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\OneDrive\Desktop\3d drucker\Engineering\Elektro\"/>
    </mc:Choice>
  </mc:AlternateContent>
  <xr:revisionPtr revIDLastSave="0" documentId="8_{D3122A3C-FC8D-4EA6-A97C-B254081B2C8C}" xr6:coauthVersionLast="47" xr6:coauthVersionMax="47" xr10:uidLastSave="{00000000-0000-0000-0000-000000000000}"/>
  <bookViews>
    <workbookView xWindow="-108" yWindow="-108" windowWidth="23256" windowHeight="12456" tabRatio="999" xr2:uid="{947C2187-5247-4301-85EE-5786074D828F}"/>
  </bookViews>
  <sheets>
    <sheet name="Winding Configuration Config1" sheetId="39" r:id="rId1"/>
    <sheet name="BackEMF" sheetId="42" r:id="rId2"/>
    <sheet name="6# fast movement" sheetId="48" state="hidden" r:id="rId3"/>
    <sheet name="12# normal arrangement fast spe" sheetId="56" state="hidden" r:id="rId4"/>
    <sheet name="Config1 80 Windings" sheetId="41" r:id="rId5"/>
    <sheet name="Config2 80 Windings" sheetId="29" state="hidden" r:id="rId6"/>
    <sheet name="Config5 60 Windings" sheetId="33" r:id="rId7"/>
    <sheet name="Config3 8 Layer" sheetId="19" state="hidden" r:id="rId8"/>
    <sheet name="Config4 1 Layer" sheetId="21" state="hidden" r:id="rId9"/>
    <sheet name="Config4 4 Layer" sheetId="22" state="hidden" r:id="rId10"/>
    <sheet name="Config4 8 Layer" sheetId="23" state="hidden" r:id="rId11"/>
  </sheets>
  <definedNames>
    <definedName name="ExternalData_2" localSheetId="3" hidden="1">'12# normal arrangement fast spe'!$A$1:$D$2406</definedName>
    <definedName name="ExternalData_4" localSheetId="2" hidden="1">'6# fast movement'!$A$1:$D$232</definedName>
    <definedName name="ExterneDaten_4" localSheetId="4" hidden="1">'Config1 80 Windings'!$A$1:$C$203</definedName>
    <definedName name="ExterneDaten_4" localSheetId="5" hidden="1">'Config2 80 Windings'!$A$1:$C$203</definedName>
    <definedName name="ExterneDaten_4" localSheetId="7" hidden="1">'Config3 8 Layer'!$A$1:$C$203</definedName>
    <definedName name="ExterneDaten_4" localSheetId="8" hidden="1">'Config4 1 Layer'!$A$1:$C$203</definedName>
    <definedName name="ExterneDaten_4" localSheetId="9" hidden="1">'Config4 4 Layer'!$A$1:$C$203</definedName>
    <definedName name="ExterneDaten_4" localSheetId="10" hidden="1">'Config4 8 Layer'!$A$1:$C$203</definedName>
    <definedName name="ExterneDaten_4" localSheetId="6" hidden="1">'Config5 60 Windings'!$A$1:$C$203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8" l="1"/>
  <c r="H3" i="48"/>
  <c r="I3" i="48"/>
  <c r="J3" i="48"/>
  <c r="G4" i="48"/>
  <c r="H4" i="48"/>
  <c r="I4" i="48"/>
  <c r="J4" i="48"/>
  <c r="G5" i="48"/>
  <c r="H5" i="48"/>
  <c r="I5" i="48"/>
  <c r="J5" i="48"/>
  <c r="G6" i="48"/>
  <c r="H6" i="48"/>
  <c r="I6" i="48"/>
  <c r="J6" i="48"/>
  <c r="G7" i="48"/>
  <c r="H7" i="48"/>
  <c r="I7" i="48"/>
  <c r="J7" i="48"/>
  <c r="G8" i="48"/>
  <c r="H8" i="48"/>
  <c r="I8" i="48"/>
  <c r="J8" i="48"/>
  <c r="G9" i="48"/>
  <c r="H9" i="48"/>
  <c r="I9" i="48"/>
  <c r="J9" i="48"/>
  <c r="G10" i="48"/>
  <c r="H10" i="48"/>
  <c r="I10" i="48"/>
  <c r="J10" i="48"/>
  <c r="G11" i="48"/>
  <c r="H11" i="48"/>
  <c r="I11" i="48"/>
  <c r="J11" i="48"/>
  <c r="G12" i="48"/>
  <c r="H12" i="48"/>
  <c r="I12" i="48"/>
  <c r="J12" i="48"/>
  <c r="G13" i="48"/>
  <c r="H13" i="48"/>
  <c r="I13" i="48"/>
  <c r="J13" i="48"/>
  <c r="G14" i="48"/>
  <c r="H14" i="48"/>
  <c r="I14" i="48"/>
  <c r="J14" i="48"/>
  <c r="G15" i="48"/>
  <c r="H15" i="48"/>
  <c r="I15" i="48"/>
  <c r="J15" i="48"/>
  <c r="G16" i="48"/>
  <c r="H16" i="48"/>
  <c r="I16" i="48"/>
  <c r="J16" i="48"/>
  <c r="G17" i="48"/>
  <c r="H17" i="48"/>
  <c r="I17" i="48"/>
  <c r="J17" i="48"/>
  <c r="G18" i="48"/>
  <c r="H18" i="48"/>
  <c r="I18" i="48"/>
  <c r="J18" i="48"/>
  <c r="G19" i="48"/>
  <c r="H19" i="48"/>
  <c r="I19" i="48"/>
  <c r="J19" i="48"/>
  <c r="G20" i="48"/>
  <c r="H20" i="48"/>
  <c r="I20" i="48"/>
  <c r="J20" i="48"/>
  <c r="G21" i="48"/>
  <c r="H21" i="48"/>
  <c r="I21" i="48"/>
  <c r="J21" i="48"/>
  <c r="G22" i="48"/>
  <c r="H22" i="48"/>
  <c r="I22" i="48"/>
  <c r="J22" i="48"/>
  <c r="G23" i="48"/>
  <c r="H23" i="48"/>
  <c r="I23" i="48"/>
  <c r="J23" i="48"/>
  <c r="G24" i="48"/>
  <c r="H24" i="48"/>
  <c r="I24" i="48"/>
  <c r="J24" i="48"/>
  <c r="G25" i="48"/>
  <c r="H25" i="48"/>
  <c r="I25" i="48"/>
  <c r="J25" i="48"/>
  <c r="G26" i="48"/>
  <c r="H26" i="48"/>
  <c r="I26" i="48"/>
  <c r="J26" i="48"/>
  <c r="G27" i="48"/>
  <c r="H27" i="48"/>
  <c r="I27" i="48"/>
  <c r="J27" i="48"/>
  <c r="G28" i="48"/>
  <c r="H28" i="48"/>
  <c r="I28" i="48"/>
  <c r="J28" i="48"/>
  <c r="G29" i="48"/>
  <c r="H29" i="48"/>
  <c r="I29" i="48"/>
  <c r="J29" i="48"/>
  <c r="G30" i="48"/>
  <c r="H30" i="48"/>
  <c r="I30" i="48"/>
  <c r="J30" i="48"/>
  <c r="G31" i="48"/>
  <c r="H31" i="48"/>
  <c r="I31" i="48"/>
  <c r="J31" i="48"/>
  <c r="G32" i="48"/>
  <c r="H32" i="48"/>
  <c r="I32" i="48"/>
  <c r="J32" i="48"/>
  <c r="G33" i="48"/>
  <c r="H33" i="48"/>
  <c r="I33" i="48"/>
  <c r="J33" i="48"/>
  <c r="G34" i="48"/>
  <c r="H34" i="48"/>
  <c r="I34" i="48"/>
  <c r="J34" i="48"/>
  <c r="G35" i="48"/>
  <c r="H35" i="48"/>
  <c r="I35" i="48"/>
  <c r="J35" i="48"/>
  <c r="G36" i="48"/>
  <c r="H36" i="48"/>
  <c r="I36" i="48"/>
  <c r="J36" i="48"/>
  <c r="G37" i="48"/>
  <c r="H37" i="48"/>
  <c r="I37" i="48"/>
  <c r="J37" i="48"/>
  <c r="G38" i="48"/>
  <c r="H38" i="48"/>
  <c r="I38" i="48"/>
  <c r="J38" i="48"/>
  <c r="G39" i="48"/>
  <c r="H39" i="48"/>
  <c r="I39" i="48"/>
  <c r="J39" i="48"/>
  <c r="G40" i="48"/>
  <c r="H40" i="48"/>
  <c r="I40" i="48"/>
  <c r="J40" i="48"/>
  <c r="G41" i="48"/>
  <c r="H41" i="48"/>
  <c r="I41" i="48"/>
  <c r="J41" i="48"/>
  <c r="G42" i="48"/>
  <c r="H42" i="48"/>
  <c r="I42" i="48"/>
  <c r="J42" i="48"/>
  <c r="G43" i="48"/>
  <c r="H43" i="48"/>
  <c r="I43" i="48"/>
  <c r="J43" i="48"/>
  <c r="G44" i="48"/>
  <c r="H44" i="48"/>
  <c r="I44" i="48"/>
  <c r="J44" i="48"/>
  <c r="G45" i="48"/>
  <c r="H45" i="48"/>
  <c r="I45" i="48"/>
  <c r="J45" i="48"/>
  <c r="G46" i="48"/>
  <c r="H46" i="48"/>
  <c r="I46" i="48"/>
  <c r="J46" i="48"/>
  <c r="G47" i="48"/>
  <c r="H47" i="48"/>
  <c r="I47" i="48"/>
  <c r="J47" i="48"/>
  <c r="G48" i="48"/>
  <c r="H48" i="48"/>
  <c r="I48" i="48"/>
  <c r="J48" i="48"/>
  <c r="G49" i="48"/>
  <c r="H49" i="48"/>
  <c r="I49" i="48"/>
  <c r="J49" i="48"/>
  <c r="G50" i="48"/>
  <c r="H50" i="48"/>
  <c r="I50" i="48"/>
  <c r="J50" i="48"/>
  <c r="G51" i="48"/>
  <c r="H51" i="48"/>
  <c r="I51" i="48"/>
  <c r="J51" i="48"/>
  <c r="G52" i="48"/>
  <c r="H52" i="48"/>
  <c r="I52" i="48"/>
  <c r="J52" i="48"/>
  <c r="G53" i="48"/>
  <c r="H53" i="48"/>
  <c r="I53" i="48"/>
  <c r="J53" i="48"/>
  <c r="G54" i="48"/>
  <c r="H54" i="48"/>
  <c r="I54" i="48"/>
  <c r="J54" i="48"/>
  <c r="G55" i="48"/>
  <c r="H55" i="48"/>
  <c r="I55" i="48"/>
  <c r="J55" i="48"/>
  <c r="G56" i="48"/>
  <c r="H56" i="48"/>
  <c r="I56" i="48"/>
  <c r="J56" i="48"/>
  <c r="G57" i="48"/>
  <c r="H57" i="48"/>
  <c r="I57" i="48"/>
  <c r="J57" i="48"/>
  <c r="G58" i="48"/>
  <c r="H58" i="48"/>
  <c r="I58" i="48"/>
  <c r="J58" i="48"/>
  <c r="G59" i="48"/>
  <c r="H59" i="48"/>
  <c r="I59" i="48"/>
  <c r="J59" i="48"/>
  <c r="G60" i="48"/>
  <c r="H60" i="48"/>
  <c r="I60" i="48"/>
  <c r="J60" i="48"/>
  <c r="G61" i="48"/>
  <c r="H61" i="48"/>
  <c r="I61" i="48"/>
  <c r="J61" i="48"/>
  <c r="G62" i="48"/>
  <c r="H62" i="48"/>
  <c r="I62" i="48"/>
  <c r="J62" i="48"/>
  <c r="G63" i="48"/>
  <c r="H63" i="48"/>
  <c r="I63" i="48"/>
  <c r="J63" i="48"/>
  <c r="G64" i="48"/>
  <c r="H64" i="48"/>
  <c r="I64" i="48"/>
  <c r="J64" i="48"/>
  <c r="G65" i="48"/>
  <c r="H65" i="48"/>
  <c r="I65" i="48"/>
  <c r="J65" i="48"/>
  <c r="G66" i="48"/>
  <c r="H66" i="48"/>
  <c r="I66" i="48"/>
  <c r="J66" i="48"/>
  <c r="G67" i="48"/>
  <c r="H67" i="48"/>
  <c r="I67" i="48"/>
  <c r="J67" i="48"/>
  <c r="G68" i="48"/>
  <c r="H68" i="48"/>
  <c r="I68" i="48"/>
  <c r="J68" i="48"/>
  <c r="G69" i="48"/>
  <c r="H69" i="48"/>
  <c r="I69" i="48"/>
  <c r="J69" i="48"/>
  <c r="G70" i="48"/>
  <c r="H70" i="48"/>
  <c r="I70" i="48"/>
  <c r="J70" i="48"/>
  <c r="G71" i="48"/>
  <c r="H71" i="48"/>
  <c r="I71" i="48"/>
  <c r="J71" i="48"/>
  <c r="G72" i="48"/>
  <c r="H72" i="48"/>
  <c r="I72" i="48"/>
  <c r="J72" i="48"/>
  <c r="G73" i="48"/>
  <c r="H73" i="48"/>
  <c r="I73" i="48"/>
  <c r="J73" i="48"/>
  <c r="G74" i="48"/>
  <c r="H74" i="48"/>
  <c r="I74" i="48"/>
  <c r="J74" i="48"/>
  <c r="G75" i="48"/>
  <c r="H75" i="48"/>
  <c r="I75" i="48"/>
  <c r="J75" i="48"/>
  <c r="G76" i="48"/>
  <c r="H76" i="48"/>
  <c r="I76" i="48"/>
  <c r="J76" i="48"/>
  <c r="G77" i="48"/>
  <c r="H77" i="48"/>
  <c r="I77" i="48"/>
  <c r="J77" i="48"/>
  <c r="G78" i="48"/>
  <c r="H78" i="48"/>
  <c r="I78" i="48"/>
  <c r="J78" i="48"/>
  <c r="G79" i="48"/>
  <c r="H79" i="48"/>
  <c r="I79" i="48"/>
  <c r="J79" i="48"/>
  <c r="G80" i="48"/>
  <c r="H80" i="48"/>
  <c r="I80" i="48"/>
  <c r="J80" i="48"/>
  <c r="G81" i="48"/>
  <c r="H81" i="48"/>
  <c r="I81" i="48"/>
  <c r="J81" i="48"/>
  <c r="G82" i="48"/>
  <c r="H82" i="48"/>
  <c r="I82" i="48"/>
  <c r="J82" i="48"/>
  <c r="G83" i="48"/>
  <c r="H83" i="48"/>
  <c r="I83" i="48"/>
  <c r="J83" i="48"/>
  <c r="G84" i="48"/>
  <c r="H84" i="48"/>
  <c r="I84" i="48"/>
  <c r="J84" i="48"/>
  <c r="G85" i="48"/>
  <c r="H85" i="48"/>
  <c r="I85" i="48"/>
  <c r="J85" i="48"/>
  <c r="G86" i="48"/>
  <c r="H86" i="48"/>
  <c r="I86" i="48"/>
  <c r="J86" i="48"/>
  <c r="G87" i="48"/>
  <c r="H87" i="48"/>
  <c r="I87" i="48"/>
  <c r="J87" i="48"/>
  <c r="G88" i="48"/>
  <c r="H88" i="48"/>
  <c r="I88" i="48"/>
  <c r="J88" i="48"/>
  <c r="G89" i="48"/>
  <c r="H89" i="48"/>
  <c r="I89" i="48"/>
  <c r="J89" i="48"/>
  <c r="G90" i="48"/>
  <c r="H90" i="48"/>
  <c r="I90" i="48"/>
  <c r="J90" i="48"/>
  <c r="G91" i="48"/>
  <c r="H91" i="48"/>
  <c r="I91" i="48"/>
  <c r="J91" i="48"/>
  <c r="G92" i="48"/>
  <c r="H92" i="48"/>
  <c r="I92" i="48"/>
  <c r="J92" i="48"/>
  <c r="G93" i="48"/>
  <c r="H93" i="48"/>
  <c r="I93" i="48"/>
  <c r="J93" i="48"/>
  <c r="G94" i="48"/>
  <c r="H94" i="48"/>
  <c r="I94" i="48"/>
  <c r="J94" i="48"/>
  <c r="G95" i="48"/>
  <c r="H95" i="48"/>
  <c r="I95" i="48"/>
  <c r="J95" i="48"/>
  <c r="G96" i="48"/>
  <c r="H96" i="48"/>
  <c r="I96" i="48"/>
  <c r="J96" i="48"/>
  <c r="G97" i="48"/>
  <c r="H97" i="48"/>
  <c r="I97" i="48"/>
  <c r="J97" i="48"/>
  <c r="G98" i="48"/>
  <c r="H98" i="48"/>
  <c r="I98" i="48"/>
  <c r="J98" i="48"/>
  <c r="G99" i="48"/>
  <c r="H99" i="48"/>
  <c r="I99" i="48"/>
  <c r="J99" i="48"/>
  <c r="G100" i="48"/>
  <c r="H100" i="48"/>
  <c r="I100" i="48"/>
  <c r="J100" i="48"/>
  <c r="G101" i="48"/>
  <c r="H101" i="48"/>
  <c r="I101" i="48"/>
  <c r="J101" i="48"/>
  <c r="G102" i="48"/>
  <c r="H102" i="48"/>
  <c r="I102" i="48"/>
  <c r="J102" i="48"/>
  <c r="G103" i="48"/>
  <c r="H103" i="48"/>
  <c r="I103" i="48"/>
  <c r="J103" i="48"/>
  <c r="G104" i="48"/>
  <c r="H104" i="48"/>
  <c r="I104" i="48"/>
  <c r="J104" i="48"/>
  <c r="G105" i="48"/>
  <c r="H105" i="48"/>
  <c r="I105" i="48"/>
  <c r="J105" i="48"/>
  <c r="G106" i="48"/>
  <c r="H106" i="48"/>
  <c r="I106" i="48"/>
  <c r="J106" i="48"/>
  <c r="G107" i="48"/>
  <c r="H107" i="48"/>
  <c r="I107" i="48"/>
  <c r="J107" i="48"/>
  <c r="G108" i="48"/>
  <c r="H108" i="48"/>
  <c r="I108" i="48"/>
  <c r="J108" i="48"/>
  <c r="G109" i="48"/>
  <c r="H109" i="48"/>
  <c r="I109" i="48"/>
  <c r="J109" i="48"/>
  <c r="G110" i="48"/>
  <c r="H110" i="48"/>
  <c r="I110" i="48"/>
  <c r="J110" i="48"/>
  <c r="G111" i="48"/>
  <c r="H111" i="48"/>
  <c r="I111" i="48"/>
  <c r="J111" i="48"/>
  <c r="G112" i="48"/>
  <c r="H112" i="48"/>
  <c r="I112" i="48"/>
  <c r="J112" i="48"/>
  <c r="G113" i="48"/>
  <c r="H113" i="48"/>
  <c r="I113" i="48"/>
  <c r="J113" i="48"/>
  <c r="G114" i="48"/>
  <c r="H114" i="48"/>
  <c r="I114" i="48"/>
  <c r="J114" i="48"/>
  <c r="G115" i="48"/>
  <c r="H115" i="48"/>
  <c r="I115" i="48"/>
  <c r="J115" i="48"/>
  <c r="G116" i="48"/>
  <c r="H116" i="48"/>
  <c r="I116" i="48"/>
  <c r="J116" i="48"/>
  <c r="G117" i="48"/>
  <c r="H117" i="48"/>
  <c r="I117" i="48"/>
  <c r="J117" i="48"/>
  <c r="G118" i="48"/>
  <c r="H118" i="48"/>
  <c r="I118" i="48"/>
  <c r="J118" i="48"/>
  <c r="G119" i="48"/>
  <c r="H119" i="48"/>
  <c r="I119" i="48"/>
  <c r="J119" i="48"/>
  <c r="G120" i="48"/>
  <c r="H120" i="48"/>
  <c r="I120" i="48"/>
  <c r="J120" i="48"/>
  <c r="G121" i="48"/>
  <c r="H121" i="48"/>
  <c r="I121" i="48"/>
  <c r="J121" i="48"/>
  <c r="G122" i="48"/>
  <c r="H122" i="48"/>
  <c r="I122" i="48"/>
  <c r="J122" i="48"/>
  <c r="G123" i="48"/>
  <c r="H123" i="48"/>
  <c r="I123" i="48"/>
  <c r="J123" i="48"/>
  <c r="G124" i="48"/>
  <c r="H124" i="48"/>
  <c r="I124" i="48"/>
  <c r="J124" i="48"/>
  <c r="G125" i="48"/>
  <c r="H125" i="48"/>
  <c r="I125" i="48"/>
  <c r="J125" i="48"/>
  <c r="G126" i="48"/>
  <c r="H126" i="48"/>
  <c r="I126" i="48"/>
  <c r="J126" i="48"/>
  <c r="G127" i="48"/>
  <c r="H127" i="48"/>
  <c r="I127" i="48"/>
  <c r="J127" i="48"/>
  <c r="G128" i="48"/>
  <c r="H128" i="48"/>
  <c r="I128" i="48"/>
  <c r="J128" i="48"/>
  <c r="G129" i="48"/>
  <c r="H129" i="48"/>
  <c r="I129" i="48"/>
  <c r="J129" i="48"/>
  <c r="G130" i="48"/>
  <c r="H130" i="48"/>
  <c r="I130" i="48"/>
  <c r="J130" i="48"/>
  <c r="G131" i="48"/>
  <c r="H131" i="48"/>
  <c r="I131" i="48"/>
  <c r="J131" i="48"/>
  <c r="G132" i="48"/>
  <c r="H132" i="48"/>
  <c r="I132" i="48"/>
  <c r="J132" i="48"/>
  <c r="G133" i="48"/>
  <c r="H133" i="48"/>
  <c r="I133" i="48"/>
  <c r="J133" i="48"/>
  <c r="G134" i="48"/>
  <c r="H134" i="48"/>
  <c r="I134" i="48"/>
  <c r="J134" i="48"/>
  <c r="G135" i="48"/>
  <c r="H135" i="48"/>
  <c r="I135" i="48"/>
  <c r="J135" i="48"/>
  <c r="G136" i="48"/>
  <c r="H136" i="48"/>
  <c r="I136" i="48"/>
  <c r="J136" i="48"/>
  <c r="G137" i="48"/>
  <c r="H137" i="48"/>
  <c r="I137" i="48"/>
  <c r="J137" i="48"/>
  <c r="G138" i="48"/>
  <c r="H138" i="48"/>
  <c r="I138" i="48"/>
  <c r="J138" i="48"/>
  <c r="G139" i="48"/>
  <c r="H139" i="48"/>
  <c r="I139" i="48"/>
  <c r="J139" i="48"/>
  <c r="G140" i="48"/>
  <c r="H140" i="48"/>
  <c r="I140" i="48"/>
  <c r="J140" i="48"/>
  <c r="G141" i="48"/>
  <c r="H141" i="48"/>
  <c r="I141" i="48"/>
  <c r="J141" i="48"/>
  <c r="G142" i="48"/>
  <c r="H142" i="48"/>
  <c r="I142" i="48"/>
  <c r="J142" i="48"/>
  <c r="G143" i="48"/>
  <c r="H143" i="48"/>
  <c r="I143" i="48"/>
  <c r="J143" i="48"/>
  <c r="G144" i="48"/>
  <c r="H144" i="48"/>
  <c r="I144" i="48"/>
  <c r="J144" i="48"/>
  <c r="G145" i="48"/>
  <c r="H145" i="48"/>
  <c r="I145" i="48"/>
  <c r="J145" i="48"/>
  <c r="G146" i="48"/>
  <c r="H146" i="48"/>
  <c r="I146" i="48"/>
  <c r="J146" i="48"/>
  <c r="G147" i="48"/>
  <c r="H147" i="48"/>
  <c r="I147" i="48"/>
  <c r="J147" i="48"/>
  <c r="G148" i="48"/>
  <c r="H148" i="48"/>
  <c r="I148" i="48"/>
  <c r="J148" i="48"/>
  <c r="G149" i="48"/>
  <c r="H149" i="48"/>
  <c r="I149" i="48"/>
  <c r="J149" i="48"/>
  <c r="G150" i="48"/>
  <c r="H150" i="48"/>
  <c r="I150" i="48"/>
  <c r="J150" i="48"/>
  <c r="G151" i="48"/>
  <c r="H151" i="48"/>
  <c r="I151" i="48"/>
  <c r="J151" i="48"/>
  <c r="G152" i="48"/>
  <c r="H152" i="48"/>
  <c r="I152" i="48"/>
  <c r="J152" i="48"/>
  <c r="G153" i="48"/>
  <c r="H153" i="48"/>
  <c r="I153" i="48"/>
  <c r="J153" i="48"/>
  <c r="G154" i="48"/>
  <c r="H154" i="48"/>
  <c r="I154" i="48"/>
  <c r="J154" i="48"/>
  <c r="G155" i="48"/>
  <c r="H155" i="48"/>
  <c r="I155" i="48"/>
  <c r="J155" i="48"/>
  <c r="G156" i="48"/>
  <c r="H156" i="48"/>
  <c r="I156" i="48"/>
  <c r="J156" i="48"/>
  <c r="G157" i="48"/>
  <c r="H157" i="48"/>
  <c r="I157" i="48"/>
  <c r="J157" i="48"/>
  <c r="G158" i="48"/>
  <c r="H158" i="48"/>
  <c r="I158" i="48"/>
  <c r="J158" i="48"/>
  <c r="G159" i="48"/>
  <c r="H159" i="48"/>
  <c r="I159" i="48"/>
  <c r="J159" i="48"/>
  <c r="G160" i="48"/>
  <c r="H160" i="48"/>
  <c r="I160" i="48"/>
  <c r="J160" i="48"/>
  <c r="G161" i="48"/>
  <c r="H161" i="48"/>
  <c r="I161" i="48"/>
  <c r="J161" i="48"/>
  <c r="G162" i="48"/>
  <c r="H162" i="48"/>
  <c r="I162" i="48"/>
  <c r="J162" i="48"/>
  <c r="G163" i="48"/>
  <c r="H163" i="48"/>
  <c r="I163" i="48"/>
  <c r="J163" i="48"/>
  <c r="G164" i="48"/>
  <c r="H164" i="48"/>
  <c r="I164" i="48"/>
  <c r="J164" i="48"/>
  <c r="G165" i="48"/>
  <c r="H165" i="48"/>
  <c r="I165" i="48"/>
  <c r="J165" i="48"/>
  <c r="G166" i="48"/>
  <c r="H166" i="48"/>
  <c r="I166" i="48"/>
  <c r="J166" i="48"/>
  <c r="G167" i="48"/>
  <c r="H167" i="48"/>
  <c r="I167" i="48"/>
  <c r="J167" i="48"/>
  <c r="G168" i="48"/>
  <c r="H168" i="48"/>
  <c r="I168" i="48"/>
  <c r="J168" i="48"/>
  <c r="G169" i="48"/>
  <c r="H169" i="48"/>
  <c r="I169" i="48"/>
  <c r="J169" i="48"/>
  <c r="G170" i="48"/>
  <c r="H170" i="48"/>
  <c r="I170" i="48"/>
  <c r="J170" i="48"/>
  <c r="G171" i="48"/>
  <c r="H171" i="48"/>
  <c r="I171" i="48"/>
  <c r="J171" i="48"/>
  <c r="G172" i="48"/>
  <c r="H172" i="48"/>
  <c r="I172" i="48"/>
  <c r="J172" i="48"/>
  <c r="G173" i="48"/>
  <c r="H173" i="48"/>
  <c r="I173" i="48"/>
  <c r="J173" i="48"/>
  <c r="G174" i="48"/>
  <c r="H174" i="48"/>
  <c r="I174" i="48"/>
  <c r="J174" i="48"/>
  <c r="G175" i="48"/>
  <c r="H175" i="48"/>
  <c r="I175" i="48"/>
  <c r="J175" i="48"/>
  <c r="G176" i="48"/>
  <c r="H176" i="48"/>
  <c r="I176" i="48"/>
  <c r="J176" i="48"/>
  <c r="G177" i="48"/>
  <c r="H177" i="48"/>
  <c r="I177" i="48"/>
  <c r="J177" i="48"/>
  <c r="G178" i="48"/>
  <c r="H178" i="48"/>
  <c r="I178" i="48"/>
  <c r="J178" i="48"/>
  <c r="G179" i="48"/>
  <c r="H179" i="48"/>
  <c r="I179" i="48"/>
  <c r="J179" i="48"/>
  <c r="G180" i="48"/>
  <c r="H180" i="48"/>
  <c r="I180" i="48"/>
  <c r="J180" i="48"/>
  <c r="G181" i="48"/>
  <c r="H181" i="48"/>
  <c r="I181" i="48"/>
  <c r="J181" i="48"/>
  <c r="G182" i="48"/>
  <c r="H182" i="48"/>
  <c r="I182" i="48"/>
  <c r="J182" i="48"/>
  <c r="G183" i="48"/>
  <c r="H183" i="48"/>
  <c r="I183" i="48"/>
  <c r="J183" i="48"/>
  <c r="G184" i="48"/>
  <c r="H184" i="48"/>
  <c r="I184" i="48"/>
  <c r="J184" i="48"/>
  <c r="G185" i="48"/>
  <c r="H185" i="48"/>
  <c r="I185" i="48"/>
  <c r="J185" i="48"/>
  <c r="G186" i="48"/>
  <c r="H186" i="48"/>
  <c r="I186" i="48"/>
  <c r="J186" i="48"/>
  <c r="G187" i="48"/>
  <c r="H187" i="48"/>
  <c r="I187" i="48"/>
  <c r="J187" i="48"/>
  <c r="G188" i="48"/>
  <c r="H188" i="48"/>
  <c r="I188" i="48"/>
  <c r="J188" i="48"/>
  <c r="G189" i="48"/>
  <c r="H189" i="48"/>
  <c r="I189" i="48"/>
  <c r="J189" i="48"/>
  <c r="G190" i="48"/>
  <c r="H190" i="48"/>
  <c r="I190" i="48"/>
  <c r="J190" i="48"/>
  <c r="G191" i="48"/>
  <c r="H191" i="48"/>
  <c r="I191" i="48"/>
  <c r="J191" i="48"/>
  <c r="G192" i="48"/>
  <c r="H192" i="48"/>
  <c r="I192" i="48"/>
  <c r="J192" i="48"/>
  <c r="G193" i="48"/>
  <c r="H193" i="48"/>
  <c r="I193" i="48"/>
  <c r="J193" i="48"/>
  <c r="G194" i="48"/>
  <c r="H194" i="48"/>
  <c r="I194" i="48"/>
  <c r="J194" i="48"/>
  <c r="G195" i="48"/>
  <c r="H195" i="48"/>
  <c r="I195" i="48"/>
  <c r="J195" i="48"/>
  <c r="G196" i="48"/>
  <c r="H196" i="48"/>
  <c r="I196" i="48"/>
  <c r="J196" i="48"/>
  <c r="G197" i="48"/>
  <c r="H197" i="48"/>
  <c r="I197" i="48"/>
  <c r="J197" i="48"/>
  <c r="G198" i="48"/>
  <c r="H198" i="48"/>
  <c r="I198" i="48"/>
  <c r="J198" i="48"/>
  <c r="G199" i="48"/>
  <c r="H199" i="48"/>
  <c r="I199" i="48"/>
  <c r="J199" i="48"/>
  <c r="G200" i="48"/>
  <c r="H200" i="48"/>
  <c r="I200" i="48"/>
  <c r="J200" i="48"/>
  <c r="G201" i="48"/>
  <c r="H201" i="48"/>
  <c r="I201" i="48"/>
  <c r="J201" i="48"/>
  <c r="G202" i="48"/>
  <c r="H202" i="48"/>
  <c r="I202" i="48"/>
  <c r="J202" i="48"/>
  <c r="G203" i="48"/>
  <c r="H203" i="48"/>
  <c r="I203" i="48"/>
  <c r="J203" i="48"/>
  <c r="G204" i="48"/>
  <c r="H204" i="48"/>
  <c r="I204" i="48"/>
  <c r="J204" i="48"/>
  <c r="G205" i="48"/>
  <c r="H205" i="48"/>
  <c r="I205" i="48"/>
  <c r="J205" i="48"/>
  <c r="G206" i="48"/>
  <c r="H206" i="48"/>
  <c r="I206" i="48"/>
  <c r="J206" i="48"/>
  <c r="G207" i="48"/>
  <c r="H207" i="48"/>
  <c r="I207" i="48"/>
  <c r="J207" i="48"/>
  <c r="G208" i="48"/>
  <c r="H208" i="48"/>
  <c r="I208" i="48"/>
  <c r="J208" i="48"/>
  <c r="G209" i="48"/>
  <c r="H209" i="48"/>
  <c r="I209" i="48"/>
  <c r="J209" i="48"/>
  <c r="G210" i="48"/>
  <c r="H210" i="48"/>
  <c r="I210" i="48"/>
  <c r="J210" i="48"/>
  <c r="G211" i="48"/>
  <c r="H211" i="48"/>
  <c r="I211" i="48"/>
  <c r="J211" i="48"/>
  <c r="G212" i="48"/>
  <c r="H212" i="48"/>
  <c r="I212" i="48"/>
  <c r="J212" i="48"/>
  <c r="G213" i="48"/>
  <c r="H213" i="48"/>
  <c r="I213" i="48"/>
  <c r="J213" i="48"/>
  <c r="G214" i="48"/>
  <c r="H214" i="48"/>
  <c r="I214" i="48"/>
  <c r="J214" i="48"/>
  <c r="G215" i="48"/>
  <c r="H215" i="48"/>
  <c r="I215" i="48"/>
  <c r="J215" i="48"/>
  <c r="G216" i="48"/>
  <c r="H216" i="48"/>
  <c r="I216" i="48"/>
  <c r="J216" i="48"/>
  <c r="G217" i="48"/>
  <c r="H217" i="48"/>
  <c r="I217" i="48"/>
  <c r="J217" i="48"/>
  <c r="G218" i="48"/>
  <c r="H218" i="48"/>
  <c r="I218" i="48"/>
  <c r="J218" i="48"/>
  <c r="G219" i="48"/>
  <c r="H219" i="48"/>
  <c r="I219" i="48"/>
  <c r="J219" i="48"/>
  <c r="G220" i="48"/>
  <c r="H220" i="48"/>
  <c r="I220" i="48"/>
  <c r="J220" i="48"/>
  <c r="G221" i="48"/>
  <c r="H221" i="48"/>
  <c r="I221" i="48"/>
  <c r="J221" i="48"/>
  <c r="G222" i="48"/>
  <c r="H222" i="48"/>
  <c r="I222" i="48"/>
  <c r="J222" i="48"/>
  <c r="G223" i="48"/>
  <c r="H223" i="48"/>
  <c r="I223" i="48"/>
  <c r="J223" i="48"/>
  <c r="G224" i="48"/>
  <c r="H224" i="48"/>
  <c r="I224" i="48"/>
  <c r="J224" i="48"/>
  <c r="G225" i="48"/>
  <c r="H225" i="48"/>
  <c r="I225" i="48"/>
  <c r="J225" i="48"/>
  <c r="G226" i="48"/>
  <c r="H226" i="48"/>
  <c r="I226" i="48"/>
  <c r="J226" i="48"/>
  <c r="G227" i="48"/>
  <c r="H227" i="48"/>
  <c r="I227" i="48"/>
  <c r="J227" i="48"/>
  <c r="G228" i="48"/>
  <c r="H228" i="48"/>
  <c r="I228" i="48"/>
  <c r="J228" i="48"/>
  <c r="G229" i="48"/>
  <c r="H229" i="48"/>
  <c r="I229" i="48"/>
  <c r="J229" i="48"/>
  <c r="G230" i="48"/>
  <c r="H230" i="48"/>
  <c r="I230" i="48"/>
  <c r="J230" i="48"/>
  <c r="G231" i="48"/>
  <c r="H231" i="48"/>
  <c r="I231" i="48"/>
  <c r="J231" i="48"/>
  <c r="G232" i="48"/>
  <c r="H232" i="48"/>
  <c r="I232" i="48"/>
  <c r="J232" i="48"/>
  <c r="I2" i="48"/>
  <c r="J2" i="48"/>
  <c r="H2" i="48"/>
  <c r="G2" i="48"/>
  <c r="C39" i="39"/>
  <c r="D12" i="39"/>
  <c r="E12" i="39"/>
  <c r="G12" i="39"/>
  <c r="H12" i="39"/>
  <c r="J12" i="39"/>
  <c r="K12" i="39"/>
  <c r="M12" i="39"/>
  <c r="N12" i="39"/>
  <c r="P12" i="39"/>
  <c r="Q12" i="39"/>
  <c r="S12" i="39"/>
  <c r="T12" i="39"/>
  <c r="S23" i="41"/>
  <c r="R9" i="39" l="1"/>
  <c r="R13" i="39" s="1"/>
  <c r="R8" i="39"/>
  <c r="R12" i="39" s="1"/>
  <c r="O9" i="39"/>
  <c r="O13" i="39" s="1"/>
  <c r="O8" i="39"/>
  <c r="O12" i="39" s="1"/>
  <c r="L9" i="39"/>
  <c r="L13" i="39" s="1"/>
  <c r="L8" i="39"/>
  <c r="L12" i="39" s="1"/>
  <c r="I9" i="39"/>
  <c r="I8" i="39"/>
  <c r="I12" i="39" s="1"/>
  <c r="F9" i="39"/>
  <c r="F8" i="39"/>
  <c r="F12" i="39" s="1"/>
  <c r="I13" i="39"/>
  <c r="F11" i="39"/>
  <c r="D11" i="39"/>
  <c r="E11" i="39"/>
  <c r="G11" i="39"/>
  <c r="H11" i="39"/>
  <c r="J11" i="39"/>
  <c r="K11" i="39"/>
  <c r="M11" i="39"/>
  <c r="N11" i="39"/>
  <c r="O11" i="39"/>
  <c r="P11" i="39"/>
  <c r="Q11" i="39"/>
  <c r="R11" i="39"/>
  <c r="S11" i="39"/>
  <c r="T11" i="39"/>
  <c r="R203" i="41"/>
  <c r="O203" i="41"/>
  <c r="P203" i="41" s="1"/>
  <c r="I203" i="41"/>
  <c r="H203" i="41"/>
  <c r="N203" i="41" s="1"/>
  <c r="P202" i="41"/>
  <c r="O202" i="41"/>
  <c r="Q202" i="41" s="1"/>
  <c r="I202" i="41"/>
  <c r="H202" i="41"/>
  <c r="N202" i="41" s="1"/>
  <c r="O201" i="41"/>
  <c r="R201" i="41" s="1"/>
  <c r="H201" i="41"/>
  <c r="K201" i="41" s="1"/>
  <c r="O200" i="41"/>
  <c r="Q200" i="41" s="1"/>
  <c r="H200" i="41"/>
  <c r="R199" i="41"/>
  <c r="O199" i="41"/>
  <c r="Q199" i="41" s="1"/>
  <c r="H199" i="41"/>
  <c r="R198" i="41"/>
  <c r="O198" i="41"/>
  <c r="P198" i="41" s="1"/>
  <c r="H198" i="41"/>
  <c r="O197" i="41"/>
  <c r="R197" i="41" s="1"/>
  <c r="H197" i="41"/>
  <c r="M197" i="41" s="1"/>
  <c r="O196" i="41"/>
  <c r="Q196" i="41" s="1"/>
  <c r="L196" i="41"/>
  <c r="H196" i="41"/>
  <c r="K196" i="41" s="1"/>
  <c r="O195" i="41"/>
  <c r="P195" i="41" s="1"/>
  <c r="H195" i="41"/>
  <c r="N195" i="41" s="1"/>
  <c r="O194" i="41"/>
  <c r="Q194" i="41" s="1"/>
  <c r="N194" i="41"/>
  <c r="M194" i="41"/>
  <c r="H194" i="41"/>
  <c r="K194" i="41" s="1"/>
  <c r="O193" i="41"/>
  <c r="R193" i="41" s="1"/>
  <c r="J193" i="41"/>
  <c r="H193" i="41"/>
  <c r="O192" i="41"/>
  <c r="N192" i="41"/>
  <c r="H192" i="41"/>
  <c r="I192" i="41" s="1"/>
  <c r="R191" i="41"/>
  <c r="O191" i="41"/>
  <c r="P191" i="41" s="1"/>
  <c r="N191" i="41"/>
  <c r="M191" i="41"/>
  <c r="L191" i="41"/>
  <c r="V191" i="41" s="1"/>
  <c r="K191" i="41"/>
  <c r="J191" i="41"/>
  <c r="H191" i="41"/>
  <c r="I191" i="41" s="1"/>
  <c r="O190" i="41"/>
  <c r="Q190" i="41" s="1"/>
  <c r="N190" i="41"/>
  <c r="M190" i="41"/>
  <c r="L190" i="41"/>
  <c r="I190" i="41"/>
  <c r="H190" i="41"/>
  <c r="K190" i="41" s="1"/>
  <c r="O189" i="41"/>
  <c r="R189" i="41" s="1"/>
  <c r="N189" i="41"/>
  <c r="M189" i="41"/>
  <c r="L189" i="41"/>
  <c r="I189" i="41"/>
  <c r="H189" i="41"/>
  <c r="J189" i="41" s="1"/>
  <c r="O188" i="41"/>
  <c r="Q188" i="41" s="1"/>
  <c r="H188" i="41"/>
  <c r="N188" i="41" s="1"/>
  <c r="O187" i="41"/>
  <c r="M187" i="41"/>
  <c r="L187" i="41"/>
  <c r="I187" i="41"/>
  <c r="H187" i="41"/>
  <c r="N187" i="41" s="1"/>
  <c r="R186" i="41"/>
  <c r="P186" i="41"/>
  <c r="O186" i="41"/>
  <c r="Q186" i="41" s="1"/>
  <c r="H186" i="41"/>
  <c r="M186" i="41" s="1"/>
  <c r="O185" i="41"/>
  <c r="R185" i="41" s="1"/>
  <c r="M185" i="41"/>
  <c r="H185" i="41"/>
  <c r="O184" i="41"/>
  <c r="Q184" i="41" s="1"/>
  <c r="J184" i="41"/>
  <c r="H184" i="41"/>
  <c r="I184" i="41" s="1"/>
  <c r="O183" i="41"/>
  <c r="M183" i="41"/>
  <c r="J183" i="41"/>
  <c r="I183" i="41"/>
  <c r="H183" i="41"/>
  <c r="O182" i="41"/>
  <c r="Q182" i="41" s="1"/>
  <c r="H182" i="41"/>
  <c r="O181" i="41"/>
  <c r="H181" i="41"/>
  <c r="I181" i="41" s="1"/>
  <c r="R180" i="41"/>
  <c r="O180" i="41"/>
  <c r="P180" i="41" s="1"/>
  <c r="H180" i="41"/>
  <c r="O179" i="41"/>
  <c r="N179" i="41"/>
  <c r="M179" i="41"/>
  <c r="L179" i="41"/>
  <c r="K179" i="41"/>
  <c r="J179" i="41"/>
  <c r="I179" i="41"/>
  <c r="H179" i="41"/>
  <c r="P178" i="41"/>
  <c r="O178" i="41"/>
  <c r="Q178" i="41" s="1"/>
  <c r="H178" i="41"/>
  <c r="O177" i="41"/>
  <c r="L177" i="41"/>
  <c r="K177" i="41"/>
  <c r="I177" i="41"/>
  <c r="H177" i="41"/>
  <c r="J177" i="41" s="1"/>
  <c r="O176" i="41"/>
  <c r="Q176" i="41" s="1"/>
  <c r="N176" i="41"/>
  <c r="M176" i="41"/>
  <c r="J176" i="41"/>
  <c r="H176" i="41"/>
  <c r="L176" i="41" s="1"/>
  <c r="O175" i="41"/>
  <c r="H175" i="41"/>
  <c r="X174" i="41"/>
  <c r="P174" i="41"/>
  <c r="O174" i="41"/>
  <c r="R174" i="41" s="1"/>
  <c r="H174" i="41"/>
  <c r="N174" i="41" s="1"/>
  <c r="O173" i="41"/>
  <c r="H173" i="41"/>
  <c r="O172" i="41"/>
  <c r="N172" i="41"/>
  <c r="H172" i="41"/>
  <c r="I172" i="41" s="1"/>
  <c r="O171" i="41"/>
  <c r="P171" i="41" s="1"/>
  <c r="H171" i="41"/>
  <c r="O170" i="41"/>
  <c r="Q170" i="41" s="1"/>
  <c r="M170" i="41"/>
  <c r="L170" i="41"/>
  <c r="H170" i="41"/>
  <c r="W169" i="41"/>
  <c r="P169" i="41"/>
  <c r="O169" i="41"/>
  <c r="R169" i="41" s="1"/>
  <c r="I169" i="41"/>
  <c r="H169" i="41"/>
  <c r="M169" i="41" s="1"/>
  <c r="R168" i="41"/>
  <c r="P168" i="41"/>
  <c r="O168" i="41"/>
  <c r="Q168" i="41" s="1"/>
  <c r="N168" i="41"/>
  <c r="X168" i="41" s="1"/>
  <c r="M168" i="41"/>
  <c r="L168" i="41"/>
  <c r="K168" i="41"/>
  <c r="J168" i="41"/>
  <c r="I168" i="41"/>
  <c r="H168" i="41"/>
  <c r="O167" i="41"/>
  <c r="L167" i="41"/>
  <c r="K167" i="41"/>
  <c r="I167" i="41"/>
  <c r="H167" i="41"/>
  <c r="R166" i="41"/>
  <c r="P166" i="41"/>
  <c r="O166" i="41"/>
  <c r="Q166" i="41" s="1"/>
  <c r="H166" i="41"/>
  <c r="O165" i="41"/>
  <c r="Q165" i="41" s="1"/>
  <c r="M165" i="41"/>
  <c r="L165" i="41"/>
  <c r="I165" i="41"/>
  <c r="H165" i="41"/>
  <c r="J165" i="41" s="1"/>
  <c r="O164" i="41"/>
  <c r="N164" i="41"/>
  <c r="M164" i="41"/>
  <c r="K164" i="41"/>
  <c r="J164" i="41"/>
  <c r="I164" i="41"/>
  <c r="H164" i="41"/>
  <c r="L164" i="41" s="1"/>
  <c r="P163" i="41"/>
  <c r="O163" i="41"/>
  <c r="Q163" i="41" s="1"/>
  <c r="H163" i="41"/>
  <c r="O162" i="41"/>
  <c r="Q162" i="41" s="1"/>
  <c r="H162" i="41"/>
  <c r="R161" i="41"/>
  <c r="P161" i="41"/>
  <c r="O161" i="41"/>
  <c r="Q161" i="41" s="1"/>
  <c r="H161" i="41"/>
  <c r="O160" i="41"/>
  <c r="H160" i="41"/>
  <c r="O159" i="41"/>
  <c r="N159" i="41"/>
  <c r="H159" i="41"/>
  <c r="O158" i="41"/>
  <c r="Q158" i="41" s="1"/>
  <c r="M158" i="41"/>
  <c r="J158" i="41"/>
  <c r="I158" i="41"/>
  <c r="H158" i="41"/>
  <c r="K158" i="41" s="1"/>
  <c r="O157" i="41"/>
  <c r="H157" i="41"/>
  <c r="R156" i="41"/>
  <c r="O156" i="41"/>
  <c r="P156" i="41" s="1"/>
  <c r="N156" i="41"/>
  <c r="X156" i="41" s="1"/>
  <c r="L156" i="41"/>
  <c r="K156" i="41"/>
  <c r="J156" i="41"/>
  <c r="I156" i="41"/>
  <c r="H156" i="41"/>
  <c r="M156" i="41" s="1"/>
  <c r="R155" i="41"/>
  <c r="P155" i="41"/>
  <c r="O155" i="41"/>
  <c r="Q155" i="41" s="1"/>
  <c r="N155" i="41"/>
  <c r="M155" i="41"/>
  <c r="H155" i="41"/>
  <c r="R154" i="41"/>
  <c r="P154" i="41"/>
  <c r="O154" i="41"/>
  <c r="Q154" i="41" s="1"/>
  <c r="N154" i="41"/>
  <c r="I154" i="41"/>
  <c r="H154" i="41"/>
  <c r="O153" i="41"/>
  <c r="Q153" i="41" s="1"/>
  <c r="H153" i="41"/>
  <c r="O152" i="41"/>
  <c r="Q152" i="41" s="1"/>
  <c r="H152" i="41"/>
  <c r="O151" i="41"/>
  <c r="N151" i="41"/>
  <c r="M151" i="41"/>
  <c r="K151" i="41"/>
  <c r="J151" i="41"/>
  <c r="I151" i="41"/>
  <c r="H151" i="41"/>
  <c r="L151" i="41" s="1"/>
  <c r="P150" i="41"/>
  <c r="O150" i="41"/>
  <c r="R150" i="41" s="1"/>
  <c r="H150" i="41"/>
  <c r="M150" i="41" s="1"/>
  <c r="O149" i="41"/>
  <c r="M149" i="41"/>
  <c r="H149" i="41"/>
  <c r="L149" i="41" s="1"/>
  <c r="R148" i="41"/>
  <c r="O148" i="41"/>
  <c r="P148" i="41" s="1"/>
  <c r="H148" i="41"/>
  <c r="K148" i="41" s="1"/>
  <c r="O147" i="41"/>
  <c r="Q147" i="41" s="1"/>
  <c r="H147" i="41"/>
  <c r="O146" i="41"/>
  <c r="Q146" i="41" s="1"/>
  <c r="H146" i="41"/>
  <c r="L146" i="41" s="1"/>
  <c r="O145" i="41"/>
  <c r="R145" i="41" s="1"/>
  <c r="K145" i="41"/>
  <c r="J145" i="41"/>
  <c r="I145" i="41"/>
  <c r="H145" i="41"/>
  <c r="O144" i="41"/>
  <c r="Q144" i="41" s="1"/>
  <c r="H144" i="41"/>
  <c r="O143" i="41"/>
  <c r="Q143" i="41" s="1"/>
  <c r="H143" i="41"/>
  <c r="O142" i="41"/>
  <c r="R142" i="41" s="1"/>
  <c r="I142" i="41"/>
  <c r="H142" i="41"/>
  <c r="J142" i="41" s="1"/>
  <c r="O141" i="41"/>
  <c r="R141" i="41" s="1"/>
  <c r="M141" i="41"/>
  <c r="W141" i="41" s="1"/>
  <c r="L141" i="41"/>
  <c r="K141" i="41"/>
  <c r="J141" i="41"/>
  <c r="I141" i="41"/>
  <c r="H141" i="41"/>
  <c r="N141" i="41" s="1"/>
  <c r="R140" i="41"/>
  <c r="O140" i="41"/>
  <c r="P140" i="41" s="1"/>
  <c r="N140" i="41"/>
  <c r="L140" i="41"/>
  <c r="H140" i="41"/>
  <c r="K140" i="41" s="1"/>
  <c r="O139" i="41"/>
  <c r="N139" i="41"/>
  <c r="M139" i="41"/>
  <c r="L139" i="41"/>
  <c r="K139" i="41"/>
  <c r="J139" i="41"/>
  <c r="I139" i="41"/>
  <c r="H139" i="41"/>
  <c r="R138" i="41"/>
  <c r="O138" i="41"/>
  <c r="P138" i="41" s="1"/>
  <c r="H138" i="41"/>
  <c r="P137" i="41"/>
  <c r="O137" i="41"/>
  <c r="N137" i="41"/>
  <c r="M137" i="41"/>
  <c r="I137" i="41"/>
  <c r="H137" i="41"/>
  <c r="L137" i="41" s="1"/>
  <c r="O136" i="41"/>
  <c r="H136" i="41"/>
  <c r="O135" i="41"/>
  <c r="N135" i="41"/>
  <c r="M135" i="41"/>
  <c r="L135" i="41"/>
  <c r="K135" i="41"/>
  <c r="J135" i="41"/>
  <c r="H135" i="41"/>
  <c r="I135" i="41" s="1"/>
  <c r="P134" i="41"/>
  <c r="O134" i="41"/>
  <c r="Q134" i="41" s="1"/>
  <c r="H134" i="41"/>
  <c r="O133" i="41"/>
  <c r="N133" i="41"/>
  <c r="M133" i="41"/>
  <c r="H133" i="41"/>
  <c r="J133" i="41" s="1"/>
  <c r="O132" i="41"/>
  <c r="Q132" i="41" s="1"/>
  <c r="H132" i="41"/>
  <c r="K132" i="41" s="1"/>
  <c r="O131" i="41"/>
  <c r="H131" i="41"/>
  <c r="L131" i="41" s="1"/>
  <c r="O130" i="41"/>
  <c r="L130" i="41"/>
  <c r="H130" i="41"/>
  <c r="O129" i="41"/>
  <c r="Q129" i="41" s="1"/>
  <c r="M129" i="41"/>
  <c r="L129" i="41"/>
  <c r="K129" i="41"/>
  <c r="J129" i="41"/>
  <c r="H129" i="41"/>
  <c r="N129" i="41" s="1"/>
  <c r="R128" i="41"/>
  <c r="P128" i="41"/>
  <c r="O128" i="41"/>
  <c r="Q128" i="41" s="1"/>
  <c r="H128" i="41"/>
  <c r="O127" i="41"/>
  <c r="Q127" i="41" s="1"/>
  <c r="N127" i="41"/>
  <c r="K127" i="41"/>
  <c r="J127" i="41"/>
  <c r="H127" i="41"/>
  <c r="O126" i="41"/>
  <c r="Q126" i="41" s="1"/>
  <c r="H126" i="41"/>
  <c r="O125" i="41"/>
  <c r="Q125" i="41" s="1"/>
  <c r="N125" i="41"/>
  <c r="H125" i="41"/>
  <c r="O124" i="41"/>
  <c r="R124" i="41" s="1"/>
  <c r="H124" i="41"/>
  <c r="R123" i="41"/>
  <c r="O123" i="41"/>
  <c r="Q123" i="41" s="1"/>
  <c r="M123" i="41"/>
  <c r="L123" i="41"/>
  <c r="H123" i="41"/>
  <c r="N123" i="41" s="1"/>
  <c r="O122" i="41"/>
  <c r="K122" i="41"/>
  <c r="H122" i="41"/>
  <c r="O121" i="41"/>
  <c r="H121" i="41"/>
  <c r="O120" i="41"/>
  <c r="Q120" i="41" s="1"/>
  <c r="N120" i="41"/>
  <c r="M120" i="41"/>
  <c r="L120" i="41"/>
  <c r="K120" i="41"/>
  <c r="J120" i="41"/>
  <c r="I120" i="41"/>
  <c r="H120" i="41"/>
  <c r="R119" i="41"/>
  <c r="O119" i="41"/>
  <c r="Q119" i="41" s="1"/>
  <c r="H119" i="41"/>
  <c r="J119" i="41" s="1"/>
  <c r="O118" i="41"/>
  <c r="H118" i="41"/>
  <c r="K118" i="41" s="1"/>
  <c r="R117" i="41"/>
  <c r="P117" i="41"/>
  <c r="O117" i="41"/>
  <c r="H117" i="41"/>
  <c r="R116" i="41"/>
  <c r="P116" i="41"/>
  <c r="O116" i="41"/>
  <c r="Q116" i="41" s="1"/>
  <c r="M116" i="41"/>
  <c r="H116" i="41"/>
  <c r="L116" i="41" s="1"/>
  <c r="O115" i="41"/>
  <c r="N115" i="41"/>
  <c r="L115" i="41"/>
  <c r="H115" i="41"/>
  <c r="M115" i="41" s="1"/>
  <c r="O114" i="41"/>
  <c r="Q114" i="41" s="1"/>
  <c r="H114" i="41"/>
  <c r="O113" i="41"/>
  <c r="R113" i="41" s="1"/>
  <c r="N113" i="41"/>
  <c r="M113" i="41"/>
  <c r="L113" i="41"/>
  <c r="K113" i="41"/>
  <c r="J113" i="41"/>
  <c r="H113" i="41"/>
  <c r="I113" i="41" s="1"/>
  <c r="O112" i="41"/>
  <c r="M112" i="41"/>
  <c r="L112" i="41"/>
  <c r="K112" i="41"/>
  <c r="H112" i="41"/>
  <c r="N112" i="41" s="1"/>
  <c r="O111" i="41"/>
  <c r="Q111" i="41" s="1"/>
  <c r="M111" i="41"/>
  <c r="L111" i="41"/>
  <c r="H111" i="41"/>
  <c r="O110" i="41"/>
  <c r="Q110" i="41" s="1"/>
  <c r="H110" i="41"/>
  <c r="O109" i="41"/>
  <c r="Q109" i="41" s="1"/>
  <c r="H109" i="41"/>
  <c r="N109" i="41" s="1"/>
  <c r="P108" i="41"/>
  <c r="O108" i="41"/>
  <c r="Q108" i="41" s="1"/>
  <c r="H108" i="41"/>
  <c r="J108" i="41" s="1"/>
  <c r="R107" i="41"/>
  <c r="O107" i="41"/>
  <c r="Q107" i="41" s="1"/>
  <c r="H107" i="41"/>
  <c r="R106" i="41"/>
  <c r="O106" i="41"/>
  <c r="N106" i="41"/>
  <c r="L106" i="41"/>
  <c r="H106" i="41"/>
  <c r="J106" i="41" s="1"/>
  <c r="O105" i="41"/>
  <c r="M105" i="41"/>
  <c r="L105" i="41"/>
  <c r="K105" i="41"/>
  <c r="J105" i="41"/>
  <c r="I105" i="41"/>
  <c r="H105" i="41"/>
  <c r="N105" i="41" s="1"/>
  <c r="O104" i="41"/>
  <c r="H104" i="41"/>
  <c r="O103" i="41"/>
  <c r="Q103" i="41" s="1"/>
  <c r="H103" i="41"/>
  <c r="O102" i="41"/>
  <c r="Q102" i="41" s="1"/>
  <c r="H102" i="41"/>
  <c r="P101" i="41"/>
  <c r="O101" i="41"/>
  <c r="Q101" i="41" s="1"/>
  <c r="M101" i="41"/>
  <c r="L101" i="41"/>
  <c r="J101" i="41"/>
  <c r="I101" i="41"/>
  <c r="H101" i="41"/>
  <c r="O100" i="41"/>
  <c r="Q100" i="41" s="1"/>
  <c r="H100" i="41"/>
  <c r="O99" i="41"/>
  <c r="H99" i="41"/>
  <c r="L99" i="41" s="1"/>
  <c r="O98" i="41"/>
  <c r="Q98" i="41" s="1"/>
  <c r="N98" i="41"/>
  <c r="M98" i="41"/>
  <c r="L98" i="41"/>
  <c r="H98" i="41"/>
  <c r="I98" i="41" s="1"/>
  <c r="O97" i="41"/>
  <c r="J97" i="41"/>
  <c r="H97" i="41"/>
  <c r="N97" i="41" s="1"/>
  <c r="O96" i="41"/>
  <c r="Q96" i="41" s="1"/>
  <c r="N96" i="41"/>
  <c r="L96" i="41"/>
  <c r="K96" i="41"/>
  <c r="H96" i="41"/>
  <c r="M96" i="41" s="1"/>
  <c r="O95" i="41"/>
  <c r="Q95" i="41" s="1"/>
  <c r="L95" i="41"/>
  <c r="H95" i="41"/>
  <c r="O94" i="41"/>
  <c r="H94" i="41"/>
  <c r="O93" i="41"/>
  <c r="N93" i="41"/>
  <c r="L93" i="41"/>
  <c r="I93" i="41"/>
  <c r="H93" i="41"/>
  <c r="P92" i="41"/>
  <c r="O92" i="41"/>
  <c r="H92" i="41"/>
  <c r="M92" i="41" s="1"/>
  <c r="O91" i="41"/>
  <c r="Q91" i="41" s="1"/>
  <c r="N91" i="41"/>
  <c r="M91" i="41"/>
  <c r="H91" i="41"/>
  <c r="J91" i="41" s="1"/>
  <c r="O90" i="41"/>
  <c r="R90" i="41" s="1"/>
  <c r="I90" i="41"/>
  <c r="H90" i="41"/>
  <c r="O89" i="41"/>
  <c r="R89" i="41" s="1"/>
  <c r="H89" i="41"/>
  <c r="I89" i="41" s="1"/>
  <c r="O88" i="41"/>
  <c r="H88" i="41"/>
  <c r="O87" i="41"/>
  <c r="Q87" i="41" s="1"/>
  <c r="N87" i="41"/>
  <c r="H87" i="41"/>
  <c r="O86" i="41"/>
  <c r="I86" i="41"/>
  <c r="H86" i="41"/>
  <c r="O85" i="41"/>
  <c r="N85" i="41"/>
  <c r="M85" i="41"/>
  <c r="L85" i="41"/>
  <c r="K85" i="41"/>
  <c r="J85" i="41"/>
  <c r="I85" i="41"/>
  <c r="H85" i="41"/>
  <c r="O84" i="41"/>
  <c r="N84" i="41"/>
  <c r="M84" i="41"/>
  <c r="L84" i="41"/>
  <c r="I84" i="41"/>
  <c r="H84" i="41"/>
  <c r="K84" i="41" s="1"/>
  <c r="R83" i="41"/>
  <c r="P83" i="41"/>
  <c r="O83" i="41"/>
  <c r="Q83" i="41" s="1"/>
  <c r="N83" i="41"/>
  <c r="M83" i="41"/>
  <c r="I83" i="41"/>
  <c r="H83" i="41"/>
  <c r="L83" i="41" s="1"/>
  <c r="O82" i="41"/>
  <c r="N82" i="41"/>
  <c r="M82" i="41"/>
  <c r="L82" i="41"/>
  <c r="I82" i="41"/>
  <c r="H82" i="41"/>
  <c r="J82" i="41" s="1"/>
  <c r="P81" i="41"/>
  <c r="O81" i="41"/>
  <c r="Q81" i="41" s="1"/>
  <c r="H81" i="41"/>
  <c r="P80" i="41"/>
  <c r="O80" i="41"/>
  <c r="Q80" i="41" s="1"/>
  <c r="H80" i="41"/>
  <c r="O79" i="41"/>
  <c r="M79" i="41"/>
  <c r="L79" i="41"/>
  <c r="K79" i="41"/>
  <c r="J79" i="41"/>
  <c r="I79" i="41"/>
  <c r="H79" i="41"/>
  <c r="N79" i="41" s="1"/>
  <c r="R78" i="41"/>
  <c r="O78" i="41"/>
  <c r="Q78" i="41" s="1"/>
  <c r="M78" i="41"/>
  <c r="L78" i="41"/>
  <c r="H78" i="41"/>
  <c r="N78" i="41" s="1"/>
  <c r="O77" i="41"/>
  <c r="K77" i="41"/>
  <c r="H77" i="41"/>
  <c r="O76" i="41"/>
  <c r="Q76" i="41" s="1"/>
  <c r="H76" i="41"/>
  <c r="O75" i="41"/>
  <c r="Q75" i="41" s="1"/>
  <c r="N75" i="41"/>
  <c r="M75" i="41"/>
  <c r="L75" i="41"/>
  <c r="J75" i="41"/>
  <c r="H75" i="41"/>
  <c r="K75" i="41" s="1"/>
  <c r="O74" i="41"/>
  <c r="P74" i="41" s="1"/>
  <c r="H74" i="41"/>
  <c r="L74" i="41" s="1"/>
  <c r="O73" i="41"/>
  <c r="N73" i="41"/>
  <c r="L73" i="41"/>
  <c r="K73" i="41"/>
  <c r="I73" i="41"/>
  <c r="H73" i="41"/>
  <c r="M73" i="41" s="1"/>
  <c r="O72" i="41"/>
  <c r="R72" i="41" s="1"/>
  <c r="H72" i="41"/>
  <c r="O71" i="41"/>
  <c r="H71" i="41"/>
  <c r="O70" i="41"/>
  <c r="Q70" i="41" s="1"/>
  <c r="H70" i="41"/>
  <c r="O69" i="41"/>
  <c r="Q69" i="41" s="1"/>
  <c r="H69" i="41"/>
  <c r="I69" i="41" s="1"/>
  <c r="R68" i="41"/>
  <c r="O68" i="41"/>
  <c r="H68" i="41"/>
  <c r="L68" i="41" s="1"/>
  <c r="R67" i="41"/>
  <c r="O67" i="41"/>
  <c r="P67" i="41" s="1"/>
  <c r="H67" i="41"/>
  <c r="R66" i="41"/>
  <c r="P66" i="41"/>
  <c r="O66" i="41"/>
  <c r="Q66" i="41" s="1"/>
  <c r="H66" i="41"/>
  <c r="O65" i="41"/>
  <c r="Q65" i="41" s="1"/>
  <c r="H65" i="41"/>
  <c r="O64" i="41"/>
  <c r="Q64" i="41" s="1"/>
  <c r="H64" i="41"/>
  <c r="I64" i="41" s="1"/>
  <c r="O63" i="41"/>
  <c r="R63" i="41" s="1"/>
  <c r="M63" i="41"/>
  <c r="L63" i="41"/>
  <c r="H63" i="41"/>
  <c r="O62" i="41"/>
  <c r="L62" i="41"/>
  <c r="K62" i="41"/>
  <c r="H62" i="41"/>
  <c r="J62" i="41" s="1"/>
  <c r="O61" i="41"/>
  <c r="R61" i="41" s="1"/>
  <c r="N61" i="41"/>
  <c r="L61" i="41"/>
  <c r="K61" i="41"/>
  <c r="J61" i="41"/>
  <c r="I61" i="41"/>
  <c r="H61" i="41"/>
  <c r="M61" i="41" s="1"/>
  <c r="R60" i="41"/>
  <c r="P60" i="41"/>
  <c r="O60" i="41"/>
  <c r="Q60" i="41" s="1"/>
  <c r="H60" i="41"/>
  <c r="O59" i="41"/>
  <c r="R59" i="41" s="1"/>
  <c r="H59" i="41"/>
  <c r="I59" i="41" s="1"/>
  <c r="O58" i="41"/>
  <c r="Q58" i="41" s="1"/>
  <c r="H58" i="41"/>
  <c r="I58" i="41" s="1"/>
  <c r="O57" i="41"/>
  <c r="Q57" i="41" s="1"/>
  <c r="H57" i="41"/>
  <c r="I57" i="41" s="1"/>
  <c r="O56" i="41"/>
  <c r="R56" i="41" s="1"/>
  <c r="M56" i="41"/>
  <c r="H56" i="41"/>
  <c r="N56" i="41" s="1"/>
  <c r="R55" i="41"/>
  <c r="O55" i="41"/>
  <c r="Q55" i="41" s="1"/>
  <c r="H55" i="41"/>
  <c r="O54" i="41"/>
  <c r="H54" i="41"/>
  <c r="M54" i="41" s="1"/>
  <c r="O53" i="41"/>
  <c r="Q53" i="41" s="1"/>
  <c r="H53" i="41"/>
  <c r="O52" i="41"/>
  <c r="H52" i="41"/>
  <c r="J52" i="41" s="1"/>
  <c r="O51" i="41"/>
  <c r="Q51" i="41" s="1"/>
  <c r="H51" i="41"/>
  <c r="I51" i="41" s="1"/>
  <c r="O50" i="41"/>
  <c r="H50" i="41"/>
  <c r="O49" i="41"/>
  <c r="H49" i="41"/>
  <c r="P48" i="41"/>
  <c r="O48" i="41"/>
  <c r="Q48" i="41" s="1"/>
  <c r="H48" i="41"/>
  <c r="N48" i="41" s="1"/>
  <c r="O47" i="41"/>
  <c r="P47" i="41" s="1"/>
  <c r="H47" i="41"/>
  <c r="O46" i="41"/>
  <c r="H46" i="41"/>
  <c r="N46" i="41" s="1"/>
  <c r="O45" i="41"/>
  <c r="L45" i="41"/>
  <c r="H45" i="41"/>
  <c r="K45" i="41" s="1"/>
  <c r="O44" i="41"/>
  <c r="H44" i="41"/>
  <c r="O43" i="41"/>
  <c r="Q43" i="41" s="1"/>
  <c r="L43" i="41"/>
  <c r="K43" i="41"/>
  <c r="I43" i="41"/>
  <c r="H43" i="41"/>
  <c r="O42" i="41"/>
  <c r="H42" i="41"/>
  <c r="P41" i="41"/>
  <c r="O41" i="41"/>
  <c r="R41" i="41" s="1"/>
  <c r="H41" i="41"/>
  <c r="N41" i="41" s="1"/>
  <c r="X41" i="41" s="1"/>
  <c r="O40" i="41"/>
  <c r="H40" i="41"/>
  <c r="L40" i="41" s="1"/>
  <c r="O39" i="41"/>
  <c r="H39" i="41"/>
  <c r="O38" i="41"/>
  <c r="H38" i="41"/>
  <c r="J38" i="41" s="1"/>
  <c r="O37" i="41"/>
  <c r="P37" i="41" s="1"/>
  <c r="H37" i="41"/>
  <c r="K37" i="41" s="1"/>
  <c r="O36" i="41"/>
  <c r="N36" i="41"/>
  <c r="M36" i="41"/>
  <c r="K36" i="41"/>
  <c r="H36" i="41"/>
  <c r="I36" i="41" s="1"/>
  <c r="R35" i="41"/>
  <c r="O35" i="41"/>
  <c r="P35" i="41" s="1"/>
  <c r="H35" i="41"/>
  <c r="N35" i="41" s="1"/>
  <c r="O34" i="41"/>
  <c r="H34" i="41"/>
  <c r="M34" i="41" s="1"/>
  <c r="O33" i="41"/>
  <c r="Q33" i="41" s="1"/>
  <c r="N33" i="41"/>
  <c r="K33" i="41"/>
  <c r="H33" i="41"/>
  <c r="I33" i="41" s="1"/>
  <c r="R32" i="41"/>
  <c r="O32" i="41"/>
  <c r="P32" i="41" s="1"/>
  <c r="J32" i="41"/>
  <c r="H32" i="41"/>
  <c r="I32" i="41" s="1"/>
  <c r="P31" i="41"/>
  <c r="O31" i="41"/>
  <c r="N31" i="41"/>
  <c r="M31" i="41"/>
  <c r="L31" i="41"/>
  <c r="K31" i="41"/>
  <c r="J31" i="41"/>
  <c r="I31" i="41"/>
  <c r="H31" i="41"/>
  <c r="O30" i="41"/>
  <c r="H30" i="41"/>
  <c r="L30" i="41" s="1"/>
  <c r="R29" i="41"/>
  <c r="W29" i="41" s="1"/>
  <c r="O29" i="41"/>
  <c r="Q29" i="41" s="1"/>
  <c r="H29" i="41"/>
  <c r="M29" i="41" s="1"/>
  <c r="R28" i="41"/>
  <c r="O28" i="41"/>
  <c r="Q28" i="41" s="1"/>
  <c r="N28" i="41"/>
  <c r="K28" i="41"/>
  <c r="H28" i="41"/>
  <c r="P27" i="41"/>
  <c r="O27" i="41"/>
  <c r="N27" i="41"/>
  <c r="H27" i="41"/>
  <c r="I27" i="41" s="1"/>
  <c r="O26" i="41"/>
  <c r="Q26" i="41" s="1"/>
  <c r="N26" i="41"/>
  <c r="K26" i="41"/>
  <c r="H26" i="41"/>
  <c r="J26" i="41" s="1"/>
  <c r="O25" i="41"/>
  <c r="H25" i="41"/>
  <c r="R24" i="41"/>
  <c r="O24" i="41"/>
  <c r="Q24" i="41" s="1"/>
  <c r="H24" i="41"/>
  <c r="O23" i="41"/>
  <c r="H23" i="41"/>
  <c r="N23" i="41" s="1"/>
  <c r="R22" i="41"/>
  <c r="P22" i="41"/>
  <c r="O22" i="41"/>
  <c r="Q22" i="41" s="1"/>
  <c r="H22" i="41"/>
  <c r="O21" i="41"/>
  <c r="Q21" i="41" s="1"/>
  <c r="H21" i="41"/>
  <c r="I21" i="41" s="1"/>
  <c r="O20" i="41"/>
  <c r="H20" i="41"/>
  <c r="O19" i="41"/>
  <c r="R19" i="41" s="1"/>
  <c r="H19" i="41"/>
  <c r="N19" i="41" s="1"/>
  <c r="X19" i="41" s="1"/>
  <c r="R18" i="41"/>
  <c r="P18" i="41"/>
  <c r="O18" i="41"/>
  <c r="Q18" i="41" s="1"/>
  <c r="H18" i="41"/>
  <c r="R17" i="41"/>
  <c r="P17" i="41"/>
  <c r="O17" i="41"/>
  <c r="Q17" i="41" s="1"/>
  <c r="H17" i="41"/>
  <c r="K17" i="41" s="1"/>
  <c r="O16" i="41"/>
  <c r="Q16" i="41" s="1"/>
  <c r="H16" i="41"/>
  <c r="J16" i="41" s="1"/>
  <c r="R15" i="41"/>
  <c r="O15" i="41"/>
  <c r="Q15" i="41" s="1"/>
  <c r="N15" i="41"/>
  <c r="M15" i="41"/>
  <c r="J15" i="41"/>
  <c r="I15" i="41"/>
  <c r="H15" i="41"/>
  <c r="O14" i="41"/>
  <c r="H14" i="41"/>
  <c r="N14" i="41" s="1"/>
  <c r="O13" i="41"/>
  <c r="H13" i="41"/>
  <c r="O12" i="41"/>
  <c r="N12" i="41"/>
  <c r="M12" i="41"/>
  <c r="K12" i="41"/>
  <c r="I12" i="41"/>
  <c r="H12" i="41"/>
  <c r="O11" i="41"/>
  <c r="Q11" i="41" s="1"/>
  <c r="H11" i="41"/>
  <c r="O10" i="41"/>
  <c r="N10" i="41"/>
  <c r="M10" i="41"/>
  <c r="H10" i="41"/>
  <c r="J10" i="41" s="1"/>
  <c r="O9" i="41"/>
  <c r="Q9" i="41" s="1"/>
  <c r="N9" i="41"/>
  <c r="M9" i="41"/>
  <c r="L9" i="41"/>
  <c r="K9" i="41"/>
  <c r="J9" i="41"/>
  <c r="T9" i="41" s="1"/>
  <c r="H9" i="41"/>
  <c r="I9" i="41" s="1"/>
  <c r="S9" i="41" s="1"/>
  <c r="R8" i="41"/>
  <c r="P8" i="41"/>
  <c r="O8" i="41"/>
  <c r="Q8" i="41" s="1"/>
  <c r="N8" i="41"/>
  <c r="M8" i="41"/>
  <c r="H8" i="41"/>
  <c r="L8" i="41" s="1"/>
  <c r="O7" i="41"/>
  <c r="H7" i="41"/>
  <c r="R6" i="41"/>
  <c r="O6" i="41"/>
  <c r="Q6" i="41" s="1"/>
  <c r="H6" i="41"/>
  <c r="N6" i="41" s="1"/>
  <c r="O5" i="41"/>
  <c r="Q5" i="41" s="1"/>
  <c r="M5" i="41"/>
  <c r="K5" i="41"/>
  <c r="H5" i="41"/>
  <c r="O4" i="41"/>
  <c r="Q4" i="41" s="1"/>
  <c r="H4" i="41"/>
  <c r="I4" i="41" s="1"/>
  <c r="O3" i="41"/>
  <c r="M3" i="41"/>
  <c r="L3" i="41"/>
  <c r="H3" i="41"/>
  <c r="N3" i="41" s="1"/>
  <c r="D13" i="39"/>
  <c r="E13" i="39"/>
  <c r="G13" i="39"/>
  <c r="H13" i="39"/>
  <c r="J13" i="39"/>
  <c r="K13" i="39"/>
  <c r="M13" i="39"/>
  <c r="N13" i="39"/>
  <c r="P13" i="39"/>
  <c r="Q13" i="39"/>
  <c r="S13" i="39"/>
  <c r="T13" i="39"/>
  <c r="C11" i="39"/>
  <c r="P101" i="39" l="1"/>
  <c r="P41" i="39"/>
  <c r="P111" i="39"/>
  <c r="K111" i="39"/>
  <c r="K41" i="39"/>
  <c r="K101" i="39"/>
  <c r="M111" i="39"/>
  <c r="M101" i="39"/>
  <c r="M41" i="39"/>
  <c r="J111" i="39"/>
  <c r="J41" i="39"/>
  <c r="J101" i="39"/>
  <c r="Q41" i="39"/>
  <c r="Q101" i="39"/>
  <c r="Q111" i="39"/>
  <c r="L111" i="39"/>
  <c r="L101" i="39"/>
  <c r="L41" i="39"/>
  <c r="G111" i="39"/>
  <c r="G101" i="39"/>
  <c r="G41" i="39"/>
  <c r="E111" i="39"/>
  <c r="E41" i="39"/>
  <c r="E101" i="39"/>
  <c r="O111" i="39"/>
  <c r="O101" i="39"/>
  <c r="O41" i="39"/>
  <c r="H111" i="39"/>
  <c r="H101" i="39"/>
  <c r="H41" i="39"/>
  <c r="D111" i="39"/>
  <c r="D101" i="39"/>
  <c r="D41" i="39"/>
  <c r="T101" i="39"/>
  <c r="T41" i="39"/>
  <c r="T111" i="39"/>
  <c r="S101" i="39"/>
  <c r="S41" i="39"/>
  <c r="S111" i="39"/>
  <c r="I111" i="39"/>
  <c r="I101" i="39"/>
  <c r="I41" i="39"/>
  <c r="N41" i="39"/>
  <c r="N111" i="39"/>
  <c r="N101" i="39"/>
  <c r="R111" i="39"/>
  <c r="R101" i="39"/>
  <c r="R41" i="39"/>
  <c r="I91" i="39"/>
  <c r="I51" i="39"/>
  <c r="I21" i="39"/>
  <c r="I71" i="39"/>
  <c r="I81" i="39"/>
  <c r="I61" i="39"/>
  <c r="I31" i="39"/>
  <c r="D31" i="39"/>
  <c r="D61" i="39"/>
  <c r="D51" i="39"/>
  <c r="D21" i="39"/>
  <c r="D91" i="39"/>
  <c r="D81" i="39"/>
  <c r="D71" i="39"/>
  <c r="R119" i="39"/>
  <c r="R109" i="39"/>
  <c r="R39" i="39"/>
  <c r="R69" i="39"/>
  <c r="R99" i="39"/>
  <c r="R79" i="39"/>
  <c r="R89" i="39"/>
  <c r="R59" i="39"/>
  <c r="R29" i="39"/>
  <c r="R49" i="39"/>
  <c r="R19" i="39"/>
  <c r="P109" i="39"/>
  <c r="P39" i="39"/>
  <c r="P99" i="39"/>
  <c r="P59" i="39"/>
  <c r="P89" i="39"/>
  <c r="P49" i="39"/>
  <c r="P29" i="39"/>
  <c r="P79" i="39"/>
  <c r="P119" i="39"/>
  <c r="P69" i="39"/>
  <c r="P19" i="39"/>
  <c r="O69" i="39"/>
  <c r="O99" i="39"/>
  <c r="O49" i="39"/>
  <c r="O29" i="39"/>
  <c r="O89" i="39"/>
  <c r="O39" i="39"/>
  <c r="O119" i="39"/>
  <c r="O79" i="39"/>
  <c r="O109" i="39"/>
  <c r="O59" i="39"/>
  <c r="O19" i="39"/>
  <c r="O71" i="39"/>
  <c r="O81" i="39"/>
  <c r="O31" i="39"/>
  <c r="O61" i="39"/>
  <c r="O91" i="39"/>
  <c r="O51" i="39"/>
  <c r="O21" i="39"/>
  <c r="H51" i="39"/>
  <c r="H21" i="39"/>
  <c r="H81" i="39"/>
  <c r="H91" i="39"/>
  <c r="H71" i="39"/>
  <c r="H61" i="39"/>
  <c r="H31" i="39"/>
  <c r="T120" i="39"/>
  <c r="T30" i="39"/>
  <c r="T60" i="39"/>
  <c r="T50" i="39"/>
  <c r="T20" i="39"/>
  <c r="T110" i="39"/>
  <c r="T80" i="39"/>
  <c r="T90" i="39"/>
  <c r="T40" i="39"/>
  <c r="T70" i="39"/>
  <c r="T100" i="39"/>
  <c r="Q79" i="39"/>
  <c r="Q109" i="39"/>
  <c r="Q39" i="39"/>
  <c r="Q69" i="39"/>
  <c r="Q99" i="39"/>
  <c r="Q59" i="39"/>
  <c r="Q29" i="39"/>
  <c r="Q89" i="39"/>
  <c r="Q119" i="39"/>
  <c r="Q49" i="39"/>
  <c r="Q19" i="39"/>
  <c r="P70" i="39"/>
  <c r="P80" i="39"/>
  <c r="P100" i="39"/>
  <c r="P40" i="39"/>
  <c r="P120" i="39"/>
  <c r="P30" i="39"/>
  <c r="P60" i="39"/>
  <c r="P50" i="39"/>
  <c r="P110" i="39"/>
  <c r="P20" i="39"/>
  <c r="P90" i="39"/>
  <c r="C59" i="39"/>
  <c r="C79" i="39"/>
  <c r="C89" i="39"/>
  <c r="C29" i="39"/>
  <c r="C119" i="39"/>
  <c r="C109" i="39"/>
  <c r="C19" i="39"/>
  <c r="C69" i="39"/>
  <c r="C99" i="39"/>
  <c r="C49" i="39"/>
  <c r="T31" i="39"/>
  <c r="T61" i="39"/>
  <c r="T51" i="39"/>
  <c r="T21" i="39"/>
  <c r="T91" i="39"/>
  <c r="T81" i="39"/>
  <c r="T71" i="39"/>
  <c r="M100" i="39"/>
  <c r="M40" i="39"/>
  <c r="M90" i="39"/>
  <c r="M50" i="39"/>
  <c r="M80" i="39"/>
  <c r="M70" i="39"/>
  <c r="M20" i="39"/>
  <c r="M110" i="39"/>
  <c r="M30" i="39"/>
  <c r="M120" i="39"/>
  <c r="M60" i="39"/>
  <c r="N99" i="39"/>
  <c r="N19" i="39"/>
  <c r="N49" i="39"/>
  <c r="N119" i="39"/>
  <c r="N79" i="39"/>
  <c r="N109" i="39"/>
  <c r="N39" i="39"/>
  <c r="N69" i="39"/>
  <c r="N59" i="39"/>
  <c r="N29" i="39"/>
  <c r="N89" i="39"/>
  <c r="K100" i="39"/>
  <c r="K20" i="39"/>
  <c r="K110" i="39"/>
  <c r="K50" i="39"/>
  <c r="K70" i="39"/>
  <c r="K90" i="39"/>
  <c r="K40" i="39"/>
  <c r="K80" i="39"/>
  <c r="K60" i="39"/>
  <c r="K120" i="39"/>
  <c r="K30" i="39"/>
  <c r="M99" i="39"/>
  <c r="M19" i="39"/>
  <c r="M49" i="39"/>
  <c r="M79" i="39"/>
  <c r="M109" i="39"/>
  <c r="M39" i="39"/>
  <c r="M69" i="39"/>
  <c r="M89" i="39"/>
  <c r="M59" i="39"/>
  <c r="M119" i="39"/>
  <c r="M29" i="39"/>
  <c r="Q31" i="39"/>
  <c r="Q61" i="39"/>
  <c r="Q71" i="39"/>
  <c r="Q21" i="39"/>
  <c r="Q91" i="39"/>
  <c r="Q81" i="39"/>
  <c r="Q51" i="39"/>
  <c r="J90" i="39"/>
  <c r="J50" i="39"/>
  <c r="J20" i="39"/>
  <c r="J110" i="39"/>
  <c r="J70" i="39"/>
  <c r="J40" i="39"/>
  <c r="J100" i="39"/>
  <c r="J80" i="39"/>
  <c r="J60" i="39"/>
  <c r="J120" i="39"/>
  <c r="J30" i="39"/>
  <c r="K49" i="39"/>
  <c r="K19" i="39"/>
  <c r="K69" i="39"/>
  <c r="K99" i="39"/>
  <c r="K59" i="39"/>
  <c r="K39" i="39"/>
  <c r="K79" i="39"/>
  <c r="K29" i="39"/>
  <c r="K109" i="39"/>
  <c r="K119" i="39"/>
  <c r="K89" i="39"/>
  <c r="P71" i="39"/>
  <c r="P31" i="39"/>
  <c r="P61" i="39"/>
  <c r="P81" i="39"/>
  <c r="P21" i="39"/>
  <c r="P91" i="39"/>
  <c r="P51" i="39"/>
  <c r="J49" i="39"/>
  <c r="J19" i="39"/>
  <c r="J59" i="39"/>
  <c r="J99" i="39"/>
  <c r="J89" i="39"/>
  <c r="J119" i="39"/>
  <c r="J79" i="39"/>
  <c r="J29" i="39"/>
  <c r="J109" i="39"/>
  <c r="J39" i="39"/>
  <c r="J69" i="39"/>
  <c r="R31" i="39"/>
  <c r="R21" i="39"/>
  <c r="R71" i="39"/>
  <c r="R61" i="39"/>
  <c r="R91" i="39"/>
  <c r="R81" i="39"/>
  <c r="R51" i="39"/>
  <c r="G51" i="39"/>
  <c r="G21" i="39"/>
  <c r="G81" i="39"/>
  <c r="G91" i="39"/>
  <c r="G31" i="39"/>
  <c r="G61" i="39"/>
  <c r="G71" i="39"/>
  <c r="E31" i="39"/>
  <c r="E61" i="39"/>
  <c r="E91" i="39"/>
  <c r="E51" i="39"/>
  <c r="E21" i="39"/>
  <c r="E81" i="39"/>
  <c r="E71" i="39"/>
  <c r="Q40" i="39"/>
  <c r="Q80" i="39"/>
  <c r="Q70" i="39"/>
  <c r="Q100" i="39"/>
  <c r="Q120" i="39"/>
  <c r="Q30" i="39"/>
  <c r="Q60" i="39"/>
  <c r="Q50" i="39"/>
  <c r="Q20" i="39"/>
  <c r="Q90" i="39"/>
  <c r="Q110" i="39"/>
  <c r="L81" i="39"/>
  <c r="L21" i="39"/>
  <c r="L91" i="39"/>
  <c r="L71" i="39"/>
  <c r="L51" i="39"/>
  <c r="L31" i="39"/>
  <c r="L61" i="39"/>
  <c r="S31" i="39"/>
  <c r="S61" i="39"/>
  <c r="S51" i="39"/>
  <c r="S21" i="39"/>
  <c r="S71" i="39"/>
  <c r="S91" i="39"/>
  <c r="S81" i="39"/>
  <c r="N71" i="39"/>
  <c r="N81" i="39"/>
  <c r="N31" i="39"/>
  <c r="N61" i="39"/>
  <c r="N91" i="39"/>
  <c r="N51" i="39"/>
  <c r="N21" i="39"/>
  <c r="H19" i="39"/>
  <c r="H59" i="39"/>
  <c r="H89" i="39"/>
  <c r="H119" i="39"/>
  <c r="H29" i="39"/>
  <c r="H49" i="39"/>
  <c r="H39" i="39"/>
  <c r="H99" i="39"/>
  <c r="H109" i="39"/>
  <c r="H69" i="39"/>
  <c r="H79" i="39"/>
  <c r="K81" i="39"/>
  <c r="K91" i="39"/>
  <c r="K21" i="39"/>
  <c r="K51" i="39"/>
  <c r="K71" i="39"/>
  <c r="K31" i="39"/>
  <c r="K61" i="39"/>
  <c r="E59" i="39"/>
  <c r="E109" i="39"/>
  <c r="E29" i="39"/>
  <c r="E89" i="39"/>
  <c r="E79" i="39"/>
  <c r="E119" i="39"/>
  <c r="E19" i="39"/>
  <c r="E39" i="39"/>
  <c r="E99" i="39"/>
  <c r="E69" i="39"/>
  <c r="E49" i="39"/>
  <c r="T59" i="39"/>
  <c r="T29" i="39"/>
  <c r="T119" i="39"/>
  <c r="T39" i="39"/>
  <c r="T79" i="39"/>
  <c r="T109" i="39"/>
  <c r="T19" i="39"/>
  <c r="T89" i="39"/>
  <c r="T69" i="39"/>
  <c r="T99" i="39"/>
  <c r="T49" i="39"/>
  <c r="S29" i="39"/>
  <c r="S89" i="39"/>
  <c r="S119" i="39"/>
  <c r="S79" i="39"/>
  <c r="S109" i="39"/>
  <c r="S39" i="39"/>
  <c r="S69" i="39"/>
  <c r="S99" i="39"/>
  <c r="S59" i="39"/>
  <c r="S49" i="39"/>
  <c r="S19" i="39"/>
  <c r="N70" i="39"/>
  <c r="N100" i="39"/>
  <c r="N80" i="39"/>
  <c r="N90" i="39"/>
  <c r="N120" i="39"/>
  <c r="N30" i="39"/>
  <c r="N60" i="39"/>
  <c r="N40" i="39"/>
  <c r="N20" i="39"/>
  <c r="N50" i="39"/>
  <c r="N110" i="39"/>
  <c r="M71" i="39"/>
  <c r="M81" i="39"/>
  <c r="M51" i="39"/>
  <c r="M91" i="39"/>
  <c r="M31" i="39"/>
  <c r="M61" i="39"/>
  <c r="M21" i="39"/>
  <c r="G29" i="39"/>
  <c r="G59" i="39"/>
  <c r="G89" i="39"/>
  <c r="G119" i="39"/>
  <c r="G49" i="39"/>
  <c r="G19" i="39"/>
  <c r="G109" i="39"/>
  <c r="G69" i="39"/>
  <c r="G99" i="39"/>
  <c r="G39" i="39"/>
  <c r="G79" i="39"/>
  <c r="J91" i="39"/>
  <c r="J51" i="39"/>
  <c r="J21" i="39"/>
  <c r="J71" i="39"/>
  <c r="J81" i="39"/>
  <c r="J31" i="39"/>
  <c r="J61" i="39"/>
  <c r="D59" i="39"/>
  <c r="D29" i="39"/>
  <c r="D119" i="39"/>
  <c r="D109" i="39"/>
  <c r="D69" i="39"/>
  <c r="D79" i="39"/>
  <c r="D39" i="39"/>
  <c r="D19" i="39"/>
  <c r="D89" i="39"/>
  <c r="D99" i="39"/>
  <c r="D49" i="39"/>
  <c r="F59" i="39"/>
  <c r="F119" i="39"/>
  <c r="F29" i="39"/>
  <c r="F89" i="39"/>
  <c r="F49" i="39"/>
  <c r="F79" i="39"/>
  <c r="F19" i="39"/>
  <c r="F39" i="39"/>
  <c r="F99" i="39"/>
  <c r="F109" i="39"/>
  <c r="F69" i="39"/>
  <c r="P14" i="39"/>
  <c r="T14" i="39"/>
  <c r="N14" i="39"/>
  <c r="Q14" i="39"/>
  <c r="M14" i="39"/>
  <c r="K14" i="39"/>
  <c r="J14" i="39"/>
  <c r="U191" i="41"/>
  <c r="S202" i="41"/>
  <c r="W191" i="41"/>
  <c r="X35" i="41"/>
  <c r="V8" i="41"/>
  <c r="V156" i="41"/>
  <c r="T15" i="41"/>
  <c r="V116" i="41"/>
  <c r="U37" i="41"/>
  <c r="X141" i="41"/>
  <c r="L80" i="41"/>
  <c r="V80" i="41" s="1"/>
  <c r="N80" i="41"/>
  <c r="J80" i="41"/>
  <c r="K80" i="41"/>
  <c r="U80" i="41" s="1"/>
  <c r="M80" i="41"/>
  <c r="Q104" i="41"/>
  <c r="R104" i="41"/>
  <c r="P104" i="41"/>
  <c r="K161" i="41"/>
  <c r="U161" i="41" s="1"/>
  <c r="J161" i="41"/>
  <c r="T161" i="41" s="1"/>
  <c r="P183" i="41"/>
  <c r="Q183" i="41"/>
  <c r="T183" i="41" s="1"/>
  <c r="R183" i="41"/>
  <c r="W183" i="41" s="1"/>
  <c r="N18" i="41"/>
  <c r="X18" i="41" s="1"/>
  <c r="M18" i="41"/>
  <c r="W18" i="41" s="1"/>
  <c r="L18" i="41"/>
  <c r="V18" i="41" s="1"/>
  <c r="N67" i="41"/>
  <c r="X67" i="41" s="1"/>
  <c r="M67" i="41"/>
  <c r="W67" i="41" s="1"/>
  <c r="J67" i="41"/>
  <c r="T67" i="41" s="1"/>
  <c r="Z67" i="41" s="1"/>
  <c r="L67" i="41"/>
  <c r="V67" i="41" s="1"/>
  <c r="K67" i="41"/>
  <c r="U67" i="41" s="1"/>
  <c r="P95" i="41"/>
  <c r="M161" i="41"/>
  <c r="J7" i="41"/>
  <c r="N7" i="41"/>
  <c r="M7" i="41"/>
  <c r="L7" i="41"/>
  <c r="K7" i="41"/>
  <c r="U7" i="41" s="1"/>
  <c r="I7" i="41"/>
  <c r="L46" i="41"/>
  <c r="V46" i="41" s="1"/>
  <c r="U62" i="41"/>
  <c r="I67" i="41"/>
  <c r="R95" i="41"/>
  <c r="N100" i="41"/>
  <c r="L100" i="41"/>
  <c r="J100" i="41"/>
  <c r="T100" i="41" s="1"/>
  <c r="I100" i="41"/>
  <c r="S100" i="41" s="1"/>
  <c r="M100" i="41"/>
  <c r="K100" i="41"/>
  <c r="U100" i="41" s="1"/>
  <c r="M46" i="41"/>
  <c r="W46" i="41" s="1"/>
  <c r="P52" i="41"/>
  <c r="Q52" i="41"/>
  <c r="S59" i="41"/>
  <c r="V62" i="41"/>
  <c r="K138" i="41"/>
  <c r="U138" i="41" s="1"/>
  <c r="L138" i="41"/>
  <c r="N138" i="41"/>
  <c r="X138" i="41" s="1"/>
  <c r="M138" i="41"/>
  <c r="N162" i="41"/>
  <c r="M162" i="41"/>
  <c r="I162" i="41"/>
  <c r="K162" i="41"/>
  <c r="L162" i="41"/>
  <c r="I11" i="41"/>
  <c r="S11" i="41" s="1"/>
  <c r="K11" i="41"/>
  <c r="U11" i="41" s="1"/>
  <c r="L11" i="41"/>
  <c r="V11" i="41" s="1"/>
  <c r="M11" i="41"/>
  <c r="J11" i="41"/>
  <c r="T11" i="41" s="1"/>
  <c r="M173" i="41"/>
  <c r="L173" i="41"/>
  <c r="R118" i="41"/>
  <c r="Q118" i="41"/>
  <c r="M49" i="41"/>
  <c r="W49" i="41" s="1"/>
  <c r="N49" i="41"/>
  <c r="X49" i="41" s="1"/>
  <c r="L49" i="41"/>
  <c r="I49" i="41"/>
  <c r="S49" i="41" s="1"/>
  <c r="X93" i="41"/>
  <c r="Z93" i="41" s="1"/>
  <c r="V101" i="41"/>
  <c r="M136" i="41"/>
  <c r="N136" i="41"/>
  <c r="K136" i="41"/>
  <c r="J136" i="41"/>
  <c r="L136" i="41"/>
  <c r="I136" i="41"/>
  <c r="J178" i="41"/>
  <c r="M178" i="41"/>
  <c r="L178" i="41"/>
  <c r="V178" i="41" s="1"/>
  <c r="K178" i="41"/>
  <c r="U178" i="41" s="1"/>
  <c r="N178" i="41"/>
  <c r="M40" i="41"/>
  <c r="N40" i="41"/>
  <c r="K40" i="41"/>
  <c r="J40" i="41"/>
  <c r="I40" i="41"/>
  <c r="W72" i="41"/>
  <c r="N104" i="41"/>
  <c r="I104" i="41"/>
  <c r="S104" i="41" s="1"/>
  <c r="L13" i="41"/>
  <c r="K13" i="41"/>
  <c r="J13" i="41"/>
  <c r="R62" i="41"/>
  <c r="Q62" i="41"/>
  <c r="T62" i="41" s="1"/>
  <c r="P62" i="41"/>
  <c r="Q86" i="41"/>
  <c r="R86" i="41"/>
  <c r="K25" i="41"/>
  <c r="J25" i="41"/>
  <c r="I25" i="41"/>
  <c r="I110" i="41"/>
  <c r="N110" i="41"/>
  <c r="M110" i="41"/>
  <c r="J110" i="41"/>
  <c r="J49" i="41"/>
  <c r="Q93" i="41"/>
  <c r="R93" i="41"/>
  <c r="P93" i="41"/>
  <c r="V93" i="41" s="1"/>
  <c r="J102" i="41"/>
  <c r="T102" i="41" s="1"/>
  <c r="K102" i="41"/>
  <c r="U102" i="41" s="1"/>
  <c r="P106" i="41"/>
  <c r="Q106" i="41"/>
  <c r="L148" i="41"/>
  <c r="V148" i="41" s="1"/>
  <c r="M50" i="41"/>
  <c r="L50" i="41"/>
  <c r="V50" i="41" s="1"/>
  <c r="N50" i="41"/>
  <c r="P86" i="41"/>
  <c r="Q25" i="41"/>
  <c r="R25" i="41"/>
  <c r="P25" i="41"/>
  <c r="Q36" i="41"/>
  <c r="P36" i="41"/>
  <c r="R36" i="41"/>
  <c r="X36" i="41" s="1"/>
  <c r="Q73" i="41"/>
  <c r="R73" i="41"/>
  <c r="X73" i="41" s="1"/>
  <c r="P73" i="41"/>
  <c r="U73" i="41" s="1"/>
  <c r="P54" i="41"/>
  <c r="Q54" i="41"/>
  <c r="R54" i="41"/>
  <c r="R122" i="41"/>
  <c r="W122" i="41" s="1"/>
  <c r="Q122" i="41"/>
  <c r="L94" i="41"/>
  <c r="V94" i="41" s="1"/>
  <c r="K94" i="41"/>
  <c r="I94" i="41"/>
  <c r="N94" i="41"/>
  <c r="J94" i="41"/>
  <c r="M94" i="41"/>
  <c r="X106" i="41"/>
  <c r="L72" i="41"/>
  <c r="K72" i="41"/>
  <c r="U72" i="41" s="1"/>
  <c r="J72" i="41"/>
  <c r="T72" i="41" s="1"/>
  <c r="I72" i="41"/>
  <c r="N72" i="41"/>
  <c r="M72" i="41"/>
  <c r="R187" i="41"/>
  <c r="Q187" i="41"/>
  <c r="X72" i="41"/>
  <c r="Q42" i="41"/>
  <c r="R42" i="41"/>
  <c r="P42" i="41"/>
  <c r="M4" i="41"/>
  <c r="J4" i="41"/>
  <c r="T4" i="41" s="1"/>
  <c r="P20" i="41"/>
  <c r="Q20" i="41"/>
  <c r="J173" i="41"/>
  <c r="N132" i="41"/>
  <c r="L132" i="41"/>
  <c r="V132" i="41" s="1"/>
  <c r="J132" i="41"/>
  <c r="T132" i="41" s="1"/>
  <c r="I132" i="41"/>
  <c r="M132" i="41"/>
  <c r="S4" i="41"/>
  <c r="P39" i="41"/>
  <c r="Q39" i="41"/>
  <c r="K49" i="41"/>
  <c r="Q27" i="41"/>
  <c r="R27" i="41"/>
  <c r="R39" i="41"/>
  <c r="M117" i="41"/>
  <c r="W117" i="41" s="1"/>
  <c r="L117" i="41"/>
  <c r="V117" i="41" s="1"/>
  <c r="I117" i="41"/>
  <c r="S117" i="41" s="1"/>
  <c r="Q173" i="41"/>
  <c r="P173" i="41"/>
  <c r="V173" i="41" s="1"/>
  <c r="Q179" i="41"/>
  <c r="T179" i="41" s="1"/>
  <c r="R179" i="41"/>
  <c r="W179" i="41" s="1"/>
  <c r="Q30" i="41"/>
  <c r="R30" i="41"/>
  <c r="Q46" i="41"/>
  <c r="P46" i="41"/>
  <c r="P49" i="41"/>
  <c r="Q49" i="41"/>
  <c r="R49" i="41"/>
  <c r="P79" i="41"/>
  <c r="V79" i="41" s="1"/>
  <c r="Q79" i="41"/>
  <c r="S79" i="41" s="1"/>
  <c r="R82" i="41"/>
  <c r="X82" i="41" s="1"/>
  <c r="Q82" i="41"/>
  <c r="Q84" i="41"/>
  <c r="S84" i="41" s="1"/>
  <c r="R84" i="41"/>
  <c r="M87" i="41"/>
  <c r="K87" i="41"/>
  <c r="J87" i="41"/>
  <c r="J117" i="41"/>
  <c r="T117" i="41" s="1"/>
  <c r="S132" i="41"/>
  <c r="X140" i="41"/>
  <c r="X154" i="41"/>
  <c r="Q164" i="41"/>
  <c r="P164" i="41"/>
  <c r="P167" i="41"/>
  <c r="Q167" i="41"/>
  <c r="P179" i="41"/>
  <c r="P10" i="41"/>
  <c r="Q10" i="41"/>
  <c r="R12" i="41"/>
  <c r="W12" i="41" s="1"/>
  <c r="Q12" i="41"/>
  <c r="M28" i="41"/>
  <c r="W28" i="41" s="1"/>
  <c r="L28" i="41"/>
  <c r="I28" i="41"/>
  <c r="P30" i="41"/>
  <c r="V30" i="41" s="1"/>
  <c r="R46" i="41"/>
  <c r="K63" i="41"/>
  <c r="N63" i="41"/>
  <c r="X63" i="41" s="1"/>
  <c r="J63" i="41"/>
  <c r="P71" i="41"/>
  <c r="Q71" i="41"/>
  <c r="P82" i="41"/>
  <c r="P84" i="41"/>
  <c r="U84" i="41" s="1"/>
  <c r="I87" i="41"/>
  <c r="I96" i="41"/>
  <c r="K117" i="41"/>
  <c r="U117" i="41" s="1"/>
  <c r="P126" i="41"/>
  <c r="N130" i="41"/>
  <c r="M130" i="41"/>
  <c r="K130" i="41"/>
  <c r="J130" i="41"/>
  <c r="T130" i="41" s="1"/>
  <c r="P132" i="41"/>
  <c r="U132" i="41" s="1"/>
  <c r="Q135" i="41"/>
  <c r="R135" i="41"/>
  <c r="X135" i="41" s="1"/>
  <c r="Q151" i="41"/>
  <c r="R151" i="41"/>
  <c r="L155" i="41"/>
  <c r="K155" i="41"/>
  <c r="I155" i="41"/>
  <c r="S155" i="41" s="1"/>
  <c r="R164" i="41"/>
  <c r="R167" i="41"/>
  <c r="Q177" i="41"/>
  <c r="S177" i="41" s="1"/>
  <c r="R177" i="41"/>
  <c r="N180" i="41"/>
  <c r="X180" i="41" s="1"/>
  <c r="M180" i="41"/>
  <c r="L180" i="41"/>
  <c r="V180" i="41" s="1"/>
  <c r="K180" i="41"/>
  <c r="U180" i="41" s="1"/>
  <c r="J180" i="41"/>
  <c r="I180" i="41"/>
  <c r="R3" i="41"/>
  <c r="P3" i="41"/>
  <c r="Q3" i="41"/>
  <c r="P6" i="41"/>
  <c r="R10" i="41"/>
  <c r="X10" i="41" s="1"/>
  <c r="P12" i="41"/>
  <c r="U12" i="41" s="1"/>
  <c r="P15" i="41"/>
  <c r="J28" i="41"/>
  <c r="N43" i="41"/>
  <c r="M43" i="41"/>
  <c r="J43" i="41"/>
  <c r="I63" i="41"/>
  <c r="R71" i="41"/>
  <c r="X71" i="41" s="1"/>
  <c r="R79" i="41"/>
  <c r="X79" i="41" s="1"/>
  <c r="L87" i="41"/>
  <c r="J96" i="41"/>
  <c r="R99" i="41"/>
  <c r="Q99" i="41"/>
  <c r="P107" i="41"/>
  <c r="N117" i="41"/>
  <c r="X117" i="41" s="1"/>
  <c r="P123" i="41"/>
  <c r="M127" i="41"/>
  <c r="L127" i="41"/>
  <c r="I127" i="41"/>
  <c r="I130" i="41"/>
  <c r="P135" i="41"/>
  <c r="V135" i="41" s="1"/>
  <c r="K149" i="41"/>
  <c r="P151" i="41"/>
  <c r="V151" i="41" s="1"/>
  <c r="J155" i="41"/>
  <c r="T155" i="41" s="1"/>
  <c r="R157" i="41"/>
  <c r="Q157" i="41"/>
  <c r="K170" i="41"/>
  <c r="N170" i="41"/>
  <c r="I170" i="41"/>
  <c r="P177" i="41"/>
  <c r="U177" i="41" s="1"/>
  <c r="N124" i="41"/>
  <c r="L124" i="41"/>
  <c r="N55" i="41"/>
  <c r="M55" i="41"/>
  <c r="K16" i="41"/>
  <c r="X28" i="41"/>
  <c r="R50" i="41"/>
  <c r="Q50" i="41"/>
  <c r="P88" i="41"/>
  <c r="Q88" i="41"/>
  <c r="J153" i="41"/>
  <c r="N153" i="41"/>
  <c r="I153" i="41"/>
  <c r="S153" i="41" s="1"/>
  <c r="M48" i="41"/>
  <c r="K74" i="41"/>
  <c r="U74" i="41" s="1"/>
  <c r="M198" i="41"/>
  <c r="W198" i="41" s="1"/>
  <c r="K198" i="41"/>
  <c r="J198" i="41"/>
  <c r="I198" i="41"/>
  <c r="M16" i="41"/>
  <c r="I24" i="41"/>
  <c r="S24" i="41" s="1"/>
  <c r="N24" i="41"/>
  <c r="X24" i="41" s="1"/>
  <c r="L24" i="41"/>
  <c r="K24" i="41"/>
  <c r="I35" i="41"/>
  <c r="L60" i="41"/>
  <c r="V60" i="41" s="1"/>
  <c r="Z60" i="41" s="1"/>
  <c r="J60" i="41"/>
  <c r="T60" i="41" s="1"/>
  <c r="I60" i="41"/>
  <c r="S60" i="41" s="1"/>
  <c r="N92" i="41"/>
  <c r="Q105" i="41"/>
  <c r="S105" i="41" s="1"/>
  <c r="R4" i="41"/>
  <c r="W4" i="41" s="1"/>
  <c r="P9" i="41"/>
  <c r="N16" i="41"/>
  <c r="L19" i="41"/>
  <c r="J24" i="41"/>
  <c r="T24" i="41" s="1"/>
  <c r="L29" i="41"/>
  <c r="R31" i="41"/>
  <c r="X31" i="41" s="1"/>
  <c r="Q31" i="41"/>
  <c r="T31" i="41" s="1"/>
  <c r="K35" i="41"/>
  <c r="U35" i="41" s="1"/>
  <c r="K60" i="41"/>
  <c r="U60" i="41" s="1"/>
  <c r="P68" i="41"/>
  <c r="Q68" i="41"/>
  <c r="K89" i="41"/>
  <c r="Q92" i="41"/>
  <c r="R92" i="41"/>
  <c r="P97" i="41"/>
  <c r="Q97" i="41"/>
  <c r="R105" i="41"/>
  <c r="X105" i="41" s="1"/>
  <c r="I118" i="41"/>
  <c r="M131" i="41"/>
  <c r="J154" i="41"/>
  <c r="T154" i="41" s="1"/>
  <c r="K154" i="41"/>
  <c r="U154" i="41" s="1"/>
  <c r="L175" i="41"/>
  <c r="K175" i="41"/>
  <c r="I16" i="41"/>
  <c r="J68" i="41"/>
  <c r="Q133" i="41"/>
  <c r="R133" i="41"/>
  <c r="P133" i="41"/>
  <c r="M175" i="41"/>
  <c r="W175" i="41" s="1"/>
  <c r="L16" i="41"/>
  <c r="P50" i="41"/>
  <c r="M68" i="41"/>
  <c r="W68" i="41" s="1"/>
  <c r="I131" i="41"/>
  <c r="S131" i="41" s="1"/>
  <c r="L55" i="41"/>
  <c r="R115" i="41"/>
  <c r="Q115" i="41"/>
  <c r="K182" i="41"/>
  <c r="N182" i="41"/>
  <c r="M182" i="41"/>
  <c r="L182" i="41"/>
  <c r="I182" i="41"/>
  <c r="R192" i="41"/>
  <c r="X192" i="41" s="1"/>
  <c r="P192" i="41"/>
  <c r="Q192" i="41"/>
  <c r="S192" i="41" s="1"/>
  <c r="L89" i="41"/>
  <c r="J103" i="41"/>
  <c r="K103" i="41"/>
  <c r="P112" i="41"/>
  <c r="V112" i="41" s="1"/>
  <c r="Q112" i="41"/>
  <c r="T112" i="41" s="1"/>
  <c r="Q121" i="41"/>
  <c r="R121" i="41"/>
  <c r="I125" i="41"/>
  <c r="L125" i="41"/>
  <c r="J125" i="41"/>
  <c r="N131" i="41"/>
  <c r="P139" i="41"/>
  <c r="Q139" i="41"/>
  <c r="P159" i="41"/>
  <c r="Q159" i="41"/>
  <c r="R159" i="41"/>
  <c r="V168" i="41"/>
  <c r="P172" i="41"/>
  <c r="U172" i="41" s="1"/>
  <c r="Q172" i="41"/>
  <c r="J199" i="41"/>
  <c r="T199" i="41" s="1"/>
  <c r="I199" i="41"/>
  <c r="S199" i="41" s="1"/>
  <c r="N199" i="41"/>
  <c r="X199" i="41" s="1"/>
  <c r="M199" i="41"/>
  <c r="W199" i="41" s="1"/>
  <c r="L199" i="41"/>
  <c r="K199" i="41"/>
  <c r="I48" i="41"/>
  <c r="S48" i="41" s="1"/>
  <c r="J48" i="41"/>
  <c r="T48" i="41" s="1"/>
  <c r="M108" i="41"/>
  <c r="L108" i="41"/>
  <c r="V108" i="41" s="1"/>
  <c r="I108" i="41"/>
  <c r="P130" i="41"/>
  <c r="Q130" i="41"/>
  <c r="S130" i="41" s="1"/>
  <c r="R130" i="41"/>
  <c r="Q149" i="41"/>
  <c r="R149" i="41"/>
  <c r="W149" i="41" s="1"/>
  <c r="K48" i="41"/>
  <c r="U48" i="41" s="1"/>
  <c r="J175" i="41"/>
  <c r="I19" i="41"/>
  <c r="Q40" i="41"/>
  <c r="R40" i="41"/>
  <c r="J55" i="41"/>
  <c r="K68" i="41"/>
  <c r="K108" i="41"/>
  <c r="U108" i="41" s="1"/>
  <c r="J124" i="41"/>
  <c r="K181" i="41"/>
  <c r="J19" i="41"/>
  <c r="K146" i="41"/>
  <c r="M146" i="41"/>
  <c r="L153" i="41"/>
  <c r="R181" i="41"/>
  <c r="Q181" i="41"/>
  <c r="S181" i="41" s="1"/>
  <c r="P181" i="41"/>
  <c r="U181" i="41" s="1"/>
  <c r="K19" i="41"/>
  <c r="K29" i="41"/>
  <c r="Q37" i="41"/>
  <c r="R37" i="41"/>
  <c r="M41" i="41"/>
  <c r="W41" i="41" s="1"/>
  <c r="L41" i="41"/>
  <c r="K41" i="41"/>
  <c r="K51" i="41"/>
  <c r="L51" i="41"/>
  <c r="N68" i="41"/>
  <c r="X68" i="41" s="1"/>
  <c r="J118" i="41"/>
  <c r="N118" i="41"/>
  <c r="K131" i="41"/>
  <c r="U131" i="41" s="1"/>
  <c r="U198" i="41"/>
  <c r="X14" i="41"/>
  <c r="L5" i="41"/>
  <c r="N5" i="41"/>
  <c r="P7" i="41"/>
  <c r="V7" i="41" s="1"/>
  <c r="Q7" i="41"/>
  <c r="R11" i="41"/>
  <c r="W11" i="41" s="1"/>
  <c r="R14" i="41"/>
  <c r="Q14" i="41"/>
  <c r="M24" i="41"/>
  <c r="V31" i="41"/>
  <c r="L35" i="41"/>
  <c r="M51" i="41"/>
  <c r="I5" i="41"/>
  <c r="S5" i="41" s="1"/>
  <c r="P14" i="41"/>
  <c r="M35" i="41"/>
  <c r="W35" i="41" s="1"/>
  <c r="Q38" i="41"/>
  <c r="P38" i="41"/>
  <c r="M45" i="41"/>
  <c r="R48" i="41"/>
  <c r="X48" i="41" s="1"/>
  <c r="N51" i="41"/>
  <c r="N60" i="41"/>
  <c r="X60" i="41" s="1"/>
  <c r="I62" i="41"/>
  <c r="S62" i="41" s="1"/>
  <c r="J84" i="41"/>
  <c r="R85" i="41"/>
  <c r="W85" i="41" s="1"/>
  <c r="Q85" i="41"/>
  <c r="M89" i="41"/>
  <c r="W89" i="41" s="1"/>
  <c r="M93" i="41"/>
  <c r="W93" i="41" s="1"/>
  <c r="K93" i="41"/>
  <c r="U93" i="41" s="1"/>
  <c r="J93" i="41"/>
  <c r="T93" i="41" s="1"/>
  <c r="J98" i="41"/>
  <c r="N101" i="41"/>
  <c r="X101" i="41" s="1"/>
  <c r="K101" i="41"/>
  <c r="U101" i="41" s="1"/>
  <c r="L103" i="41"/>
  <c r="I109" i="41"/>
  <c r="R112" i="41"/>
  <c r="X112" i="41" s="1"/>
  <c r="N116" i="41"/>
  <c r="L118" i="41"/>
  <c r="M122" i="41"/>
  <c r="L122" i="41"/>
  <c r="K125" i="41"/>
  <c r="Q131" i="41"/>
  <c r="P131" i="41"/>
  <c r="R137" i="41"/>
  <c r="X137" i="41" s="1"/>
  <c r="Q137" i="41"/>
  <c r="S137" i="41" s="1"/>
  <c r="L142" i="41"/>
  <c r="M147" i="41"/>
  <c r="N147" i="41"/>
  <c r="L154" i="41"/>
  <c r="V154" i="41" s="1"/>
  <c r="W168" i="41"/>
  <c r="R172" i="41"/>
  <c r="W172" i="41" s="1"/>
  <c r="U179" i="41"/>
  <c r="R77" i="41"/>
  <c r="Q77" i="41"/>
  <c r="P91" i="41"/>
  <c r="I124" i="41"/>
  <c r="P149" i="41"/>
  <c r="P23" i="41"/>
  <c r="Q23" i="41"/>
  <c r="R34" i="41"/>
  <c r="W34" i="41" s="1"/>
  <c r="Q34" i="41"/>
  <c r="L48" i="41"/>
  <c r="V48" i="41" s="1"/>
  <c r="Q59" i="41"/>
  <c r="P59" i="41"/>
  <c r="V59" i="41" s="1"/>
  <c r="R136" i="41"/>
  <c r="X136" i="41" s="1"/>
  <c r="Q136" i="41"/>
  <c r="T178" i="41"/>
  <c r="P4" i="41"/>
  <c r="R23" i="41"/>
  <c r="X23" i="41" s="1"/>
  <c r="K55" i="41"/>
  <c r="R88" i="41"/>
  <c r="P100" i="41"/>
  <c r="P102" i="41"/>
  <c r="N108" i="41"/>
  <c r="K124" i="41"/>
  <c r="I134" i="41"/>
  <c r="S134" i="41" s="1"/>
  <c r="L134" i="41"/>
  <c r="V134" i="41" s="1"/>
  <c r="N150" i="41"/>
  <c r="K150" i="41"/>
  <c r="U150" i="41" s="1"/>
  <c r="I150" i="41"/>
  <c r="P175" i="41"/>
  <c r="U175" i="41" s="1"/>
  <c r="Q175" i="41"/>
  <c r="R175" i="41"/>
  <c r="U190" i="41"/>
  <c r="P13" i="41"/>
  <c r="U13" i="41" s="1"/>
  <c r="Q13" i="41"/>
  <c r="P44" i="41"/>
  <c r="Q44" i="41"/>
  <c r="R74" i="41"/>
  <c r="Q74" i="41"/>
  <c r="R100" i="41"/>
  <c r="R102" i="41"/>
  <c r="X102" i="41" s="1"/>
  <c r="P124" i="41"/>
  <c r="Q124" i="41"/>
  <c r="K134" i="41"/>
  <c r="U134" i="41" s="1"/>
  <c r="J146" i="41"/>
  <c r="P11" i="41"/>
  <c r="R9" i="41"/>
  <c r="M19" i="41"/>
  <c r="W19" i="41" s="1"/>
  <c r="N29" i="41"/>
  <c r="X29" i="41" s="1"/>
  <c r="M60" i="41"/>
  <c r="W60" i="41" s="1"/>
  <c r="Q72" i="41"/>
  <c r="P72" i="41"/>
  <c r="J5" i="41"/>
  <c r="T5" i="41" s="1"/>
  <c r="L12" i="41"/>
  <c r="J12" i="41"/>
  <c r="P24" i="41"/>
  <c r="P29" i="41"/>
  <c r="V29" i="41" s="1"/>
  <c r="R45" i="41"/>
  <c r="Q45" i="41"/>
  <c r="S93" i="41"/>
  <c r="Y93" i="41" s="1"/>
  <c r="V95" i="41"/>
  <c r="K98" i="41"/>
  <c r="N103" i="41"/>
  <c r="M118" i="41"/>
  <c r="W118" i="41" s="1"/>
  <c r="M125" i="41"/>
  <c r="R131" i="41"/>
  <c r="N142" i="41"/>
  <c r="M154" i="41"/>
  <c r="W154" i="41" s="1"/>
  <c r="P160" i="41"/>
  <c r="Q160" i="41"/>
  <c r="R160" i="41"/>
  <c r="N167" i="41"/>
  <c r="M167" i="41"/>
  <c r="J167" i="41"/>
  <c r="V179" i="41"/>
  <c r="V35" i="41"/>
  <c r="X113" i="41"/>
  <c r="J187" i="41"/>
  <c r="X191" i="41"/>
  <c r="Q156" i="41"/>
  <c r="S156" i="41" s="1"/>
  <c r="Q140" i="41"/>
  <c r="K187" i="41"/>
  <c r="P189" i="41"/>
  <c r="K197" i="41"/>
  <c r="Q203" i="41"/>
  <c r="Q171" i="41"/>
  <c r="P193" i="41"/>
  <c r="L197" i="41"/>
  <c r="R202" i="41"/>
  <c r="W202" i="41" s="1"/>
  <c r="Q138" i="41"/>
  <c r="Q90" i="41"/>
  <c r="S90" i="41" s="1"/>
  <c r="T94" i="41"/>
  <c r="Q201" i="41"/>
  <c r="Q185" i="41"/>
  <c r="Q169" i="41"/>
  <c r="T169" i="41" s="1"/>
  <c r="Q89" i="41"/>
  <c r="Q41" i="41"/>
  <c r="I26" i="41"/>
  <c r="J33" i="41"/>
  <c r="J36" i="41"/>
  <c r="R47" i="41"/>
  <c r="X47" i="41" s="1"/>
  <c r="K56" i="41"/>
  <c r="I75" i="41"/>
  <c r="P78" i="41"/>
  <c r="V78" i="41" s="1"/>
  <c r="P90" i="41"/>
  <c r="P94" i="41"/>
  <c r="I97" i="41"/>
  <c r="P103" i="41"/>
  <c r="K106" i="41"/>
  <c r="U106" i="41" s="1"/>
  <c r="I115" i="41"/>
  <c r="P119" i="41"/>
  <c r="P152" i="41"/>
  <c r="J194" i="41"/>
  <c r="Q56" i="41"/>
  <c r="X8" i="41"/>
  <c r="L26" i="41"/>
  <c r="M33" i="41"/>
  <c r="L36" i="41"/>
  <c r="R101" i="41"/>
  <c r="M106" i="41"/>
  <c r="W106" i="41" s="1"/>
  <c r="R134" i="41"/>
  <c r="X150" i="41"/>
  <c r="J203" i="41"/>
  <c r="Q198" i="41"/>
  <c r="T198" i="41" s="1"/>
  <c r="Q150" i="41"/>
  <c r="K203" i="41"/>
  <c r="U203" i="41" s="1"/>
  <c r="Q197" i="41"/>
  <c r="Q117" i="41"/>
  <c r="V137" i="41"/>
  <c r="R163" i="41"/>
  <c r="N165" i="41"/>
  <c r="J169" i="41"/>
  <c r="J172" i="41"/>
  <c r="I174" i="41"/>
  <c r="S174" i="41" s="1"/>
  <c r="R178" i="41"/>
  <c r="X178" i="41" s="1"/>
  <c r="K186" i="41"/>
  <c r="U186" i="41" s="1"/>
  <c r="I188" i="41"/>
  <c r="P190" i="41"/>
  <c r="J192" i="41"/>
  <c r="T192" i="41" s="1"/>
  <c r="L203" i="41"/>
  <c r="V203" i="41" s="1"/>
  <c r="Q180" i="41"/>
  <c r="Q148" i="41"/>
  <c r="S148" i="41" s="1"/>
  <c r="K169" i="41"/>
  <c r="U169" i="41" s="1"/>
  <c r="K172" i="41"/>
  <c r="J174" i="41"/>
  <c r="P176" i="41"/>
  <c r="R190" i="41"/>
  <c r="K192" i="41"/>
  <c r="M195" i="41"/>
  <c r="M203" i="41"/>
  <c r="Q195" i="41"/>
  <c r="Q67" i="41"/>
  <c r="Q35" i="41"/>
  <c r="Q19" i="41"/>
  <c r="L169" i="41"/>
  <c r="V169" i="41" s="1"/>
  <c r="L172" i="41"/>
  <c r="V172" i="41" s="1"/>
  <c r="K174" i="41"/>
  <c r="U174" i="41" s="1"/>
  <c r="T177" i="41"/>
  <c r="L192" i="41"/>
  <c r="V192" i="41" s="1"/>
  <c r="N169" i="41"/>
  <c r="X169" i="41" s="1"/>
  <c r="M172" i="41"/>
  <c r="M192" i="41"/>
  <c r="P201" i="41"/>
  <c r="Q193" i="41"/>
  <c r="T193" i="41" s="1"/>
  <c r="Q145" i="41"/>
  <c r="Q113" i="41"/>
  <c r="U168" i="41"/>
  <c r="X202" i="41"/>
  <c r="Q32" i="41"/>
  <c r="T32" i="41" s="1"/>
  <c r="X203" i="41"/>
  <c r="Q191" i="41"/>
  <c r="T191" i="41" s="1"/>
  <c r="Q63" i="41"/>
  <c r="Q47" i="41"/>
  <c r="M196" i="41"/>
  <c r="L202" i="41"/>
  <c r="Q174" i="41"/>
  <c r="Q142" i="41"/>
  <c r="Q94" i="41"/>
  <c r="M202" i="41"/>
  <c r="Q189" i="41"/>
  <c r="Q141" i="41"/>
  <c r="Q61" i="41"/>
  <c r="S183" i="41"/>
  <c r="L11" i="39"/>
  <c r="I11" i="39"/>
  <c r="F13" i="39"/>
  <c r="X3" i="41"/>
  <c r="W3" i="41"/>
  <c r="I14" i="41"/>
  <c r="V41" i="41"/>
  <c r="U41" i="41"/>
  <c r="R51" i="41"/>
  <c r="P51" i="41"/>
  <c r="P55" i="41"/>
  <c r="N22" i="41"/>
  <c r="X22" i="41" s="1"/>
  <c r="K22" i="41"/>
  <c r="U22" i="41" s="1"/>
  <c r="J22" i="41"/>
  <c r="T22" i="41" s="1"/>
  <c r="Z22" i="41" s="1"/>
  <c r="I22" i="41"/>
  <c r="S22" i="41" s="1"/>
  <c r="I30" i="41"/>
  <c r="S30" i="41" s="1"/>
  <c r="U31" i="41"/>
  <c r="I37" i="41"/>
  <c r="I38" i="41"/>
  <c r="N47" i="41"/>
  <c r="M47" i="41"/>
  <c r="L47" i="41"/>
  <c r="V47" i="41" s="1"/>
  <c r="J47" i="41"/>
  <c r="T47" i="41" s="1"/>
  <c r="M20" i="41"/>
  <c r="L20" i="41"/>
  <c r="V20" i="41" s="1"/>
  <c r="K20" i="41"/>
  <c r="U20" i="41" s="1"/>
  <c r="R26" i="41"/>
  <c r="J21" i="41"/>
  <c r="P34" i="41"/>
  <c r="J14" i="41"/>
  <c r="T14" i="41" s="1"/>
  <c r="I23" i="41"/>
  <c r="J6" i="41"/>
  <c r="T6" i="41" s="1"/>
  <c r="P16" i="41"/>
  <c r="L17" i="41"/>
  <c r="N20" i="41"/>
  <c r="L21" i="41"/>
  <c r="L22" i="41"/>
  <c r="J23" i="41"/>
  <c r="T23" i="41" s="1"/>
  <c r="W24" i="41"/>
  <c r="U25" i="41"/>
  <c r="X27" i="41"/>
  <c r="J30" i="41"/>
  <c r="T30" i="41" s="1"/>
  <c r="S35" i="41"/>
  <c r="J37" i="41"/>
  <c r="K38" i="41"/>
  <c r="L39" i="41"/>
  <c r="V39" i="41" s="1"/>
  <c r="K39" i="41"/>
  <c r="U39" i="41" s="1"/>
  <c r="J39" i="41"/>
  <c r="T39" i="41" s="1"/>
  <c r="N44" i="41"/>
  <c r="M44" i="41"/>
  <c r="L44" i="41"/>
  <c r="K44" i="41"/>
  <c r="U44" i="41" s="1"/>
  <c r="J44" i="41"/>
  <c r="I44" i="41"/>
  <c r="I47" i="41"/>
  <c r="S47" i="41" s="1"/>
  <c r="Y47" i="41" s="1"/>
  <c r="U52" i="41"/>
  <c r="J70" i="41"/>
  <c r="K70" i="41"/>
  <c r="N70" i="41"/>
  <c r="M70" i="41"/>
  <c r="L70" i="41"/>
  <c r="I70" i="41"/>
  <c r="P109" i="41"/>
  <c r="R109" i="41"/>
  <c r="X15" i="41"/>
  <c r="W15" i="41"/>
  <c r="K6" i="41"/>
  <c r="U6" i="41" s="1"/>
  <c r="M22" i="41"/>
  <c r="S27" i="41"/>
  <c r="T28" i="41"/>
  <c r="K30" i="41"/>
  <c r="U30" i="41" s="1"/>
  <c r="L38" i="41"/>
  <c r="I39" i="41"/>
  <c r="S39" i="41" s="1"/>
  <c r="N42" i="41"/>
  <c r="X42" i="41" s="1"/>
  <c r="M42" i="41"/>
  <c r="W42" i="41" s="1"/>
  <c r="L42" i="41"/>
  <c r="V42" i="41" s="1"/>
  <c r="K42" i="41"/>
  <c r="U42" i="41" s="1"/>
  <c r="V44" i="41"/>
  <c r="K47" i="41"/>
  <c r="U47" i="41" s="1"/>
  <c r="W54" i="41"/>
  <c r="X56" i="41"/>
  <c r="W56" i="41"/>
  <c r="V74" i="41"/>
  <c r="K4" i="41"/>
  <c r="P5" i="41"/>
  <c r="S15" i="41"/>
  <c r="R5" i="41"/>
  <c r="I8" i="41"/>
  <c r="S8" i="41" s="1"/>
  <c r="V12" i="41"/>
  <c r="R16" i="41"/>
  <c r="M17" i="41"/>
  <c r="W17" i="41" s="1"/>
  <c r="U18" i="41"/>
  <c r="M21" i="41"/>
  <c r="K23" i="41"/>
  <c r="U23" i="41" s="1"/>
  <c r="I3" i="41"/>
  <c r="S3" i="41" s="1"/>
  <c r="N4" i="41"/>
  <c r="L6" i="41"/>
  <c r="X6" i="41"/>
  <c r="J8" i="41"/>
  <c r="T8" i="41" s="1"/>
  <c r="Z8" i="41" s="1"/>
  <c r="I10" i="41"/>
  <c r="R13" i="41"/>
  <c r="M14" i="41"/>
  <c r="W14" i="41" s="1"/>
  <c r="L15" i="41"/>
  <c r="V15" i="41" s="1"/>
  <c r="Z15" i="41" s="1"/>
  <c r="K15" i="41"/>
  <c r="U15" i="41" s="1"/>
  <c r="N17" i="41"/>
  <c r="X17" i="41" s="1"/>
  <c r="I18" i="41"/>
  <c r="S18" i="41" s="1"/>
  <c r="P19" i="41"/>
  <c r="N21" i="41"/>
  <c r="L23" i="41"/>
  <c r="V23" i="41" s="1"/>
  <c r="M38" i="41"/>
  <c r="M39" i="41"/>
  <c r="I42" i="41"/>
  <c r="S42" i="41" s="1"/>
  <c r="N57" i="41"/>
  <c r="M57" i="41"/>
  <c r="L57" i="41"/>
  <c r="K57" i="41"/>
  <c r="J57" i="41"/>
  <c r="T57" i="41" s="1"/>
  <c r="X61" i="41"/>
  <c r="W61" i="41"/>
  <c r="I65" i="41"/>
  <c r="J65" i="41"/>
  <c r="N65" i="41"/>
  <c r="M65" i="41"/>
  <c r="L65" i="41"/>
  <c r="K65" i="41"/>
  <c r="I77" i="41"/>
  <c r="N77" i="41"/>
  <c r="J77" i="41"/>
  <c r="M77" i="41"/>
  <c r="L77" i="41"/>
  <c r="I20" i="41"/>
  <c r="P26" i="41"/>
  <c r="I6" i="41"/>
  <c r="S6" i="41" s="1"/>
  <c r="K21" i="41"/>
  <c r="L4" i="41"/>
  <c r="K14" i="41"/>
  <c r="U14" i="41" s="1"/>
  <c r="L14" i="41"/>
  <c r="V14" i="41" s="1"/>
  <c r="J3" i="41"/>
  <c r="T3" i="41" s="1"/>
  <c r="V3" i="41"/>
  <c r="M6" i="41"/>
  <c r="W6" i="41" s="1"/>
  <c r="R7" i="41"/>
  <c r="K8" i="41"/>
  <c r="U8" i="41" s="1"/>
  <c r="W8" i="41"/>
  <c r="K10" i="41"/>
  <c r="J18" i="41"/>
  <c r="T18" i="41" s="1"/>
  <c r="R20" i="41"/>
  <c r="R21" i="41"/>
  <c r="P21" i="41"/>
  <c r="V22" i="41"/>
  <c r="M23" i="41"/>
  <c r="N25" i="41"/>
  <c r="M25" i="41"/>
  <c r="L25" i="41"/>
  <c r="V25" i="41" s="1"/>
  <c r="S28" i="41"/>
  <c r="U36" i="41"/>
  <c r="N38" i="41"/>
  <c r="N39" i="41"/>
  <c r="J42" i="41"/>
  <c r="T42" i="41" s="1"/>
  <c r="R44" i="41"/>
  <c r="I53" i="41"/>
  <c r="S53" i="41" s="1"/>
  <c r="N53" i="41"/>
  <c r="M53" i="41"/>
  <c r="L53" i="41"/>
  <c r="K53" i="41"/>
  <c r="J53" i="41"/>
  <c r="T53" i="41" s="1"/>
  <c r="U68" i="41"/>
  <c r="V68" i="41"/>
  <c r="L71" i="41"/>
  <c r="V71" i="41" s="1"/>
  <c r="K71" i="41"/>
  <c r="U71" i="41" s="1"/>
  <c r="J71" i="41"/>
  <c r="T71" i="41" s="1"/>
  <c r="N71" i="41"/>
  <c r="M71" i="41"/>
  <c r="I71" i="41"/>
  <c r="S71" i="41" s="1"/>
  <c r="V106" i="41"/>
  <c r="N30" i="41"/>
  <c r="M30" i="41"/>
  <c r="R33" i="41"/>
  <c r="P33" i="41"/>
  <c r="N37" i="41"/>
  <c r="M37" i="41"/>
  <c r="L37" i="41"/>
  <c r="V37" i="41" s="1"/>
  <c r="J20" i="41"/>
  <c r="N11" i="41"/>
  <c r="K3" i="41"/>
  <c r="U3" i="41" s="1"/>
  <c r="L10" i="41"/>
  <c r="V17" i="41"/>
  <c r="U17" i="41"/>
  <c r="K18" i="41"/>
  <c r="M32" i="41"/>
  <c r="L32" i="41"/>
  <c r="V32" i="41" s="1"/>
  <c r="K32" i="41"/>
  <c r="U32" i="41" s="1"/>
  <c r="T36" i="41"/>
  <c r="S36" i="41"/>
  <c r="R38" i="41"/>
  <c r="W101" i="41"/>
  <c r="X55" i="41"/>
  <c r="W55" i="41"/>
  <c r="W32" i="41"/>
  <c r="W22" i="41"/>
  <c r="L27" i="41"/>
  <c r="V27" i="41" s="1"/>
  <c r="K27" i="41"/>
  <c r="U27" i="41" s="1"/>
  <c r="J27" i="41"/>
  <c r="T27" i="41" s="1"/>
  <c r="J58" i="41"/>
  <c r="N58" i="41"/>
  <c r="M58" i="41"/>
  <c r="L58" i="41"/>
  <c r="K58" i="41"/>
  <c r="N66" i="41"/>
  <c r="X66" i="41" s="1"/>
  <c r="K66" i="41"/>
  <c r="U66" i="41" s="1"/>
  <c r="J66" i="41"/>
  <c r="T66" i="41" s="1"/>
  <c r="I66" i="41"/>
  <c r="S66" i="41" s="1"/>
  <c r="M66" i="41"/>
  <c r="W66" i="41" s="1"/>
  <c r="L66" i="41"/>
  <c r="V66" i="41" s="1"/>
  <c r="V73" i="41"/>
  <c r="X46" i="41"/>
  <c r="J17" i="41"/>
  <c r="T17" i="41" s="1"/>
  <c r="I17" i="41"/>
  <c r="S17" i="41" s="1"/>
  <c r="M52" i="41"/>
  <c r="K52" i="41"/>
  <c r="N52" i="41"/>
  <c r="L52" i="41"/>
  <c r="I52" i="41"/>
  <c r="R75" i="41"/>
  <c r="P75" i="41"/>
  <c r="N13" i="41"/>
  <c r="M13" i="41"/>
  <c r="S14" i="41"/>
  <c r="N34" i="41"/>
  <c r="K34" i="41"/>
  <c r="J34" i="41"/>
  <c r="I34" i="41"/>
  <c r="I45" i="41"/>
  <c r="N45" i="41"/>
  <c r="X45" i="41" s="1"/>
  <c r="I13" i="41"/>
  <c r="M26" i="41"/>
  <c r="M27" i="41"/>
  <c r="W27" i="41" s="1"/>
  <c r="N32" i="41"/>
  <c r="X32" i="41" s="1"/>
  <c r="L33" i="41"/>
  <c r="L34" i="41"/>
  <c r="J35" i="41"/>
  <c r="W36" i="41"/>
  <c r="R43" i="41"/>
  <c r="P43" i="41"/>
  <c r="J45" i="41"/>
  <c r="S46" i="41"/>
  <c r="W47" i="41"/>
  <c r="S73" i="41"/>
  <c r="L59" i="41"/>
  <c r="K59" i="41"/>
  <c r="U59" i="41" s="1"/>
  <c r="J59" i="41"/>
  <c r="T59" i="41" s="1"/>
  <c r="M64" i="41"/>
  <c r="L64" i="41"/>
  <c r="K64" i="41"/>
  <c r="N69" i="41"/>
  <c r="M69" i="41"/>
  <c r="L69" i="41"/>
  <c r="V83" i="41"/>
  <c r="S86" i="41"/>
  <c r="R87" i="41"/>
  <c r="P87" i="41"/>
  <c r="R103" i="41"/>
  <c r="V123" i="41"/>
  <c r="V131" i="41"/>
  <c r="P147" i="41"/>
  <c r="R147" i="41"/>
  <c r="N81" i="41"/>
  <c r="M81" i="41"/>
  <c r="L81" i="41"/>
  <c r="K81" i="41"/>
  <c r="U81" i="41" s="1"/>
  <c r="J81" i="41"/>
  <c r="T81" i="41" s="1"/>
  <c r="N114" i="41"/>
  <c r="M114" i="41"/>
  <c r="L114" i="41"/>
  <c r="K114" i="41"/>
  <c r="J114" i="41"/>
  <c r="I114" i="41"/>
  <c r="S114" i="41" s="1"/>
  <c r="P56" i="41"/>
  <c r="M59" i="41"/>
  <c r="W59" i="41" s="1"/>
  <c r="P61" i="41"/>
  <c r="J64" i="41"/>
  <c r="J69" i="41"/>
  <c r="X78" i="41"/>
  <c r="W78" i="41"/>
  <c r="I81" i="41"/>
  <c r="S81" i="41" s="1"/>
  <c r="V82" i="41"/>
  <c r="X83" i="41"/>
  <c r="W83" i="41"/>
  <c r="X92" i="41"/>
  <c r="W92" i="41"/>
  <c r="T114" i="41"/>
  <c r="P57" i="41"/>
  <c r="N59" i="41"/>
  <c r="X59" i="41" s="1"/>
  <c r="N64" i="41"/>
  <c r="K69" i="41"/>
  <c r="M76" i="41"/>
  <c r="L76" i="41"/>
  <c r="K76" i="41"/>
  <c r="J76" i="41"/>
  <c r="I76" i="41"/>
  <c r="W79" i="41"/>
  <c r="S83" i="41"/>
  <c r="N88" i="41"/>
  <c r="X88" i="41" s="1"/>
  <c r="M88" i="41"/>
  <c r="W88" i="41" s="1"/>
  <c r="L88" i="41"/>
  <c r="K88" i="41"/>
  <c r="J88" i="41"/>
  <c r="I88" i="41"/>
  <c r="U140" i="41"/>
  <c r="V140" i="41"/>
  <c r="P45" i="41"/>
  <c r="I46" i="41"/>
  <c r="I50" i="41"/>
  <c r="N54" i="41"/>
  <c r="X54" i="41" s="1"/>
  <c r="K54" i="41"/>
  <c r="U54" i="41" s="1"/>
  <c r="I54" i="41"/>
  <c r="S54" i="41" s="1"/>
  <c r="R57" i="41"/>
  <c r="R58" i="41"/>
  <c r="P64" i="41"/>
  <c r="R65" i="41"/>
  <c r="P65" i="41"/>
  <c r="R69" i="41"/>
  <c r="R70" i="41"/>
  <c r="N74" i="41"/>
  <c r="X74" i="41" s="1"/>
  <c r="M74" i="41"/>
  <c r="N76" i="41"/>
  <c r="V81" i="41"/>
  <c r="P85" i="41"/>
  <c r="P28" i="41"/>
  <c r="I29" i="41"/>
  <c r="S29" i="41" s="1"/>
  <c r="P40" i="41"/>
  <c r="I41" i="41"/>
  <c r="S41" i="41" s="1"/>
  <c r="Y41" i="41" s="1"/>
  <c r="J46" i="41"/>
  <c r="T46" i="41" s="1"/>
  <c r="J50" i="41"/>
  <c r="T50" i="41" s="1"/>
  <c r="J54" i="41"/>
  <c r="T54" i="41" s="1"/>
  <c r="S57" i="41"/>
  <c r="P58" i="41"/>
  <c r="W63" i="41"/>
  <c r="R64" i="41"/>
  <c r="P69" i="41"/>
  <c r="P70" i="41"/>
  <c r="I74" i="41"/>
  <c r="S74" i="41" s="1"/>
  <c r="P76" i="41"/>
  <c r="J29" i="41"/>
  <c r="T29" i="41" s="1"/>
  <c r="J41" i="41"/>
  <c r="T41" i="41" s="1"/>
  <c r="K46" i="41"/>
  <c r="U46" i="41" s="1"/>
  <c r="K50" i="41"/>
  <c r="U50" i="41" s="1"/>
  <c r="R52" i="41"/>
  <c r="L54" i="41"/>
  <c r="V54" i="41" s="1"/>
  <c r="I55" i="41"/>
  <c r="P63" i="41"/>
  <c r="J74" i="41"/>
  <c r="T74" i="41" s="1"/>
  <c r="R76" i="41"/>
  <c r="X85" i="41"/>
  <c r="R108" i="41"/>
  <c r="T49" i="41"/>
  <c r="R53" i="41"/>
  <c r="P53" i="41"/>
  <c r="T68" i="41"/>
  <c r="N86" i="41"/>
  <c r="X86" i="41" s="1"/>
  <c r="M86" i="41"/>
  <c r="W86" i="41" s="1"/>
  <c r="L86" i="41"/>
  <c r="K86" i="41"/>
  <c r="S107" i="41"/>
  <c r="Y107" i="41" s="1"/>
  <c r="L56" i="41"/>
  <c r="I56" i="41"/>
  <c r="R96" i="41"/>
  <c r="P96" i="41"/>
  <c r="R111" i="41"/>
  <c r="P111" i="41"/>
  <c r="J51" i="41"/>
  <c r="J56" i="41"/>
  <c r="N62" i="41"/>
  <c r="X62" i="41" s="1"/>
  <c r="Z62" i="41" s="1"/>
  <c r="M62" i="41"/>
  <c r="W62" i="41" s="1"/>
  <c r="W74" i="41"/>
  <c r="R80" i="41"/>
  <c r="J86" i="41"/>
  <c r="T86" i="41" s="1"/>
  <c r="N99" i="41"/>
  <c r="X99" i="41" s="1"/>
  <c r="K99" i="41"/>
  <c r="J99" i="41"/>
  <c r="I99" i="41"/>
  <c r="M99" i="41"/>
  <c r="W99" i="41" s="1"/>
  <c r="T101" i="41"/>
  <c r="S101" i="41"/>
  <c r="N126" i="41"/>
  <c r="M126" i="41"/>
  <c r="L126" i="41"/>
  <c r="K126" i="41"/>
  <c r="J126" i="41"/>
  <c r="T126" i="41" s="1"/>
  <c r="I126" i="41"/>
  <c r="S126" i="41" s="1"/>
  <c r="T79" i="41"/>
  <c r="R81" i="41"/>
  <c r="K82" i="41"/>
  <c r="U82" i="41" s="1"/>
  <c r="J89" i="41"/>
  <c r="R94" i="41"/>
  <c r="L110" i="41"/>
  <c r="J112" i="41"/>
  <c r="J115" i="41"/>
  <c r="K115" i="41"/>
  <c r="I122" i="41"/>
  <c r="N122" i="41"/>
  <c r="J122" i="41"/>
  <c r="X124" i="41"/>
  <c r="N107" i="41"/>
  <c r="X107" i="41" s="1"/>
  <c r="M107" i="41"/>
  <c r="W107" i="41" s="1"/>
  <c r="R110" i="41"/>
  <c r="P110" i="41"/>
  <c r="R120" i="41"/>
  <c r="P120" i="41"/>
  <c r="X123" i="41"/>
  <c r="W123" i="41"/>
  <c r="R158" i="41"/>
  <c r="R162" i="41"/>
  <c r="P162" i="41"/>
  <c r="N89" i="41"/>
  <c r="X89" i="41" s="1"/>
  <c r="N90" i="41"/>
  <c r="X90" i="41" s="1"/>
  <c r="M90" i="41"/>
  <c r="W90" i="41" s="1"/>
  <c r="L90" i="41"/>
  <c r="V90" i="41" s="1"/>
  <c r="X104" i="41"/>
  <c r="I107" i="41"/>
  <c r="P127" i="41"/>
  <c r="R127" i="41"/>
  <c r="P158" i="41"/>
  <c r="N95" i="41"/>
  <c r="X95" i="41" s="1"/>
  <c r="M95" i="41"/>
  <c r="W95" i="41" s="1"/>
  <c r="R97" i="41"/>
  <c r="R98" i="41"/>
  <c r="P98" i="41"/>
  <c r="P99" i="41"/>
  <c r="J107" i="41"/>
  <c r="T107" i="41" s="1"/>
  <c r="W115" i="41"/>
  <c r="X116" i="41"/>
  <c r="W116" i="41"/>
  <c r="T119" i="41"/>
  <c r="P77" i="41"/>
  <c r="I78" i="41"/>
  <c r="S78" i="41" s="1"/>
  <c r="J83" i="41"/>
  <c r="T83" i="41" s="1"/>
  <c r="P89" i="41"/>
  <c r="J90" i="41"/>
  <c r="I91" i="41"/>
  <c r="I95" i="41"/>
  <c r="S95" i="41" s="1"/>
  <c r="K107" i="41"/>
  <c r="U107" i="41" s="1"/>
  <c r="P114" i="41"/>
  <c r="P118" i="41"/>
  <c r="V130" i="41"/>
  <c r="T135" i="41"/>
  <c r="S135" i="41"/>
  <c r="V138" i="41"/>
  <c r="J78" i="41"/>
  <c r="T78" i="41" s="1"/>
  <c r="Z78" i="41" s="1"/>
  <c r="K83" i="41"/>
  <c r="U83" i="41" s="1"/>
  <c r="K90" i="41"/>
  <c r="K91" i="41"/>
  <c r="U91" i="41" s="1"/>
  <c r="L92" i="41"/>
  <c r="V92" i="41" s="1"/>
  <c r="K92" i="41"/>
  <c r="U92" i="41" s="1"/>
  <c r="J92" i="41"/>
  <c r="T92" i="41" s="1"/>
  <c r="J95" i="41"/>
  <c r="T95" i="41" s="1"/>
  <c r="Z95" i="41" s="1"/>
  <c r="N102" i="41"/>
  <c r="M102" i="41"/>
  <c r="W102" i="41" s="1"/>
  <c r="L102" i="41"/>
  <c r="V102" i="41" s="1"/>
  <c r="L107" i="41"/>
  <c r="R114" i="41"/>
  <c r="N121" i="41"/>
  <c r="M121" i="41"/>
  <c r="W121" i="41" s="1"/>
  <c r="L121" i="41"/>
  <c r="K121" i="41"/>
  <c r="J121" i="41"/>
  <c r="I121" i="41"/>
  <c r="I128" i="41"/>
  <c r="S128" i="41" s="1"/>
  <c r="N128" i="41"/>
  <c r="X128" i="41" s="1"/>
  <c r="M128" i="41"/>
  <c r="W128" i="41" s="1"/>
  <c r="L128" i="41"/>
  <c r="V128" i="41" s="1"/>
  <c r="K128" i="41"/>
  <c r="U128" i="41" s="1"/>
  <c r="J128" i="41"/>
  <c r="T128" i="41" s="1"/>
  <c r="R129" i="41"/>
  <c r="L143" i="41"/>
  <c r="K143" i="41"/>
  <c r="N143" i="41"/>
  <c r="M143" i="41"/>
  <c r="J143" i="41"/>
  <c r="M157" i="41"/>
  <c r="W157" i="41" s="1"/>
  <c r="N157" i="41"/>
  <c r="X157" i="41" s="1"/>
  <c r="L157" i="41"/>
  <c r="K157" i="41"/>
  <c r="J157" i="41"/>
  <c r="T157" i="41" s="1"/>
  <c r="X187" i="41"/>
  <c r="W187" i="41"/>
  <c r="I68" i="41"/>
  <c r="S68" i="41" s="1"/>
  <c r="Y68" i="41" s="1"/>
  <c r="J73" i="41"/>
  <c r="T73" i="41" s="1"/>
  <c r="Z73" i="41" s="1"/>
  <c r="K78" i="41"/>
  <c r="I80" i="41"/>
  <c r="L91" i="41"/>
  <c r="V91" i="41" s="1"/>
  <c r="I92" i="41"/>
  <c r="S92" i="41" s="1"/>
  <c r="K95" i="41"/>
  <c r="U95" i="41" s="1"/>
  <c r="I102" i="41"/>
  <c r="S102" i="41" s="1"/>
  <c r="I103" i="41"/>
  <c r="U112" i="41"/>
  <c r="P113" i="41"/>
  <c r="X115" i="41"/>
  <c r="P121" i="41"/>
  <c r="P129" i="41"/>
  <c r="I143" i="41"/>
  <c r="I157" i="41"/>
  <c r="S157" i="41" s="1"/>
  <c r="L104" i="41"/>
  <c r="K104" i="41"/>
  <c r="J104" i="41"/>
  <c r="T104" i="41" s="1"/>
  <c r="T106" i="41"/>
  <c r="M109" i="41"/>
  <c r="L109" i="41"/>
  <c r="K109" i="41"/>
  <c r="T113" i="41"/>
  <c r="S113" i="41"/>
  <c r="N119" i="41"/>
  <c r="X119" i="41" s="1"/>
  <c r="M119" i="41"/>
  <c r="W119" i="41" s="1"/>
  <c r="L119" i="41"/>
  <c r="K119" i="41"/>
  <c r="R125" i="41"/>
  <c r="T133" i="41"/>
  <c r="R91" i="41"/>
  <c r="M97" i="41"/>
  <c r="L97" i="41"/>
  <c r="V97" i="41" s="1"/>
  <c r="K97" i="41"/>
  <c r="U97" i="41" s="1"/>
  <c r="M103" i="41"/>
  <c r="M104" i="41"/>
  <c r="W104" i="41" s="1"/>
  <c r="S106" i="41"/>
  <c r="J109" i="41"/>
  <c r="K110" i="41"/>
  <c r="N111" i="41"/>
  <c r="K111" i="41"/>
  <c r="J111" i="41"/>
  <c r="I111" i="41"/>
  <c r="I112" i="41"/>
  <c r="S112" i="41" s="1"/>
  <c r="W113" i="41"/>
  <c r="I119" i="41"/>
  <c r="S119" i="41" s="1"/>
  <c r="S124" i="41"/>
  <c r="P125" i="41"/>
  <c r="X133" i="41"/>
  <c r="W133" i="41"/>
  <c r="M144" i="41"/>
  <c r="K144" i="41"/>
  <c r="I144" i="41"/>
  <c r="N144" i="41"/>
  <c r="L144" i="41"/>
  <c r="J144" i="41"/>
  <c r="R126" i="41"/>
  <c r="J134" i="41"/>
  <c r="T134" i="41" s="1"/>
  <c r="J138" i="41"/>
  <c r="R139" i="41"/>
  <c r="M142" i="41"/>
  <c r="W142" i="41" s="1"/>
  <c r="K142" i="41"/>
  <c r="M145" i="41"/>
  <c r="W145" i="41" s="1"/>
  <c r="N145" i="41"/>
  <c r="X145" i="41" s="1"/>
  <c r="L145" i="41"/>
  <c r="W150" i="41"/>
  <c r="P187" i="41"/>
  <c r="X189" i="41"/>
  <c r="W189" i="41"/>
  <c r="W197" i="41"/>
  <c r="M134" i="41"/>
  <c r="I160" i="41"/>
  <c r="N160" i="41"/>
  <c r="X160" i="41" s="1"/>
  <c r="M160" i="41"/>
  <c r="W160" i="41" s="1"/>
  <c r="L160" i="41"/>
  <c r="V160" i="41" s="1"/>
  <c r="K160" i="41"/>
  <c r="U160" i="41" s="1"/>
  <c r="N134" i="41"/>
  <c r="X134" i="41" s="1"/>
  <c r="R146" i="41"/>
  <c r="P146" i="41"/>
  <c r="L152" i="41"/>
  <c r="V152" i="41" s="1"/>
  <c r="M152" i="41"/>
  <c r="K152" i="41"/>
  <c r="U152" i="41" s="1"/>
  <c r="J152" i="41"/>
  <c r="T152" i="41" s="1"/>
  <c r="I152" i="41"/>
  <c r="S152" i="41" s="1"/>
  <c r="T153" i="41"/>
  <c r="J160" i="41"/>
  <c r="L163" i="41"/>
  <c r="V163" i="41" s="1"/>
  <c r="N163" i="41"/>
  <c r="X163" i="41" s="1"/>
  <c r="M163" i="41"/>
  <c r="W163" i="41" s="1"/>
  <c r="K163" i="41"/>
  <c r="U163" i="41" s="1"/>
  <c r="V167" i="41"/>
  <c r="U167" i="41"/>
  <c r="T168" i="41"/>
  <c r="S168" i="41"/>
  <c r="R170" i="41"/>
  <c r="P170" i="41"/>
  <c r="R173" i="41"/>
  <c r="R176" i="41"/>
  <c r="P115" i="41"/>
  <c r="I116" i="41"/>
  <c r="S116" i="41" s="1"/>
  <c r="Y116" i="41" s="1"/>
  <c r="U116" i="41"/>
  <c r="M124" i="41"/>
  <c r="W124" i="41" s="1"/>
  <c r="P141" i="41"/>
  <c r="P145" i="41"/>
  <c r="N152" i="41"/>
  <c r="P153" i="41"/>
  <c r="S154" i="41"/>
  <c r="K159" i="41"/>
  <c r="U159" i="41" s="1"/>
  <c r="I159" i="41"/>
  <c r="I163" i="41"/>
  <c r="S163" i="41" s="1"/>
  <c r="K171" i="41"/>
  <c r="U171" i="41" s="1"/>
  <c r="N171" i="41"/>
  <c r="M171" i="41"/>
  <c r="L171" i="41"/>
  <c r="V171" i="41" s="1"/>
  <c r="V176" i="41"/>
  <c r="W185" i="41"/>
  <c r="P188" i="41"/>
  <c r="J116" i="41"/>
  <c r="T116" i="41" s="1"/>
  <c r="Z116" i="41" s="1"/>
  <c r="P122" i="41"/>
  <c r="I123" i="41"/>
  <c r="S123" i="41" s="1"/>
  <c r="I133" i="41"/>
  <c r="S133" i="41" s="1"/>
  <c r="P136" i="41"/>
  <c r="J137" i="41"/>
  <c r="P142" i="41"/>
  <c r="R143" i="41"/>
  <c r="P143" i="41"/>
  <c r="R144" i="41"/>
  <c r="R153" i="41"/>
  <c r="U156" i="41"/>
  <c r="J159" i="41"/>
  <c r="W161" i="41"/>
  <c r="J163" i="41"/>
  <c r="T163" i="41" s="1"/>
  <c r="R165" i="41"/>
  <c r="P165" i="41"/>
  <c r="W166" i="41"/>
  <c r="X167" i="41"/>
  <c r="I171" i="41"/>
  <c r="R188" i="41"/>
  <c r="P105" i="41"/>
  <c r="I106" i="41"/>
  <c r="K116" i="41"/>
  <c r="J123" i="41"/>
  <c r="T123" i="41" s="1"/>
  <c r="K133" i="41"/>
  <c r="U133" i="41" s="1"/>
  <c r="W135" i="41"/>
  <c r="K137" i="41"/>
  <c r="U137" i="41" s="1"/>
  <c r="W138" i="41"/>
  <c r="M140" i="41"/>
  <c r="W140" i="41" s="1"/>
  <c r="I140" i="41"/>
  <c r="S140" i="41" s="1"/>
  <c r="Y140" i="41" s="1"/>
  <c r="P144" i="41"/>
  <c r="I148" i="41"/>
  <c r="N148" i="41"/>
  <c r="X148" i="41" s="1"/>
  <c r="M148" i="41"/>
  <c r="W148" i="41" s="1"/>
  <c r="L159" i="41"/>
  <c r="V159" i="41" s="1"/>
  <c r="J171" i="41"/>
  <c r="K123" i="41"/>
  <c r="I129" i="41"/>
  <c r="J131" i="41"/>
  <c r="T131" i="41" s="1"/>
  <c r="R132" i="41"/>
  <c r="L133" i="41"/>
  <c r="V133" i="41" s="1"/>
  <c r="J140" i="41"/>
  <c r="T140" i="41" s="1"/>
  <c r="J148" i="41"/>
  <c r="V155" i="41"/>
  <c r="U155" i="41"/>
  <c r="W156" i="41"/>
  <c r="M159" i="41"/>
  <c r="W159" i="41" s="1"/>
  <c r="U192" i="41"/>
  <c r="V164" i="41"/>
  <c r="U164" i="41"/>
  <c r="J166" i="41"/>
  <c r="T166" i="41" s="1"/>
  <c r="N166" i="41"/>
  <c r="X166" i="41" s="1"/>
  <c r="M166" i="41"/>
  <c r="L166" i="41"/>
  <c r="W180" i="41"/>
  <c r="K147" i="41"/>
  <c r="L147" i="41"/>
  <c r="I147" i="41"/>
  <c r="X155" i="41"/>
  <c r="W155" i="41"/>
  <c r="X164" i="41"/>
  <c r="W164" i="41"/>
  <c r="I166" i="41"/>
  <c r="S166" i="41" s="1"/>
  <c r="Y166" i="41" s="1"/>
  <c r="T194" i="41"/>
  <c r="I138" i="41"/>
  <c r="S138" i="41" s="1"/>
  <c r="X142" i="41"/>
  <c r="J147" i="41"/>
  <c r="K166" i="41"/>
  <c r="U166" i="41" s="1"/>
  <c r="W178" i="41"/>
  <c r="R182" i="41"/>
  <c r="P182" i="41"/>
  <c r="L183" i="41"/>
  <c r="V183" i="41" s="1"/>
  <c r="K183" i="41"/>
  <c r="U183" i="41" s="1"/>
  <c r="P194" i="41"/>
  <c r="R194" i="41"/>
  <c r="J201" i="41"/>
  <c r="I201" i="41"/>
  <c r="P196" i="41"/>
  <c r="J200" i="41"/>
  <c r="M200" i="41"/>
  <c r="L200" i="41"/>
  <c r="N149" i="41"/>
  <c r="I149" i="41"/>
  <c r="L174" i="41"/>
  <c r="V174" i="41" s="1"/>
  <c r="M177" i="41"/>
  <c r="N183" i="41"/>
  <c r="K184" i="41"/>
  <c r="N185" i="41"/>
  <c r="X185" i="41" s="1"/>
  <c r="J185" i="41"/>
  <c r="I185" i="41"/>
  <c r="S185" i="41" s="1"/>
  <c r="L186" i="41"/>
  <c r="V186" i="41" s="1"/>
  <c r="N186" i="41"/>
  <c r="X186" i="41" s="1"/>
  <c r="W186" i="41"/>
  <c r="V189" i="41"/>
  <c r="R195" i="41"/>
  <c r="R196" i="41"/>
  <c r="P197" i="41"/>
  <c r="I200" i="41"/>
  <c r="L201" i="41"/>
  <c r="V201" i="41" s="1"/>
  <c r="I146" i="41"/>
  <c r="J149" i="41"/>
  <c r="T149" i="41" s="1"/>
  <c r="M174" i="41"/>
  <c r="W174" i="41" s="1"/>
  <c r="I175" i="41"/>
  <c r="N177" i="41"/>
  <c r="X177" i="41" s="1"/>
  <c r="I178" i="41"/>
  <c r="S178" i="41" s="1"/>
  <c r="Y178" i="41" s="1"/>
  <c r="L184" i="41"/>
  <c r="K185" i="41"/>
  <c r="I186" i="41"/>
  <c r="S186" i="41" s="1"/>
  <c r="Y186" i="41" s="1"/>
  <c r="W192" i="41"/>
  <c r="Y192" i="41" s="1"/>
  <c r="K200" i="41"/>
  <c r="M201" i="41"/>
  <c r="W201" i="41" s="1"/>
  <c r="U148" i="41"/>
  <c r="T156" i="41"/>
  <c r="N161" i="41"/>
  <c r="X161" i="41" s="1"/>
  <c r="I161" i="41"/>
  <c r="S161" i="41" s="1"/>
  <c r="Y161" i="41" s="1"/>
  <c r="M184" i="41"/>
  <c r="L185" i="41"/>
  <c r="J186" i="41"/>
  <c r="T186" i="41" s="1"/>
  <c r="V190" i="41"/>
  <c r="S198" i="41"/>
  <c r="N200" i="41"/>
  <c r="N201" i="41"/>
  <c r="X201" i="41" s="1"/>
  <c r="S151" i="41"/>
  <c r="V177" i="41"/>
  <c r="N181" i="41"/>
  <c r="M181" i="41"/>
  <c r="N184" i="41"/>
  <c r="P200" i="41"/>
  <c r="Y156" i="41"/>
  <c r="V166" i="41"/>
  <c r="P184" i="41"/>
  <c r="W190" i="41"/>
  <c r="K193" i="41"/>
  <c r="U193" i="41" s="1"/>
  <c r="N193" i="41"/>
  <c r="X193" i="41" s="1"/>
  <c r="M193" i="41"/>
  <c r="W193" i="41" s="1"/>
  <c r="R200" i="41"/>
  <c r="N146" i="41"/>
  <c r="J150" i="41"/>
  <c r="T151" i="41"/>
  <c r="K153" i="41"/>
  <c r="P157" i="41"/>
  <c r="L158" i="41"/>
  <c r="L161" i="41"/>
  <c r="V161" i="41" s="1"/>
  <c r="R171" i="41"/>
  <c r="N173" i="41"/>
  <c r="I173" i="41"/>
  <c r="N175" i="41"/>
  <c r="X175" i="41" s="1"/>
  <c r="I176" i="41"/>
  <c r="J181" i="41"/>
  <c r="R184" i="41"/>
  <c r="P185" i="41"/>
  <c r="J188" i="41"/>
  <c r="M188" i="41"/>
  <c r="L188" i="41"/>
  <c r="S190" i="41"/>
  <c r="I193" i="41"/>
  <c r="S193" i="41" s="1"/>
  <c r="I194" i="41"/>
  <c r="S194" i="41" s="1"/>
  <c r="P199" i="41"/>
  <c r="I195" i="41"/>
  <c r="S195" i="41" s="1"/>
  <c r="L195" i="41"/>
  <c r="V195" i="41" s="1"/>
  <c r="K195" i="41"/>
  <c r="U195" i="41" s="1"/>
  <c r="N196" i="41"/>
  <c r="I196" i="41"/>
  <c r="L150" i="41"/>
  <c r="V150" i="41" s="1"/>
  <c r="R152" i="41"/>
  <c r="M153" i="41"/>
  <c r="N158" i="41"/>
  <c r="X159" i="41"/>
  <c r="J162" i="41"/>
  <c r="K165" i="41"/>
  <c r="J170" i="41"/>
  <c r="K173" i="41"/>
  <c r="K176" i="41"/>
  <c r="U176" i="41" s="1"/>
  <c r="L181" i="41"/>
  <c r="J182" i="41"/>
  <c r="K188" i="41"/>
  <c r="K189" i="41"/>
  <c r="U189" i="41" s="1"/>
  <c r="X190" i="41"/>
  <c r="L193" i="41"/>
  <c r="V193" i="41" s="1"/>
  <c r="Z193" i="41" s="1"/>
  <c r="L194" i="41"/>
  <c r="J195" i="41"/>
  <c r="T195" i="41" s="1"/>
  <c r="J196" i="41"/>
  <c r="N197" i="41"/>
  <c r="X197" i="41" s="1"/>
  <c r="J197" i="41"/>
  <c r="I197" i="41"/>
  <c r="L198" i="41"/>
  <c r="V198" i="41" s="1"/>
  <c r="N198" i="41"/>
  <c r="X198" i="41" s="1"/>
  <c r="J190" i="41"/>
  <c r="T190" i="41" s="1"/>
  <c r="J202" i="41"/>
  <c r="T202" i="41" s="1"/>
  <c r="V202" i="41"/>
  <c r="K202" i="41"/>
  <c r="U202" i="41" s="1"/>
  <c r="U201" i="41"/>
  <c r="S203" i="41"/>
  <c r="W203" i="41"/>
  <c r="F101" i="39" l="1"/>
  <c r="F41" i="39"/>
  <c r="F111" i="39"/>
  <c r="M22" i="39"/>
  <c r="P32" i="39"/>
  <c r="M102" i="39"/>
  <c r="P52" i="39"/>
  <c r="P72" i="39" s="1"/>
  <c r="M32" i="39"/>
  <c r="Q32" i="39"/>
  <c r="J32" i="39"/>
  <c r="P22" i="39"/>
  <c r="J52" i="39"/>
  <c r="M52" i="39"/>
  <c r="M72" i="39" s="1"/>
  <c r="N22" i="39"/>
  <c r="M92" i="39"/>
  <c r="J22" i="39"/>
  <c r="K22" i="39"/>
  <c r="J92" i="39"/>
  <c r="T82" i="39"/>
  <c r="T22" i="39"/>
  <c r="T32" i="39"/>
  <c r="T52" i="39" s="1"/>
  <c r="T72" i="39" s="1"/>
  <c r="Q22" i="39"/>
  <c r="Q52" i="39"/>
  <c r="Q72" i="39" s="1"/>
  <c r="Q102" i="39"/>
  <c r="N102" i="39"/>
  <c r="N52" i="39"/>
  <c r="N72" i="39"/>
  <c r="K82" i="39"/>
  <c r="K52" i="39"/>
  <c r="K72" i="39" s="1"/>
  <c r="K32" i="39"/>
  <c r="I50" i="39"/>
  <c r="I20" i="39"/>
  <c r="I110" i="39"/>
  <c r="I40" i="39"/>
  <c r="I100" i="39"/>
  <c r="I80" i="39"/>
  <c r="I90" i="39"/>
  <c r="I60" i="39"/>
  <c r="I70" i="39"/>
  <c r="I120" i="39"/>
  <c r="I30" i="39"/>
  <c r="I19" i="39"/>
  <c r="I99" i="39"/>
  <c r="I29" i="39"/>
  <c r="I59" i="39"/>
  <c r="I49" i="39"/>
  <c r="I119" i="39"/>
  <c r="I79" i="39"/>
  <c r="I109" i="39"/>
  <c r="I39" i="39"/>
  <c r="I89" i="39"/>
  <c r="I69" i="39"/>
  <c r="L49" i="39"/>
  <c r="L19" i="39"/>
  <c r="L109" i="39"/>
  <c r="L39" i="39"/>
  <c r="L69" i="39"/>
  <c r="L99" i="39"/>
  <c r="L119" i="39"/>
  <c r="L59" i="39"/>
  <c r="L79" i="39"/>
  <c r="L29" i="39"/>
  <c r="L89" i="39"/>
  <c r="T92" i="39"/>
  <c r="K92" i="39"/>
  <c r="K102" i="39"/>
  <c r="Q92" i="39"/>
  <c r="M82" i="39"/>
  <c r="N92" i="39"/>
  <c r="J72" i="39"/>
  <c r="H50" i="39"/>
  <c r="H20" i="39"/>
  <c r="H22" i="39" s="1"/>
  <c r="H30" i="39"/>
  <c r="H32" i="39" s="1"/>
  <c r="H60" i="39"/>
  <c r="H100" i="39"/>
  <c r="H80" i="39"/>
  <c r="H82" i="39" s="1"/>
  <c r="H110" i="39"/>
  <c r="H90" i="39"/>
  <c r="H92" i="39" s="1"/>
  <c r="H70" i="39"/>
  <c r="H120" i="39"/>
  <c r="H40" i="39"/>
  <c r="H42" i="39" s="1"/>
  <c r="T102" i="39"/>
  <c r="N32" i="39"/>
  <c r="P82" i="39"/>
  <c r="S120" i="39"/>
  <c r="S60" i="39"/>
  <c r="S100" i="39"/>
  <c r="S70" i="39"/>
  <c r="S40" i="39"/>
  <c r="S42" i="39" s="1"/>
  <c r="S20" i="39"/>
  <c r="S22" i="39" s="1"/>
  <c r="S110" i="39"/>
  <c r="S30" i="39"/>
  <c r="S32" i="39" s="1"/>
  <c r="S90" i="39"/>
  <c r="S92" i="39" s="1"/>
  <c r="S80" i="39"/>
  <c r="S82" i="39" s="1"/>
  <c r="S50" i="39"/>
  <c r="G20" i="39"/>
  <c r="G22" i="39" s="1"/>
  <c r="G110" i="39"/>
  <c r="G30" i="39"/>
  <c r="G32" i="39" s="1"/>
  <c r="G60" i="39"/>
  <c r="G90" i="39"/>
  <c r="G92" i="39" s="1"/>
  <c r="G50" i="39"/>
  <c r="G120" i="39"/>
  <c r="G40" i="39"/>
  <c r="G80" i="39"/>
  <c r="G82" i="39" s="1"/>
  <c r="G70" i="39"/>
  <c r="G100" i="39"/>
  <c r="D30" i="39"/>
  <c r="D32" i="39" s="1"/>
  <c r="D60" i="39"/>
  <c r="D120" i="39"/>
  <c r="D50" i="39"/>
  <c r="D20" i="39"/>
  <c r="D22" i="39" s="1"/>
  <c r="D110" i="39"/>
  <c r="D70" i="39"/>
  <c r="D40" i="39"/>
  <c r="D42" i="39" s="1"/>
  <c r="D100" i="39"/>
  <c r="D90" i="39"/>
  <c r="D92" i="39" s="1"/>
  <c r="D80" i="39"/>
  <c r="D82" i="39" s="1"/>
  <c r="Q82" i="39"/>
  <c r="P92" i="39"/>
  <c r="O100" i="39"/>
  <c r="O40" i="39"/>
  <c r="O42" i="39" s="1"/>
  <c r="O80" i="39"/>
  <c r="O82" i="39" s="1"/>
  <c r="O90" i="39"/>
  <c r="O92" i="39" s="1"/>
  <c r="O120" i="39"/>
  <c r="O30" i="39"/>
  <c r="O32" i="39" s="1"/>
  <c r="O60" i="39"/>
  <c r="O62" i="39" s="1"/>
  <c r="O70" i="39"/>
  <c r="O50" i="39"/>
  <c r="O20" i="39"/>
  <c r="O22" i="39" s="1"/>
  <c r="O110" i="39"/>
  <c r="N82" i="39"/>
  <c r="P102" i="39"/>
  <c r="F21" i="39"/>
  <c r="F61" i="39"/>
  <c r="F31" i="39"/>
  <c r="F91" i="39"/>
  <c r="F51" i="39"/>
  <c r="F81" i="39"/>
  <c r="F71" i="39"/>
  <c r="E30" i="39"/>
  <c r="E32" i="39" s="1"/>
  <c r="E60" i="39"/>
  <c r="E120" i="39"/>
  <c r="E50" i="39"/>
  <c r="E20" i="39"/>
  <c r="E22" i="39" s="1"/>
  <c r="E110" i="39"/>
  <c r="E100" i="39"/>
  <c r="E90" i="39"/>
  <c r="E92" i="39" s="1"/>
  <c r="E70" i="39"/>
  <c r="E40" i="39"/>
  <c r="E42" i="39" s="1"/>
  <c r="E80" i="39"/>
  <c r="E82" i="39" s="1"/>
  <c r="R120" i="39"/>
  <c r="R30" i="39"/>
  <c r="R32" i="39" s="1"/>
  <c r="R60" i="39"/>
  <c r="R62" i="39" s="1"/>
  <c r="R70" i="39"/>
  <c r="R40" i="39"/>
  <c r="R42" i="39" s="1"/>
  <c r="R100" i="39"/>
  <c r="R102" i="39" s="1"/>
  <c r="R90" i="39"/>
  <c r="R92" i="39" s="1"/>
  <c r="R50" i="39"/>
  <c r="R80" i="39"/>
  <c r="R82" i="39" s="1"/>
  <c r="R20" i="39"/>
  <c r="R22" i="39" s="1"/>
  <c r="R110" i="39"/>
  <c r="J82" i="39"/>
  <c r="J102" i="39"/>
  <c r="M42" i="39"/>
  <c r="M62" i="39" s="1"/>
  <c r="N42" i="39"/>
  <c r="N62" i="39" s="1"/>
  <c r="Q42" i="39"/>
  <c r="G42" i="39"/>
  <c r="T42" i="39"/>
  <c r="T62" i="39" s="1"/>
  <c r="J42" i="39"/>
  <c r="K42" i="39"/>
  <c r="K62" i="39" s="1"/>
  <c r="P42" i="39"/>
  <c r="E14" i="39"/>
  <c r="O14" i="39"/>
  <c r="I14" i="39"/>
  <c r="D14" i="39"/>
  <c r="R14" i="39"/>
  <c r="S14" i="39"/>
  <c r="G14" i="39"/>
  <c r="H14" i="39"/>
  <c r="Z48" i="41"/>
  <c r="Z192" i="41"/>
  <c r="U94" i="41"/>
  <c r="Y130" i="41"/>
  <c r="Z117" i="41"/>
  <c r="Z163" i="41"/>
  <c r="Y29" i="41"/>
  <c r="Y36" i="41"/>
  <c r="W45" i="41"/>
  <c r="T124" i="41"/>
  <c r="Y202" i="41"/>
  <c r="Y6" i="41"/>
  <c r="S67" i="41"/>
  <c r="Y67" i="41" s="1"/>
  <c r="Y74" i="41"/>
  <c r="Z202" i="41"/>
  <c r="Z101" i="41"/>
  <c r="Y48" i="41"/>
  <c r="W167" i="41"/>
  <c r="S10" i="41"/>
  <c r="Y10" i="41" s="1"/>
  <c r="Y18" i="41"/>
  <c r="Z14" i="41"/>
  <c r="Y128" i="41"/>
  <c r="Y198" i="41"/>
  <c r="Y101" i="41"/>
  <c r="Z156" i="41"/>
  <c r="Y163" i="41"/>
  <c r="Y92" i="41"/>
  <c r="Z74" i="41"/>
  <c r="Y42" i="41"/>
  <c r="T63" i="41"/>
  <c r="V103" i="41"/>
  <c r="Z68" i="41"/>
  <c r="Z102" i="41"/>
  <c r="Y138" i="41"/>
  <c r="Z131" i="41"/>
  <c r="Y168" i="41"/>
  <c r="Y73" i="41"/>
  <c r="Y17" i="41"/>
  <c r="X37" i="41"/>
  <c r="X40" i="41"/>
  <c r="Y155" i="41"/>
  <c r="Y66" i="41"/>
  <c r="Z83" i="41"/>
  <c r="T12" i="41"/>
  <c r="Z12" i="41" s="1"/>
  <c r="Z140" i="41"/>
  <c r="Y117" i="41"/>
  <c r="Z168" i="41"/>
  <c r="X131" i="41"/>
  <c r="S40" i="41"/>
  <c r="T167" i="41"/>
  <c r="Z167" i="41" s="1"/>
  <c r="W25" i="41"/>
  <c r="Z191" i="41"/>
  <c r="Y106" i="41"/>
  <c r="X50" i="41"/>
  <c r="U126" i="41"/>
  <c r="Z128" i="41"/>
  <c r="Y60" i="41"/>
  <c r="X77" i="41"/>
  <c r="Y11" i="41"/>
  <c r="Z46" i="41"/>
  <c r="Z154" i="41"/>
  <c r="T185" i="41"/>
  <c r="X30" i="41"/>
  <c r="Z30" i="41" s="1"/>
  <c r="Z92" i="41"/>
  <c r="W71" i="41"/>
  <c r="Y71" i="41" s="1"/>
  <c r="X179" i="41"/>
  <c r="Z179" i="41" s="1"/>
  <c r="T40" i="41"/>
  <c r="W23" i="41"/>
  <c r="W112" i="41"/>
  <c r="Y112" i="41" s="1"/>
  <c r="S149" i="41"/>
  <c r="W131" i="41"/>
  <c r="U104" i="41"/>
  <c r="Y104" i="41" s="1"/>
  <c r="S63" i="41"/>
  <c r="X149" i="41"/>
  <c r="W105" i="41"/>
  <c r="Z79" i="41"/>
  <c r="V4" i="41"/>
  <c r="X84" i="41"/>
  <c r="W84" i="41"/>
  <c r="Y84" i="41" s="1"/>
  <c r="Z151" i="41"/>
  <c r="T90" i="41"/>
  <c r="Z90" i="41" s="1"/>
  <c r="V13" i="41"/>
  <c r="V10" i="41"/>
  <c r="W130" i="41"/>
  <c r="V104" i="41"/>
  <c r="Z104" i="41" s="1"/>
  <c r="X39" i="41"/>
  <c r="Z39" i="41" s="1"/>
  <c r="T181" i="41"/>
  <c r="Z134" i="41"/>
  <c r="U119" i="41"/>
  <c r="Y119" i="41" s="1"/>
  <c r="U135" i="41"/>
  <c r="Z41" i="41"/>
  <c r="W73" i="41"/>
  <c r="W82" i="41"/>
  <c r="U10" i="41"/>
  <c r="U4" i="41"/>
  <c r="Y4" i="41" s="1"/>
  <c r="W40" i="41"/>
  <c r="W31" i="41"/>
  <c r="X100" i="41"/>
  <c r="W100" i="41"/>
  <c r="Y100" i="41" s="1"/>
  <c r="U130" i="41"/>
  <c r="T105" i="41"/>
  <c r="W48" i="41"/>
  <c r="X151" i="41"/>
  <c r="W151" i="41"/>
  <c r="X118" i="41"/>
  <c r="U88" i="41"/>
  <c r="W30" i="41"/>
  <c r="Y30" i="41" s="1"/>
  <c r="S25" i="41"/>
  <c r="T25" i="41"/>
  <c r="Z25" i="41" s="1"/>
  <c r="Z203" i="41"/>
  <c r="U86" i="41"/>
  <c r="Y86" i="41" s="1"/>
  <c r="Z183" i="41"/>
  <c r="Z155" i="41"/>
  <c r="X183" i="41"/>
  <c r="X172" i="41"/>
  <c r="Z172" i="41" s="1"/>
  <c r="W50" i="41"/>
  <c r="V126" i="41"/>
  <c r="S50" i="41"/>
  <c r="Y50" i="41" s="1"/>
  <c r="U103" i="41"/>
  <c r="W10" i="41"/>
  <c r="Z18" i="41"/>
  <c r="X12" i="41"/>
  <c r="V124" i="41"/>
  <c r="U124" i="41"/>
  <c r="Y124" i="41" s="1"/>
  <c r="S191" i="41"/>
  <c r="Y191" i="41" s="1"/>
  <c r="S94" i="41"/>
  <c r="Z178" i="41"/>
  <c r="W181" i="41"/>
  <c r="Y181" i="41" s="1"/>
  <c r="U123" i="41"/>
  <c r="S167" i="41"/>
  <c r="V119" i="41"/>
  <c r="Z29" i="41"/>
  <c r="S31" i="41"/>
  <c r="Y31" i="41" s="1"/>
  <c r="S12" i="41"/>
  <c r="Y12" i="41" s="1"/>
  <c r="S179" i="41"/>
  <c r="Y179" i="41" s="1"/>
  <c r="V100" i="41"/>
  <c r="Z100" i="41" s="1"/>
  <c r="Z169" i="41"/>
  <c r="Z50" i="41"/>
  <c r="V88" i="41"/>
  <c r="V52" i="41"/>
  <c r="Z23" i="41"/>
  <c r="V175" i="41"/>
  <c r="W177" i="41"/>
  <c r="Y177" i="41" s="1"/>
  <c r="T172" i="41"/>
  <c r="S172" i="41"/>
  <c r="Y172" i="41" s="1"/>
  <c r="W136" i="41"/>
  <c r="Z190" i="41"/>
  <c r="V181" i="41"/>
  <c r="T138" i="41"/>
  <c r="Z138" i="41" s="1"/>
  <c r="U24" i="41"/>
  <c r="Y24" i="41" s="1"/>
  <c r="V24" i="41"/>
  <c r="Z24" i="41" s="1"/>
  <c r="X181" i="41"/>
  <c r="T171" i="41"/>
  <c r="W137" i="41"/>
  <c r="Y137" i="41" s="1"/>
  <c r="W134" i="41"/>
  <c r="Y134" i="41" s="1"/>
  <c r="U78" i="41"/>
  <c r="Y78" i="41" s="1"/>
  <c r="V107" i="41"/>
  <c r="Z107" i="41" s="1"/>
  <c r="X130" i="41"/>
  <c r="Z130" i="41" s="1"/>
  <c r="Z49" i="41"/>
  <c r="X34" i="41"/>
  <c r="U79" i="41"/>
  <c r="Y79" i="41" s="1"/>
  <c r="W37" i="41"/>
  <c r="W39" i="41"/>
  <c r="V6" i="41"/>
  <c r="Z6" i="41" s="1"/>
  <c r="V38" i="41"/>
  <c r="T10" i="41"/>
  <c r="S37" i="41"/>
  <c r="Y37" i="41" s="1"/>
  <c r="T174" i="41"/>
  <c r="Z174" i="41" s="1"/>
  <c r="U149" i="41"/>
  <c r="V149" i="41"/>
  <c r="Z149" i="41" s="1"/>
  <c r="T164" i="41"/>
  <c r="Z164" i="41" s="1"/>
  <c r="S164" i="41"/>
  <c r="Y164" i="41" s="1"/>
  <c r="V49" i="41"/>
  <c r="U49" i="41"/>
  <c r="Y49" i="41" s="1"/>
  <c r="V36" i="41"/>
  <c r="Z36" i="41" s="1"/>
  <c r="U90" i="41"/>
  <c r="Y90" i="41" s="1"/>
  <c r="X25" i="41"/>
  <c r="U9" i="41"/>
  <c r="V9" i="41"/>
  <c r="X11" i="41"/>
  <c r="Z11" i="41" s="1"/>
  <c r="T203" i="41"/>
  <c r="U173" i="41"/>
  <c r="T137" i="41"/>
  <c r="Z137" i="41" s="1"/>
  <c r="Z27" i="41"/>
  <c r="U29" i="41"/>
  <c r="X4" i="41"/>
  <c r="U38" i="41"/>
  <c r="S32" i="41"/>
  <c r="Y32" i="41" s="1"/>
  <c r="V72" i="41"/>
  <c r="Z72" i="41" s="1"/>
  <c r="T84" i="41"/>
  <c r="Z84" i="41" s="1"/>
  <c r="V139" i="41"/>
  <c r="U139" i="41"/>
  <c r="U151" i="41"/>
  <c r="Y151" i="41" s="1"/>
  <c r="Y183" i="41"/>
  <c r="V86" i="41"/>
  <c r="W9" i="41"/>
  <c r="X9" i="41"/>
  <c r="T148" i="41"/>
  <c r="Z148" i="41" s="1"/>
  <c r="X122" i="41"/>
  <c r="S169" i="41"/>
  <c r="Y169" i="41" s="1"/>
  <c r="X121" i="41"/>
  <c r="Z17" i="41"/>
  <c r="Z123" i="41"/>
  <c r="W77" i="41"/>
  <c r="Z177" i="41"/>
  <c r="S171" i="41"/>
  <c r="Y171" i="41" s="1"/>
  <c r="T35" i="41"/>
  <c r="Z35" i="41" s="1"/>
  <c r="T37" i="41"/>
  <c r="Z37" i="41" s="1"/>
  <c r="S72" i="41"/>
  <c r="Y72" i="41" s="1"/>
  <c r="V84" i="41"/>
  <c r="Z3" i="41"/>
  <c r="Z54" i="41"/>
  <c r="Y3" i="41"/>
  <c r="Z32" i="41"/>
  <c r="Y39" i="41"/>
  <c r="Z161" i="41"/>
  <c r="Y59" i="41"/>
  <c r="Y8" i="41"/>
  <c r="Y54" i="41"/>
  <c r="Y123" i="41"/>
  <c r="V146" i="41"/>
  <c r="U146" i="41"/>
  <c r="X94" i="41"/>
  <c r="Z94" i="41" s="1"/>
  <c r="W94" i="41"/>
  <c r="W171" i="41"/>
  <c r="X171" i="41"/>
  <c r="Z171" i="41" s="1"/>
  <c r="S160" i="41"/>
  <c r="Y160" i="41" s="1"/>
  <c r="T160" i="41"/>
  <c r="Z160" i="41" s="1"/>
  <c r="Z198" i="41"/>
  <c r="T200" i="41"/>
  <c r="S200" i="41"/>
  <c r="Z166" i="41"/>
  <c r="T144" i="41"/>
  <c r="S144" i="41"/>
  <c r="T146" i="41"/>
  <c r="S146" i="41"/>
  <c r="T176" i="41"/>
  <c r="S176" i="41"/>
  <c r="W126" i="41"/>
  <c r="X126" i="41"/>
  <c r="Z126" i="41" s="1"/>
  <c r="Z106" i="41"/>
  <c r="V158" i="41"/>
  <c r="U158" i="41"/>
  <c r="Y131" i="41"/>
  <c r="X80" i="41"/>
  <c r="W80" i="41"/>
  <c r="W111" i="41"/>
  <c r="X111" i="41"/>
  <c r="S45" i="41"/>
  <c r="T45" i="41"/>
  <c r="S58" i="41"/>
  <c r="T58" i="41"/>
  <c r="V61" i="41"/>
  <c r="U61" i="41"/>
  <c r="X38" i="41"/>
  <c r="W38" i="41"/>
  <c r="T44" i="41"/>
  <c r="S44" i="41"/>
  <c r="Z47" i="41"/>
  <c r="Y15" i="41"/>
  <c r="X173" i="41"/>
  <c r="W173" i="41"/>
  <c r="X57" i="41"/>
  <c r="W57" i="41"/>
  <c r="U196" i="41"/>
  <c r="V196" i="41"/>
  <c r="S175" i="41"/>
  <c r="Y175" i="41" s="1"/>
  <c r="T175" i="41"/>
  <c r="S150" i="41"/>
  <c r="Y150" i="41" s="1"/>
  <c r="T150" i="41"/>
  <c r="Z150" i="41" s="1"/>
  <c r="W165" i="41"/>
  <c r="X165" i="41"/>
  <c r="X143" i="41"/>
  <c r="W143" i="41"/>
  <c r="T188" i="41"/>
  <c r="S188" i="41"/>
  <c r="V141" i="41"/>
  <c r="U141" i="41"/>
  <c r="V170" i="41"/>
  <c r="U170" i="41"/>
  <c r="U113" i="41"/>
  <c r="Y113" i="41" s="1"/>
  <c r="V113" i="41"/>
  <c r="V118" i="41"/>
  <c r="U118" i="41"/>
  <c r="U77" i="41"/>
  <c r="V77" i="41"/>
  <c r="V127" i="41"/>
  <c r="U127" i="41"/>
  <c r="S162" i="41"/>
  <c r="T162" i="41"/>
  <c r="W96" i="41"/>
  <c r="X96" i="41"/>
  <c r="S70" i="41"/>
  <c r="T70" i="41"/>
  <c r="Y14" i="41"/>
  <c r="W21" i="41"/>
  <c r="X21" i="41"/>
  <c r="W13" i="41"/>
  <c r="X13" i="41"/>
  <c r="V5" i="41"/>
  <c r="U5" i="41"/>
  <c r="S26" i="41"/>
  <c r="T26" i="41"/>
  <c r="X103" i="41"/>
  <c r="W103" i="41"/>
  <c r="T170" i="41"/>
  <c r="S170" i="41"/>
  <c r="S91" i="41"/>
  <c r="Y91" i="41" s="1"/>
  <c r="T91" i="41"/>
  <c r="Y105" i="41"/>
  <c r="X162" i="41"/>
  <c r="W162" i="41"/>
  <c r="U120" i="41"/>
  <c r="V120" i="41"/>
  <c r="Y62" i="41"/>
  <c r="V28" i="41"/>
  <c r="Z28" i="41" s="1"/>
  <c r="U28" i="41"/>
  <c r="W70" i="41"/>
  <c r="X70" i="41"/>
  <c r="X20" i="41"/>
  <c r="W20" i="41"/>
  <c r="X109" i="41"/>
  <c r="W109" i="41"/>
  <c r="Y35" i="41"/>
  <c r="V16" i="41"/>
  <c r="U16" i="41"/>
  <c r="X26" i="41"/>
  <c r="W26" i="41"/>
  <c r="X114" i="41"/>
  <c r="W114" i="41"/>
  <c r="X58" i="41"/>
  <c r="W58" i="41"/>
  <c r="V157" i="41"/>
  <c r="Z157" i="41" s="1"/>
  <c r="U157" i="41"/>
  <c r="W52" i="41"/>
  <c r="X52" i="41"/>
  <c r="U56" i="41"/>
  <c r="V56" i="41"/>
  <c r="S182" i="41"/>
  <c r="T182" i="41"/>
  <c r="X132" i="41"/>
  <c r="Z132" i="41" s="1"/>
  <c r="W132" i="41"/>
  <c r="Y132" i="41" s="1"/>
  <c r="T141" i="41"/>
  <c r="S141" i="41"/>
  <c r="W170" i="41"/>
  <c r="X170" i="41"/>
  <c r="Y157" i="41"/>
  <c r="X91" i="41"/>
  <c r="W91" i="41"/>
  <c r="T77" i="41"/>
  <c r="S77" i="41"/>
  <c r="V114" i="41"/>
  <c r="Z114" i="41" s="1"/>
  <c r="U114" i="41"/>
  <c r="Y114" i="41" s="1"/>
  <c r="V99" i="41"/>
  <c r="U99" i="41"/>
  <c r="T158" i="41"/>
  <c r="S158" i="41"/>
  <c r="T120" i="41"/>
  <c r="S120" i="41"/>
  <c r="T88" i="41"/>
  <c r="S88" i="41"/>
  <c r="T76" i="41"/>
  <c r="S76" i="41"/>
  <c r="X69" i="41"/>
  <c r="W69" i="41"/>
  <c r="V87" i="41"/>
  <c r="U87" i="41"/>
  <c r="U43" i="41"/>
  <c r="V43" i="41"/>
  <c r="Z66" i="41"/>
  <c r="T19" i="41"/>
  <c r="S19" i="41"/>
  <c r="Y19" i="41" s="1"/>
  <c r="X16" i="41"/>
  <c r="W16" i="41"/>
  <c r="V109" i="41"/>
  <c r="U109" i="41"/>
  <c r="T16" i="41"/>
  <c r="S16" i="41"/>
  <c r="Y16" i="41" s="1"/>
  <c r="S55" i="41"/>
  <c r="T55" i="41"/>
  <c r="W144" i="41"/>
  <c r="X144" i="41"/>
  <c r="Y126" i="41"/>
  <c r="V143" i="41"/>
  <c r="U143" i="41"/>
  <c r="X127" i="41"/>
  <c r="W127" i="41"/>
  <c r="V40" i="41"/>
  <c r="U40" i="41"/>
  <c r="V182" i="41"/>
  <c r="U182" i="41"/>
  <c r="T184" i="41"/>
  <c r="S184" i="41"/>
  <c r="T139" i="41"/>
  <c r="S139" i="41"/>
  <c r="V144" i="41"/>
  <c r="U144" i="41"/>
  <c r="S122" i="41"/>
  <c r="T122" i="41"/>
  <c r="Y133" i="41"/>
  <c r="Y102" i="41"/>
  <c r="U98" i="41"/>
  <c r="V98" i="41"/>
  <c r="W158" i="41"/>
  <c r="X158" i="41"/>
  <c r="W120" i="41"/>
  <c r="X120" i="41"/>
  <c r="V76" i="41"/>
  <c r="U76" i="41"/>
  <c r="V58" i="41"/>
  <c r="U58" i="41"/>
  <c r="T69" i="41"/>
  <c r="S69" i="41"/>
  <c r="T61" i="41"/>
  <c r="Z61" i="41" s="1"/>
  <c r="S61" i="41"/>
  <c r="Y61" i="41" s="1"/>
  <c r="T147" i="41"/>
  <c r="Z147" i="41" s="1"/>
  <c r="S147" i="41"/>
  <c r="T87" i="41"/>
  <c r="S87" i="41"/>
  <c r="Y87" i="41" s="1"/>
  <c r="Z59" i="41"/>
  <c r="T43" i="41"/>
  <c r="S43" i="41"/>
  <c r="V75" i="41"/>
  <c r="U75" i="41"/>
  <c r="Z81" i="41"/>
  <c r="U33" i="41"/>
  <c r="V33" i="41"/>
  <c r="Y28" i="41"/>
  <c r="Y27" i="41"/>
  <c r="V55" i="41"/>
  <c r="U55" i="41"/>
  <c r="U145" i="41"/>
  <c r="V145" i="41"/>
  <c r="T108" i="41"/>
  <c r="S108" i="41"/>
  <c r="V34" i="41"/>
  <c r="U34" i="41"/>
  <c r="S89" i="41"/>
  <c r="T89" i="41"/>
  <c r="Y46" i="41"/>
  <c r="U184" i="41"/>
  <c r="V184" i="41"/>
  <c r="Y203" i="41"/>
  <c r="Z186" i="41"/>
  <c r="T143" i="41"/>
  <c r="S143" i="41"/>
  <c r="Z133" i="41"/>
  <c r="T99" i="41"/>
  <c r="Z99" i="41" s="1"/>
  <c r="S99" i="41"/>
  <c r="Y99" i="41" s="1"/>
  <c r="T98" i="41"/>
  <c r="S98" i="41"/>
  <c r="X81" i="41"/>
  <c r="W81" i="41"/>
  <c r="Y81" i="41" s="1"/>
  <c r="X76" i="41"/>
  <c r="W76" i="41"/>
  <c r="Y57" i="41"/>
  <c r="V85" i="41"/>
  <c r="U85" i="41"/>
  <c r="U65" i="41"/>
  <c r="V65" i="41"/>
  <c r="Y83" i="41"/>
  <c r="W147" i="41"/>
  <c r="X147" i="41"/>
  <c r="W87" i="41"/>
  <c r="X87" i="41"/>
  <c r="W43" i="41"/>
  <c r="X43" i="41"/>
  <c r="T75" i="41"/>
  <c r="S75" i="41"/>
  <c r="T33" i="41"/>
  <c r="S33" i="41"/>
  <c r="Z71" i="41"/>
  <c r="T7" i="41"/>
  <c r="S7" i="41"/>
  <c r="T13" i="41"/>
  <c r="S13" i="41"/>
  <c r="Y13" i="41" s="1"/>
  <c r="Z31" i="41"/>
  <c r="Z10" i="41"/>
  <c r="T34" i="41"/>
  <c r="S34" i="41"/>
  <c r="V51" i="41"/>
  <c r="U51" i="41"/>
  <c r="S115" i="41"/>
  <c r="Y115" i="41" s="1"/>
  <c r="T115" i="41"/>
  <c r="X64" i="41"/>
  <c r="W64" i="41"/>
  <c r="T159" i="41"/>
  <c r="Z159" i="41" s="1"/>
  <c r="S159" i="41"/>
  <c r="Y159" i="41" s="1"/>
  <c r="V188" i="41"/>
  <c r="U188" i="41"/>
  <c r="W146" i="41"/>
  <c r="X146" i="41"/>
  <c r="T96" i="41"/>
  <c r="S96" i="41"/>
  <c r="X184" i="41"/>
  <c r="W184" i="41"/>
  <c r="T165" i="41"/>
  <c r="S165" i="41"/>
  <c r="W182" i="41"/>
  <c r="X182" i="41"/>
  <c r="V197" i="41"/>
  <c r="U197" i="41"/>
  <c r="U199" i="41"/>
  <c r="Y199" i="41" s="1"/>
  <c r="V199" i="41"/>
  <c r="Z199" i="41" s="1"/>
  <c r="X196" i="41"/>
  <c r="W196" i="41"/>
  <c r="W194" i="41"/>
  <c r="X194" i="41"/>
  <c r="S142" i="41"/>
  <c r="T142" i="41"/>
  <c r="U136" i="41"/>
  <c r="V136" i="41"/>
  <c r="V115" i="41"/>
  <c r="U115" i="41"/>
  <c r="X139" i="41"/>
  <c r="W139" i="41"/>
  <c r="Z113" i="41"/>
  <c r="V129" i="41"/>
  <c r="U129" i="41"/>
  <c r="Y95" i="41"/>
  <c r="X98" i="41"/>
  <c r="W98" i="41"/>
  <c r="U110" i="41"/>
  <c r="V110" i="41"/>
  <c r="V70" i="41"/>
  <c r="U70" i="41"/>
  <c r="T65" i="41"/>
  <c r="S65" i="41"/>
  <c r="V57" i="41"/>
  <c r="U57" i="41"/>
  <c r="V147" i="41"/>
  <c r="U147" i="41"/>
  <c r="W75" i="41"/>
  <c r="X75" i="41"/>
  <c r="Y23" i="41"/>
  <c r="X33" i="41"/>
  <c r="W33" i="41"/>
  <c r="V26" i="41"/>
  <c r="U26" i="41"/>
  <c r="T20" i="41"/>
  <c r="Z20" i="41" s="1"/>
  <c r="S20" i="41"/>
  <c r="T109" i="41"/>
  <c r="Z109" i="41" s="1"/>
  <c r="S109" i="41"/>
  <c r="Y109" i="41" s="1"/>
  <c r="T51" i="41"/>
  <c r="S51" i="41"/>
  <c r="T189" i="41"/>
  <c r="Z189" i="41" s="1"/>
  <c r="S189" i="41"/>
  <c r="Y189" i="41" s="1"/>
  <c r="T82" i="41"/>
  <c r="Z82" i="41" s="1"/>
  <c r="S82" i="41"/>
  <c r="V165" i="41"/>
  <c r="U165" i="41"/>
  <c r="Y148" i="41"/>
  <c r="Z112" i="41"/>
  <c r="T21" i="41"/>
  <c r="S21" i="41"/>
  <c r="V185" i="41"/>
  <c r="U185" i="41"/>
  <c r="Y185" i="41" s="1"/>
  <c r="T196" i="41"/>
  <c r="S196" i="41"/>
  <c r="V142" i="41"/>
  <c r="U142" i="41"/>
  <c r="X152" i="41"/>
  <c r="W152" i="41"/>
  <c r="Y152" i="41" s="1"/>
  <c r="S197" i="41"/>
  <c r="Y197" i="41" s="1"/>
  <c r="T197" i="41"/>
  <c r="Y174" i="41"/>
  <c r="X200" i="41"/>
  <c r="W200" i="41"/>
  <c r="X195" i="41"/>
  <c r="Z195" i="41" s="1"/>
  <c r="W195" i="41"/>
  <c r="Y195" i="41" s="1"/>
  <c r="V194" i="41"/>
  <c r="Z194" i="41" s="1"/>
  <c r="U194" i="41"/>
  <c r="Y194" i="41" s="1"/>
  <c r="V105" i="41"/>
  <c r="Z105" i="41" s="1"/>
  <c r="U105" i="41"/>
  <c r="Y154" i="41"/>
  <c r="Z152" i="41"/>
  <c r="V187" i="41"/>
  <c r="U187" i="41"/>
  <c r="T125" i="41"/>
  <c r="S125" i="41"/>
  <c r="T129" i="41"/>
  <c r="S129" i="41"/>
  <c r="X97" i="41"/>
  <c r="W97" i="41"/>
  <c r="T97" i="41"/>
  <c r="S97" i="41"/>
  <c r="T110" i="41"/>
  <c r="S110" i="41"/>
  <c r="V69" i="41"/>
  <c r="U69" i="41"/>
  <c r="T52" i="41"/>
  <c r="S52" i="41"/>
  <c r="X65" i="41"/>
  <c r="W65" i="41"/>
  <c r="U45" i="41"/>
  <c r="V45" i="41"/>
  <c r="S56" i="41"/>
  <c r="T56" i="41"/>
  <c r="V19" i="41"/>
  <c r="U19" i="41"/>
  <c r="W51" i="41"/>
  <c r="X51" i="41"/>
  <c r="V96" i="41"/>
  <c r="U96" i="41"/>
  <c r="S103" i="41"/>
  <c r="Y103" i="41" s="1"/>
  <c r="T103" i="41"/>
  <c r="Z103" i="41" s="1"/>
  <c r="U21" i="41"/>
  <c r="V21" i="41"/>
  <c r="W108" i="41"/>
  <c r="X108" i="41"/>
  <c r="X188" i="41"/>
  <c r="W188" i="41"/>
  <c r="T187" i="41"/>
  <c r="Z187" i="41" s="1"/>
  <c r="S187" i="41"/>
  <c r="Y187" i="41" s="1"/>
  <c r="X125" i="41"/>
  <c r="W125" i="41"/>
  <c r="T121" i="41"/>
  <c r="S121" i="41"/>
  <c r="X129" i="41"/>
  <c r="W129" i="41"/>
  <c r="Z119" i="41"/>
  <c r="X110" i="41"/>
  <c r="W110" i="41"/>
  <c r="Z86" i="41"/>
  <c r="V111" i="41"/>
  <c r="U111" i="41"/>
  <c r="U53" i="41"/>
  <c r="V53" i="41"/>
  <c r="T64" i="41"/>
  <c r="S64" i="41"/>
  <c r="X44" i="41"/>
  <c r="W44" i="41"/>
  <c r="T173" i="41"/>
  <c r="S173" i="41"/>
  <c r="T127" i="41"/>
  <c r="Z127" i="41" s="1"/>
  <c r="S127" i="41"/>
  <c r="Y127" i="41" s="1"/>
  <c r="T180" i="41"/>
  <c r="Z180" i="41" s="1"/>
  <c r="S180" i="41"/>
  <c r="Y180" i="41" s="1"/>
  <c r="T136" i="41"/>
  <c r="S136" i="41"/>
  <c r="V162" i="41"/>
  <c r="U162" i="41"/>
  <c r="T85" i="41"/>
  <c r="S85" i="41"/>
  <c r="Y85" i="41" s="1"/>
  <c r="Y193" i="41"/>
  <c r="W153" i="41"/>
  <c r="X153" i="41"/>
  <c r="V153" i="41"/>
  <c r="Z153" i="41" s="1"/>
  <c r="U153" i="41"/>
  <c r="Y153" i="41" s="1"/>
  <c r="Z181" i="41"/>
  <c r="Y135" i="41"/>
  <c r="T201" i="41"/>
  <c r="Z201" i="41" s="1"/>
  <c r="S201" i="41"/>
  <c r="Y201" i="41" s="1"/>
  <c r="Y190" i="41"/>
  <c r="V200" i="41"/>
  <c r="U200" i="41"/>
  <c r="S145" i="41"/>
  <c r="T145" i="41"/>
  <c r="U122" i="41"/>
  <c r="V122" i="41"/>
  <c r="X176" i="41"/>
  <c r="W176" i="41"/>
  <c r="V125" i="41"/>
  <c r="U125" i="41"/>
  <c r="V121" i="41"/>
  <c r="U121" i="41"/>
  <c r="T118" i="41"/>
  <c r="Z118" i="41" s="1"/>
  <c r="S118" i="41"/>
  <c r="Y118" i="41" s="1"/>
  <c r="Z135" i="41"/>
  <c r="V89" i="41"/>
  <c r="U89" i="41"/>
  <c r="T80" i="41"/>
  <c r="S80" i="41"/>
  <c r="T111" i="41"/>
  <c r="S111" i="41"/>
  <c r="W53" i="41"/>
  <c r="X53" i="41"/>
  <c r="V63" i="41"/>
  <c r="U63" i="41"/>
  <c r="Y63" i="41" s="1"/>
  <c r="V64" i="41"/>
  <c r="U64" i="41"/>
  <c r="S38" i="41"/>
  <c r="T38" i="41"/>
  <c r="Z42" i="41"/>
  <c r="X7" i="41"/>
  <c r="W7" i="41"/>
  <c r="X5" i="41"/>
  <c r="W5" i="41"/>
  <c r="Y22" i="41"/>
  <c r="C8" i="39"/>
  <c r="C12" i="39" s="1"/>
  <c r="C9" i="39"/>
  <c r="I22" i="39" l="1"/>
  <c r="S102" i="39"/>
  <c r="G102" i="39"/>
  <c r="D102" i="39"/>
  <c r="S62" i="39"/>
  <c r="O102" i="39"/>
  <c r="E62" i="39"/>
  <c r="I32" i="39"/>
  <c r="I102" i="39"/>
  <c r="H102" i="39"/>
  <c r="E102" i="39"/>
  <c r="F120" i="39"/>
  <c r="F30" i="39"/>
  <c r="F32" i="39" s="1"/>
  <c r="F60" i="39"/>
  <c r="F62" i="39" s="1"/>
  <c r="F90" i="39"/>
  <c r="F92" i="39" s="1"/>
  <c r="F50" i="39"/>
  <c r="F20" i="39"/>
  <c r="F22" i="39" s="1"/>
  <c r="F110" i="39"/>
  <c r="F80" i="39"/>
  <c r="F82" i="39" s="1"/>
  <c r="F100" i="39"/>
  <c r="F70" i="39"/>
  <c r="F40" i="39"/>
  <c r="F42" i="39" s="1"/>
  <c r="L80" i="39"/>
  <c r="L82" i="39" s="1"/>
  <c r="L120" i="39"/>
  <c r="L90" i="39"/>
  <c r="L92" i="39" s="1"/>
  <c r="L50" i="39"/>
  <c r="L110" i="39"/>
  <c r="L20" i="39"/>
  <c r="L22" i="39" s="1"/>
  <c r="L70" i="39"/>
  <c r="L100" i="39"/>
  <c r="L102" i="39" s="1"/>
  <c r="L40" i="39"/>
  <c r="L42" i="39" s="1"/>
  <c r="L30" i="39"/>
  <c r="L32" i="39" s="1"/>
  <c r="L60" i="39"/>
  <c r="L62" i="39" s="1"/>
  <c r="D62" i="39"/>
  <c r="I82" i="39"/>
  <c r="I92" i="39"/>
  <c r="I52" i="39"/>
  <c r="I72" i="39" s="1"/>
  <c r="G62" i="39"/>
  <c r="D52" i="39"/>
  <c r="D72" i="39" s="1"/>
  <c r="J62" i="39"/>
  <c r="S52" i="39"/>
  <c r="S72" i="39" s="1"/>
  <c r="P62" i="39"/>
  <c r="Q62" i="39"/>
  <c r="H62" i="39"/>
  <c r="G52" i="39"/>
  <c r="G72" i="39" s="1"/>
  <c r="R52" i="39"/>
  <c r="R72" i="39" s="1"/>
  <c r="O52" i="39"/>
  <c r="O72" i="39" s="1"/>
  <c r="I42" i="39"/>
  <c r="E52" i="39"/>
  <c r="E72" i="39" s="1"/>
  <c r="H52" i="39"/>
  <c r="H72" i="39" s="1"/>
  <c r="L14" i="39"/>
  <c r="F14" i="39"/>
  <c r="C13" i="39"/>
  <c r="Y158" i="41"/>
  <c r="Y96" i="41"/>
  <c r="Z124" i="41"/>
  <c r="Y77" i="41"/>
  <c r="Z63" i="41"/>
  <c r="Y69" i="41"/>
  <c r="Z77" i="41"/>
  <c r="Y173" i="41"/>
  <c r="Z121" i="41"/>
  <c r="Y129" i="41"/>
  <c r="Z53" i="41"/>
  <c r="Y82" i="41"/>
  <c r="Z16" i="41"/>
  <c r="Y55" i="41"/>
  <c r="Y149" i="41"/>
  <c r="Z145" i="41"/>
  <c r="Z89" i="41"/>
  <c r="Z184" i="41"/>
  <c r="Y88" i="41"/>
  <c r="Y146" i="41"/>
  <c r="Y5" i="41"/>
  <c r="Y136" i="41"/>
  <c r="Z88" i="41"/>
  <c r="Y9" i="41"/>
  <c r="Y167" i="41"/>
  <c r="Z87" i="41"/>
  <c r="Y25" i="41"/>
  <c r="Y143" i="41"/>
  <c r="Y26" i="41"/>
  <c r="Y56" i="41"/>
  <c r="Y53" i="41"/>
  <c r="Y80" i="41"/>
  <c r="Z80" i="41"/>
  <c r="Z136" i="41"/>
  <c r="Y75" i="41"/>
  <c r="Y120" i="41"/>
  <c r="Z173" i="41"/>
  <c r="Z129" i="41"/>
  <c r="Y145" i="41"/>
  <c r="Y52" i="41"/>
  <c r="Z57" i="41"/>
  <c r="Y165" i="41"/>
  <c r="Y40" i="41"/>
  <c r="Z139" i="41"/>
  <c r="Z5" i="41"/>
  <c r="Z175" i="41"/>
  <c r="Z38" i="41"/>
  <c r="Z143" i="41"/>
  <c r="Z13" i="41"/>
  <c r="Z115" i="41"/>
  <c r="Z141" i="41"/>
  <c r="Z56" i="41"/>
  <c r="Z55" i="41"/>
  <c r="Y94" i="41"/>
  <c r="Z33" i="41"/>
  <c r="Z196" i="41"/>
  <c r="Z40" i="41"/>
  <c r="Z120" i="41"/>
  <c r="Z9" i="41"/>
  <c r="Z4" i="41"/>
  <c r="Z185" i="41"/>
  <c r="Y65" i="41"/>
  <c r="Z96" i="41"/>
  <c r="Y33" i="41"/>
  <c r="Y89" i="41"/>
  <c r="Y184" i="41"/>
  <c r="Z19" i="41"/>
  <c r="Y44" i="41"/>
  <c r="Z146" i="41"/>
  <c r="Y38" i="41"/>
  <c r="Y196" i="41"/>
  <c r="Z65" i="41"/>
  <c r="Z162" i="41"/>
  <c r="Z44" i="41"/>
  <c r="Y144" i="41"/>
  <c r="Y125" i="41"/>
  <c r="Y34" i="41"/>
  <c r="Z75" i="41"/>
  <c r="Y108" i="41"/>
  <c r="Z69" i="41"/>
  <c r="Z158" i="41"/>
  <c r="Y141" i="41"/>
  <c r="Z91" i="41"/>
  <c r="Z52" i="41"/>
  <c r="Z125" i="41"/>
  <c r="Z34" i="41"/>
  <c r="Z108" i="41"/>
  <c r="Y188" i="41"/>
  <c r="Y200" i="41"/>
  <c r="Z144" i="41"/>
  <c r="Y51" i="41"/>
  <c r="Y43" i="41"/>
  <c r="Y170" i="41"/>
  <c r="Z188" i="41"/>
  <c r="Z200" i="41"/>
  <c r="Y21" i="41"/>
  <c r="Z51" i="41"/>
  <c r="Z43" i="41"/>
  <c r="Z122" i="41"/>
  <c r="Z170" i="41"/>
  <c r="Z58" i="41"/>
  <c r="Z85" i="41"/>
  <c r="Y110" i="41"/>
  <c r="Z197" i="41"/>
  <c r="Z21" i="41"/>
  <c r="Z142" i="41"/>
  <c r="Y122" i="41"/>
  <c r="Z182" i="41"/>
  <c r="Y58" i="41"/>
  <c r="Z110" i="41"/>
  <c r="Y142" i="41"/>
  <c r="Z165" i="41"/>
  <c r="Y76" i="41"/>
  <c r="Y182" i="41"/>
  <c r="Z70" i="41"/>
  <c r="Z45" i="41"/>
  <c r="Y111" i="41"/>
  <c r="Y64" i="41"/>
  <c r="Y7" i="41"/>
  <c r="Y98" i="41"/>
  <c r="Z76" i="41"/>
  <c r="Y70" i="41"/>
  <c r="Y45" i="41"/>
  <c r="Y176" i="41"/>
  <c r="Y162" i="41"/>
  <c r="Z111" i="41"/>
  <c r="Y97" i="41"/>
  <c r="Z64" i="41"/>
  <c r="Y121" i="41"/>
  <c r="Z97" i="41"/>
  <c r="Y20" i="41"/>
  <c r="Z7" i="41"/>
  <c r="Z98" i="41"/>
  <c r="Y147" i="41"/>
  <c r="Y139" i="41"/>
  <c r="Z26" i="41"/>
  <c r="Z176" i="41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3" i="29"/>
  <c r="O203" i="33"/>
  <c r="H203" i="33"/>
  <c r="R202" i="33"/>
  <c r="O202" i="33"/>
  <c r="Q202" i="33" s="1"/>
  <c r="H202" i="33"/>
  <c r="O201" i="33"/>
  <c r="H201" i="33"/>
  <c r="I201" i="33" s="1"/>
  <c r="O200" i="33"/>
  <c r="Q200" i="33" s="1"/>
  <c r="N200" i="33"/>
  <c r="K200" i="33"/>
  <c r="J200" i="33"/>
  <c r="I200" i="33"/>
  <c r="H200" i="33"/>
  <c r="M200" i="33" s="1"/>
  <c r="O199" i="33"/>
  <c r="R199" i="33" s="1"/>
  <c r="M199" i="33"/>
  <c r="K199" i="33"/>
  <c r="I199" i="33"/>
  <c r="H199" i="33"/>
  <c r="N199" i="33" s="1"/>
  <c r="O198" i="33"/>
  <c r="R198" i="33" s="1"/>
  <c r="L198" i="33"/>
  <c r="K198" i="33"/>
  <c r="H198" i="33"/>
  <c r="O197" i="33"/>
  <c r="H197" i="33"/>
  <c r="O196" i="33"/>
  <c r="R196" i="33" s="1"/>
  <c r="N196" i="33"/>
  <c r="M196" i="33"/>
  <c r="J196" i="33"/>
  <c r="H196" i="33"/>
  <c r="L196" i="33" s="1"/>
  <c r="Q195" i="33"/>
  <c r="O195" i="33"/>
  <c r="R195" i="33" s="1"/>
  <c r="H195" i="33"/>
  <c r="N195" i="33" s="1"/>
  <c r="O194" i="33"/>
  <c r="R194" i="33" s="1"/>
  <c r="L194" i="33"/>
  <c r="I194" i="33"/>
  <c r="H194" i="33"/>
  <c r="O193" i="33"/>
  <c r="L193" i="33"/>
  <c r="K193" i="33"/>
  <c r="H193" i="33"/>
  <c r="I193" i="33" s="1"/>
  <c r="R192" i="33"/>
  <c r="O192" i="33"/>
  <c r="P192" i="33" s="1"/>
  <c r="N192" i="33"/>
  <c r="L192" i="33"/>
  <c r="K192" i="33"/>
  <c r="J192" i="33"/>
  <c r="H192" i="33"/>
  <c r="M192" i="33" s="1"/>
  <c r="R191" i="33"/>
  <c r="Q191" i="33"/>
  <c r="O191" i="33"/>
  <c r="P191" i="33" s="1"/>
  <c r="M191" i="33"/>
  <c r="L191" i="33"/>
  <c r="K191" i="33"/>
  <c r="J191" i="33"/>
  <c r="H191" i="33"/>
  <c r="N191" i="33" s="1"/>
  <c r="R190" i="33"/>
  <c r="Q190" i="33"/>
  <c r="P190" i="33"/>
  <c r="O190" i="33"/>
  <c r="H190" i="33"/>
  <c r="M190" i="33" s="1"/>
  <c r="P189" i="33"/>
  <c r="O189" i="33"/>
  <c r="H189" i="33"/>
  <c r="N189" i="33" s="1"/>
  <c r="O188" i="33"/>
  <c r="H188" i="33"/>
  <c r="R187" i="33"/>
  <c r="O187" i="33"/>
  <c r="Q187" i="33" s="1"/>
  <c r="H187" i="33"/>
  <c r="J187" i="33" s="1"/>
  <c r="O186" i="33"/>
  <c r="R186" i="33" s="1"/>
  <c r="M186" i="33"/>
  <c r="K186" i="33"/>
  <c r="H186" i="33"/>
  <c r="O185" i="33"/>
  <c r="H185" i="33"/>
  <c r="K185" i="33" s="1"/>
  <c r="O184" i="33"/>
  <c r="M184" i="33"/>
  <c r="J184" i="33"/>
  <c r="H184" i="33"/>
  <c r="Q183" i="33"/>
  <c r="O183" i="33"/>
  <c r="R183" i="33" s="1"/>
  <c r="H183" i="33"/>
  <c r="O182" i="33"/>
  <c r="R182" i="33" s="1"/>
  <c r="I182" i="33"/>
  <c r="H182" i="33"/>
  <c r="O181" i="33"/>
  <c r="P181" i="33" s="1"/>
  <c r="H181" i="33"/>
  <c r="O180" i="33"/>
  <c r="P180" i="33" s="1"/>
  <c r="U180" i="33" s="1"/>
  <c r="N180" i="33"/>
  <c r="M180" i="33"/>
  <c r="L180" i="33"/>
  <c r="K180" i="33"/>
  <c r="J180" i="33"/>
  <c r="I180" i="33"/>
  <c r="H180" i="33"/>
  <c r="O179" i="33"/>
  <c r="R179" i="33" s="1"/>
  <c r="M179" i="33"/>
  <c r="L179" i="33"/>
  <c r="J179" i="33"/>
  <c r="H179" i="33"/>
  <c r="Q178" i="33"/>
  <c r="P178" i="33"/>
  <c r="O178" i="33"/>
  <c r="R178" i="33" s="1"/>
  <c r="H178" i="33"/>
  <c r="O177" i="33"/>
  <c r="P177" i="33" s="1"/>
  <c r="H177" i="33"/>
  <c r="I177" i="33" s="1"/>
  <c r="O176" i="33"/>
  <c r="Q176" i="33" s="1"/>
  <c r="H176" i="33"/>
  <c r="J176" i="33" s="1"/>
  <c r="Q175" i="33"/>
  <c r="P175" i="33"/>
  <c r="V175" i="33" s="1"/>
  <c r="O175" i="33"/>
  <c r="R175" i="33" s="1"/>
  <c r="H175" i="33"/>
  <c r="L175" i="33" s="1"/>
  <c r="O174" i="33"/>
  <c r="H174" i="33"/>
  <c r="O173" i="33"/>
  <c r="H173" i="33"/>
  <c r="M173" i="33" s="1"/>
  <c r="R172" i="33"/>
  <c r="O172" i="33"/>
  <c r="H172" i="33"/>
  <c r="M172" i="33" s="1"/>
  <c r="O171" i="33"/>
  <c r="Q171" i="33" s="1"/>
  <c r="H171" i="33"/>
  <c r="J171" i="33" s="1"/>
  <c r="O170" i="33"/>
  <c r="R170" i="33" s="1"/>
  <c r="H170" i="33"/>
  <c r="I170" i="33" s="1"/>
  <c r="O169" i="33"/>
  <c r="R169" i="33" s="1"/>
  <c r="H169" i="33"/>
  <c r="R168" i="33"/>
  <c r="Q168" i="33"/>
  <c r="O168" i="33"/>
  <c r="P168" i="33" s="1"/>
  <c r="N168" i="33"/>
  <c r="M168" i="33"/>
  <c r="L168" i="33"/>
  <c r="V168" i="33" s="1"/>
  <c r="K168" i="33"/>
  <c r="J168" i="33"/>
  <c r="I168" i="33"/>
  <c r="S168" i="33" s="1"/>
  <c r="H168" i="33"/>
  <c r="O167" i="33"/>
  <c r="P167" i="33" s="1"/>
  <c r="U167" i="33" s="1"/>
  <c r="N167" i="33"/>
  <c r="M167" i="33"/>
  <c r="L167" i="33"/>
  <c r="K167" i="33"/>
  <c r="J167" i="33"/>
  <c r="I167" i="33"/>
  <c r="H167" i="33"/>
  <c r="O166" i="33"/>
  <c r="R166" i="33" s="1"/>
  <c r="H166" i="33"/>
  <c r="N166" i="33" s="1"/>
  <c r="X166" i="33" s="1"/>
  <c r="O165" i="33"/>
  <c r="H165" i="33"/>
  <c r="O164" i="33"/>
  <c r="N164" i="33"/>
  <c r="M164" i="33"/>
  <c r="H164" i="33"/>
  <c r="L164" i="33" s="1"/>
  <c r="P163" i="33"/>
  <c r="O163" i="33"/>
  <c r="H163" i="33"/>
  <c r="L163" i="33" s="1"/>
  <c r="R162" i="33"/>
  <c r="O162" i="33"/>
  <c r="Q162" i="33" s="1"/>
  <c r="H162" i="33"/>
  <c r="K162" i="33" s="1"/>
  <c r="O161" i="33"/>
  <c r="H161" i="33"/>
  <c r="L161" i="33" s="1"/>
  <c r="O160" i="33"/>
  <c r="R160" i="33" s="1"/>
  <c r="H160" i="33"/>
  <c r="M160" i="33" s="1"/>
  <c r="R159" i="33"/>
  <c r="O159" i="33"/>
  <c r="P159" i="33" s="1"/>
  <c r="H159" i="33"/>
  <c r="O158" i="33"/>
  <c r="R158" i="33" s="1"/>
  <c r="H158" i="33"/>
  <c r="I158" i="33" s="1"/>
  <c r="O157" i="33"/>
  <c r="H157" i="33"/>
  <c r="J157" i="33" s="1"/>
  <c r="O156" i="33"/>
  <c r="P156" i="33" s="1"/>
  <c r="N156" i="33"/>
  <c r="M156" i="33"/>
  <c r="L156" i="33"/>
  <c r="K156" i="33"/>
  <c r="J156" i="33"/>
  <c r="I156" i="33"/>
  <c r="H156" i="33"/>
  <c r="O155" i="33"/>
  <c r="H155" i="33"/>
  <c r="I155" i="33" s="1"/>
  <c r="O154" i="33"/>
  <c r="R154" i="33" s="1"/>
  <c r="L154" i="33"/>
  <c r="H154" i="33"/>
  <c r="O153" i="33"/>
  <c r="P153" i="33" s="1"/>
  <c r="H153" i="33"/>
  <c r="O152" i="33"/>
  <c r="Q152" i="33" s="1"/>
  <c r="H152" i="33"/>
  <c r="I152" i="33" s="1"/>
  <c r="S152" i="33" s="1"/>
  <c r="O151" i="33"/>
  <c r="R151" i="33" s="1"/>
  <c r="H151" i="33"/>
  <c r="R150" i="33"/>
  <c r="P150" i="33"/>
  <c r="O150" i="33"/>
  <c r="Q150" i="33" s="1"/>
  <c r="H150" i="33"/>
  <c r="O149" i="33"/>
  <c r="P149" i="33" s="1"/>
  <c r="J149" i="33"/>
  <c r="H149" i="33"/>
  <c r="O148" i="33"/>
  <c r="H148" i="33"/>
  <c r="O147" i="33"/>
  <c r="R147" i="33" s="1"/>
  <c r="H147" i="33"/>
  <c r="O146" i="33"/>
  <c r="R146" i="33" s="1"/>
  <c r="N146" i="33"/>
  <c r="M146" i="33"/>
  <c r="W146" i="33" s="1"/>
  <c r="L146" i="33"/>
  <c r="H146" i="33"/>
  <c r="K146" i="33" s="1"/>
  <c r="R145" i="33"/>
  <c r="O145" i="33"/>
  <c r="Q145" i="33" s="1"/>
  <c r="H145" i="33"/>
  <c r="M145" i="33" s="1"/>
  <c r="O144" i="33"/>
  <c r="H144" i="33"/>
  <c r="J144" i="33" s="1"/>
  <c r="R143" i="33"/>
  <c r="O143" i="33"/>
  <c r="Q143" i="33" s="1"/>
  <c r="H143" i="33"/>
  <c r="O142" i="33"/>
  <c r="H142" i="33"/>
  <c r="O141" i="33"/>
  <c r="P141" i="33" s="1"/>
  <c r="H141" i="33"/>
  <c r="O140" i="33"/>
  <c r="R140" i="33" s="1"/>
  <c r="M140" i="33"/>
  <c r="L140" i="33"/>
  <c r="I140" i="33"/>
  <c r="H140" i="33"/>
  <c r="N140" i="33" s="1"/>
  <c r="O139" i="33"/>
  <c r="R139" i="33" s="1"/>
  <c r="H139" i="33"/>
  <c r="Q138" i="33"/>
  <c r="O138" i="33"/>
  <c r="P138" i="33" s="1"/>
  <c r="H138" i="33"/>
  <c r="M138" i="33" s="1"/>
  <c r="O137" i="33"/>
  <c r="Q137" i="33" s="1"/>
  <c r="N137" i="33"/>
  <c r="M137" i="33"/>
  <c r="L137" i="33"/>
  <c r="K137" i="33"/>
  <c r="J137" i="33"/>
  <c r="I137" i="33"/>
  <c r="H137" i="33"/>
  <c r="R136" i="33"/>
  <c r="P136" i="33"/>
  <c r="O136" i="33"/>
  <c r="Q136" i="33" s="1"/>
  <c r="H136" i="33"/>
  <c r="O135" i="33"/>
  <c r="H135" i="33"/>
  <c r="O134" i="33"/>
  <c r="N134" i="33"/>
  <c r="M134" i="33"/>
  <c r="H134" i="33"/>
  <c r="L134" i="33" s="1"/>
  <c r="O133" i="33"/>
  <c r="R133" i="33" s="1"/>
  <c r="N133" i="33"/>
  <c r="M133" i="33"/>
  <c r="J133" i="33"/>
  <c r="H133" i="33"/>
  <c r="L133" i="33" s="1"/>
  <c r="Q132" i="33"/>
  <c r="O132" i="33"/>
  <c r="R132" i="33" s="1"/>
  <c r="K132" i="33"/>
  <c r="H132" i="33"/>
  <c r="O131" i="33"/>
  <c r="Q131" i="33" s="1"/>
  <c r="H131" i="33"/>
  <c r="O130" i="33"/>
  <c r="H130" i="33"/>
  <c r="R129" i="33"/>
  <c r="Q129" i="33"/>
  <c r="O129" i="33"/>
  <c r="P129" i="33" s="1"/>
  <c r="H129" i="33"/>
  <c r="P128" i="33"/>
  <c r="O128" i="33"/>
  <c r="R128" i="33" s="1"/>
  <c r="H128" i="33"/>
  <c r="O127" i="33"/>
  <c r="R127" i="33" s="1"/>
  <c r="H127" i="33"/>
  <c r="R126" i="33"/>
  <c r="O126" i="33"/>
  <c r="P126" i="33" s="1"/>
  <c r="H126" i="33"/>
  <c r="N126" i="33" s="1"/>
  <c r="O125" i="33"/>
  <c r="H125" i="33"/>
  <c r="L125" i="33" s="1"/>
  <c r="R124" i="33"/>
  <c r="Q124" i="33"/>
  <c r="O124" i="33"/>
  <c r="P124" i="33" s="1"/>
  <c r="H124" i="33"/>
  <c r="O123" i="33"/>
  <c r="Q123" i="33" s="1"/>
  <c r="H123" i="33"/>
  <c r="O122" i="33"/>
  <c r="M122" i="33"/>
  <c r="I122" i="33"/>
  <c r="H122" i="33"/>
  <c r="N122" i="33" s="1"/>
  <c r="R121" i="33"/>
  <c r="Q121" i="33"/>
  <c r="P121" i="33"/>
  <c r="O121" i="33"/>
  <c r="H121" i="33"/>
  <c r="O120" i="33"/>
  <c r="Q120" i="33" s="1"/>
  <c r="H120" i="33"/>
  <c r="K120" i="33" s="1"/>
  <c r="R119" i="33"/>
  <c r="P119" i="33"/>
  <c r="O119" i="33"/>
  <c r="Q119" i="33" s="1"/>
  <c r="I119" i="33"/>
  <c r="S119" i="33" s="1"/>
  <c r="H119" i="33"/>
  <c r="L119" i="33" s="1"/>
  <c r="O118" i="33"/>
  <c r="R118" i="33" s="1"/>
  <c r="H118" i="33"/>
  <c r="O117" i="33"/>
  <c r="R117" i="33" s="1"/>
  <c r="H117" i="33"/>
  <c r="M117" i="33" s="1"/>
  <c r="O116" i="33"/>
  <c r="R116" i="33" s="1"/>
  <c r="I116" i="33"/>
  <c r="H116" i="33"/>
  <c r="O115" i="33"/>
  <c r="Q115" i="33" s="1"/>
  <c r="H115" i="33"/>
  <c r="O114" i="33"/>
  <c r="R114" i="33" s="1"/>
  <c r="H114" i="33"/>
  <c r="L114" i="33" s="1"/>
  <c r="O113" i="33"/>
  <c r="R113" i="33" s="1"/>
  <c r="N113" i="33"/>
  <c r="M113" i="33"/>
  <c r="I113" i="33"/>
  <c r="H113" i="33"/>
  <c r="L113" i="33" s="1"/>
  <c r="R112" i="33"/>
  <c r="Q112" i="33"/>
  <c r="O112" i="33"/>
  <c r="P112" i="33" s="1"/>
  <c r="H112" i="33"/>
  <c r="N112" i="33" s="1"/>
  <c r="Q111" i="33"/>
  <c r="O111" i="33"/>
  <c r="R111" i="33" s="1"/>
  <c r="N111" i="33"/>
  <c r="M111" i="33"/>
  <c r="L111" i="33"/>
  <c r="K111" i="33"/>
  <c r="J111" i="33"/>
  <c r="H111" i="33"/>
  <c r="I111" i="33" s="1"/>
  <c r="R110" i="33"/>
  <c r="Q110" i="33"/>
  <c r="P110" i="33"/>
  <c r="O110" i="33"/>
  <c r="H110" i="33"/>
  <c r="O109" i="33"/>
  <c r="P109" i="33" s="1"/>
  <c r="H109" i="33"/>
  <c r="O108" i="33"/>
  <c r="R108" i="33" s="1"/>
  <c r="N108" i="33"/>
  <c r="M108" i="33"/>
  <c r="L108" i="33"/>
  <c r="K108" i="33"/>
  <c r="J108" i="33"/>
  <c r="I108" i="33"/>
  <c r="H108" i="33"/>
  <c r="Q107" i="33"/>
  <c r="P107" i="33"/>
  <c r="O107" i="33"/>
  <c r="R107" i="33" s="1"/>
  <c r="H107" i="33"/>
  <c r="N107" i="33" s="1"/>
  <c r="O106" i="33"/>
  <c r="Q106" i="33" s="1"/>
  <c r="N106" i="33"/>
  <c r="M106" i="33"/>
  <c r="L106" i="33"/>
  <c r="K106" i="33"/>
  <c r="H106" i="33"/>
  <c r="J106" i="33" s="1"/>
  <c r="O105" i="33"/>
  <c r="Q105" i="33" s="1"/>
  <c r="K105" i="33"/>
  <c r="H105" i="33"/>
  <c r="O104" i="33"/>
  <c r="H104" i="33"/>
  <c r="M104" i="33" s="1"/>
  <c r="O103" i="33"/>
  <c r="R103" i="33" s="1"/>
  <c r="H103" i="33"/>
  <c r="O102" i="33"/>
  <c r="R102" i="33" s="1"/>
  <c r="H102" i="33"/>
  <c r="O101" i="33"/>
  <c r="Q101" i="33" s="1"/>
  <c r="H101" i="33"/>
  <c r="O100" i="33"/>
  <c r="R100" i="33" s="1"/>
  <c r="H100" i="33"/>
  <c r="L100" i="33" s="1"/>
  <c r="O99" i="33"/>
  <c r="R99" i="33" s="1"/>
  <c r="H99" i="33"/>
  <c r="X98" i="33"/>
  <c r="R98" i="33"/>
  <c r="Q98" i="33"/>
  <c r="P98" i="33"/>
  <c r="O98" i="33"/>
  <c r="N98" i="33"/>
  <c r="L98" i="33"/>
  <c r="K98" i="33"/>
  <c r="J98" i="33"/>
  <c r="H98" i="33"/>
  <c r="M98" i="33" s="1"/>
  <c r="W98" i="33" s="1"/>
  <c r="O97" i="33"/>
  <c r="R97" i="33" s="1"/>
  <c r="M97" i="33"/>
  <c r="K97" i="33"/>
  <c r="I97" i="33"/>
  <c r="H97" i="33"/>
  <c r="L97" i="33" s="1"/>
  <c r="P96" i="33"/>
  <c r="O96" i="33"/>
  <c r="Q96" i="33" s="1"/>
  <c r="L96" i="33"/>
  <c r="H96" i="33"/>
  <c r="N96" i="33" s="1"/>
  <c r="P95" i="33"/>
  <c r="O95" i="33"/>
  <c r="R95" i="33" s="1"/>
  <c r="H95" i="33"/>
  <c r="O94" i="33"/>
  <c r="P94" i="33" s="1"/>
  <c r="N94" i="33"/>
  <c r="M94" i="33"/>
  <c r="L94" i="33"/>
  <c r="H94" i="33"/>
  <c r="I94" i="33" s="1"/>
  <c r="O93" i="33"/>
  <c r="H93" i="33"/>
  <c r="O92" i="33"/>
  <c r="Q92" i="33" s="1"/>
  <c r="H92" i="33"/>
  <c r="M92" i="33" s="1"/>
  <c r="O91" i="33"/>
  <c r="Q91" i="33" s="1"/>
  <c r="N91" i="33"/>
  <c r="M91" i="33"/>
  <c r="H91" i="33"/>
  <c r="L91" i="33" s="1"/>
  <c r="O90" i="33"/>
  <c r="N90" i="33"/>
  <c r="H90" i="33"/>
  <c r="K90" i="33" s="1"/>
  <c r="O89" i="33"/>
  <c r="R89" i="33" s="1"/>
  <c r="H89" i="33"/>
  <c r="O88" i="33"/>
  <c r="R88" i="33" s="1"/>
  <c r="N88" i="33"/>
  <c r="L88" i="33"/>
  <c r="I88" i="33"/>
  <c r="H88" i="33"/>
  <c r="M88" i="33" s="1"/>
  <c r="O87" i="33"/>
  <c r="Q87" i="33" s="1"/>
  <c r="H87" i="33"/>
  <c r="J87" i="33" s="1"/>
  <c r="R86" i="33"/>
  <c r="Q86" i="33"/>
  <c r="O86" i="33"/>
  <c r="P86" i="33" s="1"/>
  <c r="J86" i="33"/>
  <c r="H86" i="33"/>
  <c r="L86" i="33" s="1"/>
  <c r="O85" i="33"/>
  <c r="R85" i="33" s="1"/>
  <c r="H85" i="33"/>
  <c r="J85" i="33" s="1"/>
  <c r="O84" i="33"/>
  <c r="Q84" i="33" s="1"/>
  <c r="L84" i="33"/>
  <c r="I84" i="33"/>
  <c r="H84" i="33"/>
  <c r="O83" i="33"/>
  <c r="Q83" i="33" s="1"/>
  <c r="H83" i="33"/>
  <c r="L83" i="33" s="1"/>
  <c r="R82" i="33"/>
  <c r="O82" i="33"/>
  <c r="P82" i="33" s="1"/>
  <c r="L82" i="33"/>
  <c r="H82" i="33"/>
  <c r="J82" i="33" s="1"/>
  <c r="R81" i="33"/>
  <c r="Q81" i="33"/>
  <c r="O81" i="33"/>
  <c r="P81" i="33" s="1"/>
  <c r="H81" i="33"/>
  <c r="R80" i="33"/>
  <c r="Q80" i="33"/>
  <c r="P80" i="33"/>
  <c r="O80" i="33"/>
  <c r="H80" i="33"/>
  <c r="Q79" i="33"/>
  <c r="O79" i="33"/>
  <c r="P79" i="33" s="1"/>
  <c r="H79" i="33"/>
  <c r="R78" i="33"/>
  <c r="P78" i="33"/>
  <c r="O78" i="33"/>
  <c r="Q78" i="33" s="1"/>
  <c r="I78" i="33"/>
  <c r="H78" i="33"/>
  <c r="K78" i="33" s="1"/>
  <c r="O77" i="33"/>
  <c r="H77" i="33"/>
  <c r="O76" i="33"/>
  <c r="R76" i="33" s="1"/>
  <c r="H76" i="33"/>
  <c r="O75" i="33"/>
  <c r="R75" i="33" s="1"/>
  <c r="N75" i="33"/>
  <c r="M75" i="33"/>
  <c r="L75" i="33"/>
  <c r="H75" i="33"/>
  <c r="K75" i="33" s="1"/>
  <c r="O74" i="33"/>
  <c r="R74" i="33" s="1"/>
  <c r="K74" i="33"/>
  <c r="I74" i="33"/>
  <c r="H74" i="33"/>
  <c r="O73" i="33"/>
  <c r="N73" i="33"/>
  <c r="K73" i="33"/>
  <c r="J73" i="33"/>
  <c r="I73" i="33"/>
  <c r="H73" i="33"/>
  <c r="M73" i="33" s="1"/>
  <c r="O72" i="33"/>
  <c r="R72" i="33" s="1"/>
  <c r="N72" i="33"/>
  <c r="M72" i="33"/>
  <c r="L72" i="33"/>
  <c r="K72" i="33"/>
  <c r="J72" i="33"/>
  <c r="I72" i="33"/>
  <c r="H72" i="33"/>
  <c r="O71" i="33"/>
  <c r="R71" i="33" s="1"/>
  <c r="J71" i="33"/>
  <c r="H71" i="33"/>
  <c r="O70" i="33"/>
  <c r="P70" i="33" s="1"/>
  <c r="H70" i="33"/>
  <c r="N70" i="33" s="1"/>
  <c r="O69" i="33"/>
  <c r="R69" i="33" s="1"/>
  <c r="M69" i="33"/>
  <c r="H69" i="33"/>
  <c r="N69" i="33" s="1"/>
  <c r="O68" i="33"/>
  <c r="H68" i="33"/>
  <c r="N68" i="33" s="1"/>
  <c r="O67" i="33"/>
  <c r="H67" i="33"/>
  <c r="N67" i="33" s="1"/>
  <c r="O66" i="33"/>
  <c r="P66" i="33" s="1"/>
  <c r="L66" i="33"/>
  <c r="K66" i="33"/>
  <c r="J66" i="33"/>
  <c r="I66" i="33"/>
  <c r="H66" i="33"/>
  <c r="N66" i="33" s="1"/>
  <c r="P65" i="33"/>
  <c r="O65" i="33"/>
  <c r="N65" i="33"/>
  <c r="J65" i="33"/>
  <c r="H65" i="33"/>
  <c r="I65" i="33" s="1"/>
  <c r="R64" i="33"/>
  <c r="O64" i="33"/>
  <c r="P64" i="33" s="1"/>
  <c r="H64" i="33"/>
  <c r="O63" i="33"/>
  <c r="Q63" i="33" s="1"/>
  <c r="H63" i="33"/>
  <c r="N63" i="33" s="1"/>
  <c r="P62" i="33"/>
  <c r="O62" i="33"/>
  <c r="M62" i="33"/>
  <c r="J62" i="33"/>
  <c r="I62" i="33"/>
  <c r="H62" i="33"/>
  <c r="L62" i="33" s="1"/>
  <c r="O61" i="33"/>
  <c r="P61" i="33" s="1"/>
  <c r="H61" i="33"/>
  <c r="O60" i="33"/>
  <c r="Q60" i="33" s="1"/>
  <c r="N60" i="33"/>
  <c r="M60" i="33"/>
  <c r="H60" i="33"/>
  <c r="L60" i="33" s="1"/>
  <c r="O59" i="33"/>
  <c r="R59" i="33" s="1"/>
  <c r="H59" i="33"/>
  <c r="J59" i="33" s="1"/>
  <c r="O58" i="33"/>
  <c r="P58" i="33" s="1"/>
  <c r="M58" i="33"/>
  <c r="H58" i="33"/>
  <c r="N58" i="33" s="1"/>
  <c r="O57" i="33"/>
  <c r="R57" i="33" s="1"/>
  <c r="H57" i="33"/>
  <c r="O56" i="33"/>
  <c r="R56" i="33" s="1"/>
  <c r="N56" i="33"/>
  <c r="H56" i="33"/>
  <c r="P55" i="33"/>
  <c r="O55" i="33"/>
  <c r="R55" i="33" s="1"/>
  <c r="X55" i="33" s="1"/>
  <c r="N55" i="33"/>
  <c r="K55" i="33"/>
  <c r="J55" i="33"/>
  <c r="I55" i="33"/>
  <c r="H55" i="33"/>
  <c r="M55" i="33" s="1"/>
  <c r="O54" i="33"/>
  <c r="R54" i="33" s="1"/>
  <c r="H54" i="33"/>
  <c r="R53" i="33"/>
  <c r="Q53" i="33"/>
  <c r="O53" i="33"/>
  <c r="P53" i="33" s="1"/>
  <c r="N53" i="33"/>
  <c r="M53" i="33"/>
  <c r="L53" i="33"/>
  <c r="H53" i="33"/>
  <c r="K53" i="33" s="1"/>
  <c r="O52" i="33"/>
  <c r="P52" i="33" s="1"/>
  <c r="H52" i="33"/>
  <c r="J52" i="33" s="1"/>
  <c r="O51" i="33"/>
  <c r="Q51" i="33" s="1"/>
  <c r="H51" i="33"/>
  <c r="N51" i="33" s="1"/>
  <c r="O50" i="33"/>
  <c r="P50" i="33" s="1"/>
  <c r="H50" i="33"/>
  <c r="L50" i="33" s="1"/>
  <c r="O49" i="33"/>
  <c r="P49" i="33" s="1"/>
  <c r="N49" i="33"/>
  <c r="K49" i="33"/>
  <c r="J49" i="33"/>
  <c r="I49" i="33"/>
  <c r="H49" i="33"/>
  <c r="O48" i="33"/>
  <c r="N48" i="33"/>
  <c r="H48" i="33"/>
  <c r="M48" i="33" s="1"/>
  <c r="R47" i="33"/>
  <c r="Q47" i="33"/>
  <c r="O47" i="33"/>
  <c r="P47" i="33" s="1"/>
  <c r="H47" i="33"/>
  <c r="O46" i="33"/>
  <c r="Q46" i="33" s="1"/>
  <c r="H46" i="33"/>
  <c r="N46" i="33" s="1"/>
  <c r="O45" i="33"/>
  <c r="N45" i="33"/>
  <c r="M45" i="33"/>
  <c r="L45" i="33"/>
  <c r="H45" i="33"/>
  <c r="K45" i="33" s="1"/>
  <c r="O44" i="33"/>
  <c r="H44" i="33"/>
  <c r="I44" i="33" s="1"/>
  <c r="O43" i="33"/>
  <c r="H43" i="33"/>
  <c r="N43" i="33" s="1"/>
  <c r="O42" i="33"/>
  <c r="R42" i="33" s="1"/>
  <c r="L42" i="33"/>
  <c r="H42" i="33"/>
  <c r="I42" i="33" s="1"/>
  <c r="O41" i="33"/>
  <c r="Q41" i="33" s="1"/>
  <c r="N41" i="33"/>
  <c r="M41" i="33"/>
  <c r="H41" i="33"/>
  <c r="L41" i="33" s="1"/>
  <c r="O40" i="33"/>
  <c r="R40" i="33" s="1"/>
  <c r="H40" i="33"/>
  <c r="O39" i="33"/>
  <c r="Q39" i="33" s="1"/>
  <c r="H39" i="33"/>
  <c r="N39" i="33" s="1"/>
  <c r="O38" i="33"/>
  <c r="R38" i="33" s="1"/>
  <c r="N38" i="33"/>
  <c r="M38" i="33"/>
  <c r="K38" i="33"/>
  <c r="J38" i="33"/>
  <c r="I38" i="33"/>
  <c r="H38" i="33"/>
  <c r="L38" i="33" s="1"/>
  <c r="O37" i="33"/>
  <c r="R37" i="33" s="1"/>
  <c r="H37" i="33"/>
  <c r="N37" i="33" s="1"/>
  <c r="O36" i="33"/>
  <c r="R36" i="33" s="1"/>
  <c r="N36" i="33"/>
  <c r="M36" i="33"/>
  <c r="L36" i="33"/>
  <c r="K36" i="33"/>
  <c r="J36" i="33"/>
  <c r="I36" i="33"/>
  <c r="H36" i="33"/>
  <c r="R35" i="33"/>
  <c r="O35" i="33"/>
  <c r="Q35" i="33" s="1"/>
  <c r="H35" i="33"/>
  <c r="O34" i="33"/>
  <c r="P34" i="33" s="1"/>
  <c r="H34" i="33"/>
  <c r="M34" i="33" s="1"/>
  <c r="O33" i="33"/>
  <c r="R33" i="33" s="1"/>
  <c r="N33" i="33"/>
  <c r="L33" i="33"/>
  <c r="J33" i="33"/>
  <c r="I33" i="33"/>
  <c r="H33" i="33"/>
  <c r="K33" i="33" s="1"/>
  <c r="O32" i="33"/>
  <c r="R32" i="33" s="1"/>
  <c r="H32" i="33"/>
  <c r="O31" i="33"/>
  <c r="R31" i="33" s="1"/>
  <c r="N31" i="33"/>
  <c r="L31" i="33"/>
  <c r="K31" i="33"/>
  <c r="J31" i="33"/>
  <c r="H31" i="33"/>
  <c r="M31" i="33" s="1"/>
  <c r="R30" i="33"/>
  <c r="Q30" i="33"/>
  <c r="O30" i="33"/>
  <c r="P30" i="33" s="1"/>
  <c r="H30" i="33"/>
  <c r="N30" i="33" s="1"/>
  <c r="O29" i="33"/>
  <c r="M29" i="33"/>
  <c r="H29" i="33"/>
  <c r="N29" i="33" s="1"/>
  <c r="O28" i="33"/>
  <c r="R28" i="33" s="1"/>
  <c r="H28" i="33"/>
  <c r="J28" i="33" s="1"/>
  <c r="O27" i="33"/>
  <c r="H27" i="33"/>
  <c r="N27" i="33" s="1"/>
  <c r="O26" i="33"/>
  <c r="R26" i="33" s="1"/>
  <c r="H26" i="33"/>
  <c r="L26" i="33" s="1"/>
  <c r="R25" i="33"/>
  <c r="O25" i="33"/>
  <c r="Q25" i="33" s="1"/>
  <c r="H25" i="33"/>
  <c r="N25" i="33" s="1"/>
  <c r="O24" i="33"/>
  <c r="R24" i="33" s="1"/>
  <c r="L24" i="33"/>
  <c r="K24" i="33"/>
  <c r="H24" i="33"/>
  <c r="Q23" i="33"/>
  <c r="P23" i="33"/>
  <c r="O23" i="33"/>
  <c r="R23" i="33" s="1"/>
  <c r="H23" i="33"/>
  <c r="I23" i="33" s="1"/>
  <c r="Q22" i="33"/>
  <c r="O22" i="33"/>
  <c r="P22" i="33" s="1"/>
  <c r="H22" i="33"/>
  <c r="O21" i="33"/>
  <c r="R21" i="33" s="1"/>
  <c r="H21" i="33"/>
  <c r="K21" i="33" s="1"/>
  <c r="P20" i="33"/>
  <c r="O20" i="33"/>
  <c r="R20" i="33" s="1"/>
  <c r="M20" i="33"/>
  <c r="H20" i="33"/>
  <c r="N20" i="33" s="1"/>
  <c r="P19" i="33"/>
  <c r="O19" i="33"/>
  <c r="H19" i="33"/>
  <c r="O18" i="33"/>
  <c r="P18" i="33" s="1"/>
  <c r="H18" i="33"/>
  <c r="R17" i="33"/>
  <c r="Q17" i="33"/>
  <c r="O17" i="33"/>
  <c r="P17" i="33" s="1"/>
  <c r="H17" i="33"/>
  <c r="K17" i="33" s="1"/>
  <c r="O16" i="33"/>
  <c r="R16" i="33" s="1"/>
  <c r="M16" i="33"/>
  <c r="K16" i="33"/>
  <c r="H16" i="33"/>
  <c r="J16" i="33" s="1"/>
  <c r="O15" i="33"/>
  <c r="Q15" i="33" s="1"/>
  <c r="H15" i="33"/>
  <c r="N15" i="33" s="1"/>
  <c r="O14" i="33"/>
  <c r="R14" i="33" s="1"/>
  <c r="N14" i="33"/>
  <c r="M14" i="33"/>
  <c r="K14" i="33"/>
  <c r="H14" i="33"/>
  <c r="L14" i="33" s="1"/>
  <c r="R13" i="33"/>
  <c r="Q13" i="33"/>
  <c r="P13" i="33"/>
  <c r="O13" i="33"/>
  <c r="H13" i="33"/>
  <c r="N13" i="33" s="1"/>
  <c r="O12" i="33"/>
  <c r="R12" i="33" s="1"/>
  <c r="J12" i="33"/>
  <c r="H12" i="33"/>
  <c r="R11" i="33"/>
  <c r="Q11" i="33"/>
  <c r="P11" i="33"/>
  <c r="O11" i="33"/>
  <c r="M11" i="33"/>
  <c r="L11" i="33"/>
  <c r="V11" i="33" s="1"/>
  <c r="J11" i="33"/>
  <c r="H11" i="33"/>
  <c r="I11" i="33" s="1"/>
  <c r="O10" i="33"/>
  <c r="P10" i="33" s="1"/>
  <c r="N10" i="33"/>
  <c r="H10" i="33"/>
  <c r="M10" i="33" s="1"/>
  <c r="O9" i="33"/>
  <c r="R9" i="33" s="1"/>
  <c r="N9" i="33"/>
  <c r="H9" i="33"/>
  <c r="K9" i="33" s="1"/>
  <c r="O8" i="33"/>
  <c r="R8" i="33" s="1"/>
  <c r="N8" i="33"/>
  <c r="M8" i="33"/>
  <c r="H8" i="33"/>
  <c r="L8" i="33" s="1"/>
  <c r="P7" i="33"/>
  <c r="O7" i="33"/>
  <c r="H7" i="33"/>
  <c r="R6" i="33"/>
  <c r="Q6" i="33"/>
  <c r="O6" i="33"/>
  <c r="P6" i="33" s="1"/>
  <c r="H6" i="33"/>
  <c r="R5" i="33"/>
  <c r="O5" i="33"/>
  <c r="Q5" i="33" s="1"/>
  <c r="H5" i="33"/>
  <c r="K5" i="33" s="1"/>
  <c r="O4" i="33"/>
  <c r="R4" i="33" s="1"/>
  <c r="M4" i="33"/>
  <c r="K4" i="33"/>
  <c r="H4" i="33"/>
  <c r="J4" i="33" s="1"/>
  <c r="O3" i="33"/>
  <c r="Q3" i="33" s="1"/>
  <c r="H3" i="33"/>
  <c r="N3" i="33" s="1"/>
  <c r="C111" i="39" l="1"/>
  <c r="C101" i="39"/>
  <c r="C41" i="39"/>
  <c r="F52" i="39"/>
  <c r="F102" i="39"/>
  <c r="C81" i="39"/>
  <c r="C31" i="39"/>
  <c r="C61" i="39"/>
  <c r="C51" i="39"/>
  <c r="C21" i="39"/>
  <c r="C71" i="39"/>
  <c r="C91" i="39"/>
  <c r="C20" i="39"/>
  <c r="C22" i="39" s="1"/>
  <c r="C110" i="39"/>
  <c r="C60" i="39"/>
  <c r="C40" i="39"/>
  <c r="C30" i="39"/>
  <c r="C80" i="39"/>
  <c r="C120" i="39"/>
  <c r="C50" i="39"/>
  <c r="C70" i="39"/>
  <c r="C90" i="39"/>
  <c r="C100" i="39"/>
  <c r="F72" i="39"/>
  <c r="I62" i="39"/>
  <c r="L52" i="39"/>
  <c r="L72" i="39" s="1"/>
  <c r="C14" i="39"/>
  <c r="V66" i="33"/>
  <c r="W160" i="33"/>
  <c r="W11" i="33"/>
  <c r="X168" i="33"/>
  <c r="T98" i="33"/>
  <c r="V119" i="33"/>
  <c r="V62" i="33"/>
  <c r="X53" i="33"/>
  <c r="N81" i="33"/>
  <c r="X81" i="33" s="1"/>
  <c r="M81" i="33"/>
  <c r="W81" i="33" s="1"/>
  <c r="K81" i="33"/>
  <c r="U81" i="33" s="1"/>
  <c r="L81" i="33"/>
  <c r="V81" i="33" s="1"/>
  <c r="P23" i="29"/>
  <c r="R23" i="29"/>
  <c r="Q23" i="29"/>
  <c r="N54" i="33"/>
  <c r="X54" i="33" s="1"/>
  <c r="L54" i="33"/>
  <c r="K54" i="33"/>
  <c r="J81" i="33"/>
  <c r="T81" i="33" s="1"/>
  <c r="I120" i="33"/>
  <c r="I176" i="33"/>
  <c r="M188" i="33"/>
  <c r="N188" i="33"/>
  <c r="P22" i="29"/>
  <c r="R22" i="29"/>
  <c r="Q22" i="29"/>
  <c r="I21" i="33"/>
  <c r="N47" i="33"/>
  <c r="X47" i="33" s="1"/>
  <c r="M47" i="33"/>
  <c r="W47" i="33" s="1"/>
  <c r="K47" i="33"/>
  <c r="U47" i="33" s="1"/>
  <c r="J47" i="33"/>
  <c r="I47" i="33"/>
  <c r="S47" i="33" s="1"/>
  <c r="I54" i="33"/>
  <c r="Q94" i="33"/>
  <c r="P5" i="29"/>
  <c r="R5" i="29"/>
  <c r="Q5" i="29"/>
  <c r="L21" i="33"/>
  <c r="J54" i="33"/>
  <c r="R94" i="33"/>
  <c r="N101" i="33"/>
  <c r="J101" i="33"/>
  <c r="T101" i="33" s="1"/>
  <c r="M101" i="33"/>
  <c r="L101" i="33"/>
  <c r="K101" i="33"/>
  <c r="I101" i="33"/>
  <c r="S101" i="33" s="1"/>
  <c r="I130" i="33"/>
  <c r="S130" i="33" s="1"/>
  <c r="N130" i="33"/>
  <c r="M130" i="33"/>
  <c r="W130" i="33" s="1"/>
  <c r="P133" i="33"/>
  <c r="V133" i="33" s="1"/>
  <c r="L151" i="33"/>
  <c r="V151" i="33" s="1"/>
  <c r="N151" i="33"/>
  <c r="M151" i="33"/>
  <c r="W151" i="33" s="1"/>
  <c r="J188" i="33"/>
  <c r="P20" i="29"/>
  <c r="R20" i="29"/>
  <c r="Q20" i="29"/>
  <c r="N21" i="33"/>
  <c r="X21" i="33" s="1"/>
  <c r="X42" i="33"/>
  <c r="I63" i="33"/>
  <c r="S63" i="33" s="1"/>
  <c r="J130" i="33"/>
  <c r="Q133" i="33"/>
  <c r="S133" i="33" s="1"/>
  <c r="K151" i="33"/>
  <c r="K188" i="33"/>
  <c r="I52" i="33"/>
  <c r="L63" i="33"/>
  <c r="I165" i="33"/>
  <c r="N165" i="33"/>
  <c r="N203" i="33"/>
  <c r="L203" i="33"/>
  <c r="M203" i="33"/>
  <c r="R18" i="29"/>
  <c r="Q18" i="29"/>
  <c r="P18" i="29"/>
  <c r="N18" i="33"/>
  <c r="M18" i="33"/>
  <c r="W18" i="33" s="1"/>
  <c r="J18" i="33"/>
  <c r="L18" i="33"/>
  <c r="V18" i="33" s="1"/>
  <c r="K18" i="33"/>
  <c r="U18" i="33" s="1"/>
  <c r="I18" i="33"/>
  <c r="M22" i="33"/>
  <c r="N22" i="33"/>
  <c r="K52" i="33"/>
  <c r="U52" i="33" s="1"/>
  <c r="M63" i="33"/>
  <c r="P117" i="33"/>
  <c r="I203" i="33"/>
  <c r="L52" i="33"/>
  <c r="V52" i="33" s="1"/>
  <c r="Q74" i="33"/>
  <c r="S74" i="33" s="1"/>
  <c r="I87" i="33"/>
  <c r="S87" i="33" s="1"/>
  <c r="S91" i="33"/>
  <c r="R106" i="33"/>
  <c r="Q117" i="33"/>
  <c r="P147" i="33"/>
  <c r="J203" i="33"/>
  <c r="T203" i="33" s="1"/>
  <c r="Q18" i="33"/>
  <c r="T18" i="33" s="1"/>
  <c r="R48" i="33"/>
  <c r="Q48" i="33"/>
  <c r="N52" i="33"/>
  <c r="Q102" i="33"/>
  <c r="I127" i="33"/>
  <c r="M127" i="33"/>
  <c r="W127" i="33" s="1"/>
  <c r="L127" i="33"/>
  <c r="N127" i="33"/>
  <c r="X127" i="33" s="1"/>
  <c r="Q147" i="33"/>
  <c r="Q180" i="33"/>
  <c r="K203" i="33"/>
  <c r="R18" i="33"/>
  <c r="Q27" i="33"/>
  <c r="R27" i="33"/>
  <c r="X27" i="33" s="1"/>
  <c r="R39" i="33"/>
  <c r="X39" i="33" s="1"/>
  <c r="P48" i="33"/>
  <c r="N118" i="33"/>
  <c r="X118" i="33" s="1"/>
  <c r="M118" i="33"/>
  <c r="W118" i="33" s="1"/>
  <c r="L118" i="33"/>
  <c r="K118" i="33"/>
  <c r="J118" i="33"/>
  <c r="I118" i="33"/>
  <c r="J127" i="33"/>
  <c r="K144" i="33"/>
  <c r="L148" i="33"/>
  <c r="N148" i="33"/>
  <c r="M148" i="33"/>
  <c r="K148" i="33"/>
  <c r="Q161" i="33"/>
  <c r="R161" i="33"/>
  <c r="R180" i="33"/>
  <c r="X180" i="33" s="1"/>
  <c r="M19" i="33"/>
  <c r="W19" i="33" s="1"/>
  <c r="L19" i="33"/>
  <c r="V19" i="33" s="1"/>
  <c r="N19" i="33"/>
  <c r="X19" i="33" s="1"/>
  <c r="K19" i="33"/>
  <c r="J19" i="33"/>
  <c r="J40" i="33"/>
  <c r="N40" i="33"/>
  <c r="M40" i="33"/>
  <c r="W40" i="33" s="1"/>
  <c r="K40" i="33"/>
  <c r="R60" i="33"/>
  <c r="X60" i="33" s="1"/>
  <c r="K127" i="33"/>
  <c r="I139" i="33"/>
  <c r="L139" i="33"/>
  <c r="K139" i="33"/>
  <c r="J139" i="33"/>
  <c r="L144" i="33"/>
  <c r="J148" i="33"/>
  <c r="P161" i="33"/>
  <c r="P174" i="33"/>
  <c r="Q174" i="33"/>
  <c r="R174" i="33"/>
  <c r="K179" i="33"/>
  <c r="N179" i="33"/>
  <c r="I181" i="33"/>
  <c r="K181" i="33"/>
  <c r="L181" i="33"/>
  <c r="P8" i="33"/>
  <c r="N61" i="33"/>
  <c r="K61" i="33"/>
  <c r="U61" i="33" s="1"/>
  <c r="J61" i="33"/>
  <c r="K84" i="33"/>
  <c r="N84" i="33"/>
  <c r="M84" i="33"/>
  <c r="M144" i="33"/>
  <c r="Q156" i="33"/>
  <c r="I179" i="33"/>
  <c r="S179" i="33" s="1"/>
  <c r="J181" i="33"/>
  <c r="J120" i="33"/>
  <c r="T120" i="33" s="1"/>
  <c r="N120" i="33"/>
  <c r="L120" i="33"/>
  <c r="K155" i="33"/>
  <c r="U155" i="33" s="1"/>
  <c r="L155" i="33"/>
  <c r="N155" i="33"/>
  <c r="X155" i="33" s="1"/>
  <c r="M155" i="33"/>
  <c r="J155" i="33"/>
  <c r="T155" i="33" s="1"/>
  <c r="R167" i="33"/>
  <c r="Q167" i="33"/>
  <c r="T167" i="33" s="1"/>
  <c r="L176" i="33"/>
  <c r="M176" i="33"/>
  <c r="N176" i="33"/>
  <c r="K176" i="33"/>
  <c r="P7" i="29"/>
  <c r="R7" i="29"/>
  <c r="Q7" i="29"/>
  <c r="R46" i="33"/>
  <c r="X46" i="33" s="1"/>
  <c r="P6" i="29"/>
  <c r="R6" i="29"/>
  <c r="Q6" i="29"/>
  <c r="I188" i="33"/>
  <c r="P21" i="29"/>
  <c r="R21" i="29"/>
  <c r="Q21" i="29"/>
  <c r="V17" i="33"/>
  <c r="P4" i="29"/>
  <c r="R4" i="29"/>
  <c r="Q4" i="29"/>
  <c r="M7" i="33"/>
  <c r="K7" i="33"/>
  <c r="N7" i="33"/>
  <c r="L7" i="33"/>
  <c r="V7" i="33" s="1"/>
  <c r="J7" i="33"/>
  <c r="P108" i="33"/>
  <c r="R19" i="29"/>
  <c r="Q19" i="29"/>
  <c r="P19" i="29"/>
  <c r="K130" i="33"/>
  <c r="U130" i="33" s="1"/>
  <c r="R43" i="33"/>
  <c r="X43" i="33" s="1"/>
  <c r="Q43" i="33"/>
  <c r="S43" i="33" s="1"/>
  <c r="P74" i="33"/>
  <c r="U74" i="33" s="1"/>
  <c r="N79" i="33"/>
  <c r="K79" i="33"/>
  <c r="J79" i="33"/>
  <c r="I79" i="33"/>
  <c r="S79" i="33" s="1"/>
  <c r="L79" i="33"/>
  <c r="M87" i="33"/>
  <c r="N87" i="33"/>
  <c r="L87" i="33"/>
  <c r="K87" i="33"/>
  <c r="P106" i="33"/>
  <c r="L130" i="33"/>
  <c r="L152" i="33"/>
  <c r="M152" i="33"/>
  <c r="N152" i="33"/>
  <c r="J152" i="33"/>
  <c r="T152" i="33" s="1"/>
  <c r="K152" i="33"/>
  <c r="N99" i="33"/>
  <c r="X99" i="33" s="1"/>
  <c r="M99" i="33"/>
  <c r="L99" i="33"/>
  <c r="W113" i="33"/>
  <c r="X113" i="33"/>
  <c r="R144" i="33"/>
  <c r="W144" i="33" s="1"/>
  <c r="Q144" i="33"/>
  <c r="T144" i="33" s="1"/>
  <c r="N24" i="33"/>
  <c r="X24" i="33" s="1"/>
  <c r="M24" i="33"/>
  <c r="W24" i="33" s="1"/>
  <c r="I99" i="33"/>
  <c r="V167" i="33"/>
  <c r="V179" i="33"/>
  <c r="I9" i="33"/>
  <c r="N12" i="33"/>
  <c r="X12" i="33" s="1"/>
  <c r="L12" i="33"/>
  <c r="M12" i="33"/>
  <c r="W12" i="33" s="1"/>
  <c r="K12" i="33"/>
  <c r="I24" i="33"/>
  <c r="R29" i="33"/>
  <c r="Q29" i="33"/>
  <c r="P29" i="33"/>
  <c r="J99" i="33"/>
  <c r="P154" i="33"/>
  <c r="V154" i="33" s="1"/>
  <c r="I169" i="33"/>
  <c r="K169" i="33"/>
  <c r="L169" i="33"/>
  <c r="J169" i="33"/>
  <c r="N6" i="33"/>
  <c r="X6" i="33" s="1"/>
  <c r="J6" i="33"/>
  <c r="T6" i="33" s="1"/>
  <c r="Z6" i="33" s="1"/>
  <c r="M6" i="33"/>
  <c r="W6" i="33" s="1"/>
  <c r="K6" i="33"/>
  <c r="U6" i="33" s="1"/>
  <c r="L6" i="33"/>
  <c r="V6" i="33" s="1"/>
  <c r="I6" i="33"/>
  <c r="L9" i="33"/>
  <c r="I12" i="33"/>
  <c r="J24" i="33"/>
  <c r="K57" i="33"/>
  <c r="M57" i="33"/>
  <c r="W57" i="33" s="1"/>
  <c r="L57" i="33"/>
  <c r="J57" i="33"/>
  <c r="R65" i="33"/>
  <c r="X65" i="33" s="1"/>
  <c r="Q65" i="33"/>
  <c r="S65" i="33" s="1"/>
  <c r="Y65" i="33" s="1"/>
  <c r="N97" i="33"/>
  <c r="X97" i="33" s="1"/>
  <c r="K99" i="33"/>
  <c r="K115" i="33"/>
  <c r="L115" i="33"/>
  <c r="I115" i="33"/>
  <c r="S115" i="33" s="1"/>
  <c r="N115" i="33"/>
  <c r="M115" i="33"/>
  <c r="J115" i="33"/>
  <c r="Q154" i="33"/>
  <c r="I191" i="33"/>
  <c r="J193" i="33"/>
  <c r="U200" i="33"/>
  <c r="W186" i="33"/>
  <c r="J100" i="33"/>
  <c r="P31" i="33"/>
  <c r="V31" i="33" s="1"/>
  <c r="X64" i="33"/>
  <c r="Q70" i="33"/>
  <c r="N104" i="33"/>
  <c r="Q179" i="33"/>
  <c r="P186" i="33"/>
  <c r="P200" i="33"/>
  <c r="I26" i="33"/>
  <c r="Q31" i="33"/>
  <c r="T31" i="33" s="1"/>
  <c r="R44" i="33"/>
  <c r="Q44" i="33"/>
  <c r="S44" i="33" s="1"/>
  <c r="Q66" i="33"/>
  <c r="T66" i="33" s="1"/>
  <c r="R70" i="33"/>
  <c r="X70" i="33" s="1"/>
  <c r="P75" i="33"/>
  <c r="V75" i="33" s="1"/>
  <c r="N92" i="33"/>
  <c r="J125" i="33"/>
  <c r="T125" i="33" s="1"/>
  <c r="P127" i="33"/>
  <c r="U127" i="33" s="1"/>
  <c r="Q141" i="33"/>
  <c r="S141" i="33" s="1"/>
  <c r="Q149" i="33"/>
  <c r="Q155" i="33"/>
  <c r="R155" i="33"/>
  <c r="P155" i="33"/>
  <c r="I163" i="33"/>
  <c r="S163" i="33" s="1"/>
  <c r="I166" i="33"/>
  <c r="I175" i="33"/>
  <c r="R176" i="33"/>
  <c r="X176" i="33" s="1"/>
  <c r="P182" i="33"/>
  <c r="Q186" i="33"/>
  <c r="P198" i="33"/>
  <c r="V198" i="33" s="1"/>
  <c r="R200" i="33"/>
  <c r="M5" i="33"/>
  <c r="W5" i="33" s="1"/>
  <c r="R7" i="33"/>
  <c r="X7" i="33" s="1"/>
  <c r="Q7" i="33"/>
  <c r="L17" i="33"/>
  <c r="R19" i="33"/>
  <c r="Q19" i="33"/>
  <c r="T19" i="33" s="1"/>
  <c r="J26" i="33"/>
  <c r="I30" i="33"/>
  <c r="S30" i="33" s="1"/>
  <c r="I35" i="33"/>
  <c r="S35" i="33" s="1"/>
  <c r="L35" i="33"/>
  <c r="M35" i="33"/>
  <c r="J35" i="33"/>
  <c r="T35" i="33" s="1"/>
  <c r="R41" i="33"/>
  <c r="X41" i="33" s="1"/>
  <c r="P44" i="33"/>
  <c r="I48" i="33"/>
  <c r="S48" i="33" s="1"/>
  <c r="I50" i="33"/>
  <c r="L59" i="33"/>
  <c r="V59" i="33" s="1"/>
  <c r="R66" i="33"/>
  <c r="X66" i="33" s="1"/>
  <c r="N71" i="33"/>
  <c r="X71" i="33" s="1"/>
  <c r="M71" i="33"/>
  <c r="W71" i="33" s="1"/>
  <c r="L71" i="33"/>
  <c r="V71" i="33" s="1"/>
  <c r="V79" i="33"/>
  <c r="V86" i="33"/>
  <c r="P100" i="33"/>
  <c r="V100" i="33" s="1"/>
  <c r="K125" i="33"/>
  <c r="N128" i="33"/>
  <c r="L128" i="33"/>
  <c r="M128" i="33"/>
  <c r="I128" i="33"/>
  <c r="K138" i="33"/>
  <c r="R141" i="33"/>
  <c r="R149" i="33"/>
  <c r="R152" i="33"/>
  <c r="J163" i="33"/>
  <c r="T163" i="33" s="1"/>
  <c r="L166" i="33"/>
  <c r="V166" i="33" s="1"/>
  <c r="J175" i="33"/>
  <c r="T175" i="33" s="1"/>
  <c r="Z175" i="33" s="1"/>
  <c r="Q182" i="33"/>
  <c r="I195" i="33"/>
  <c r="Q198" i="33"/>
  <c r="S198" i="33" s="1"/>
  <c r="R17" i="29"/>
  <c r="Q17" i="29"/>
  <c r="P17" i="29"/>
  <c r="Q58" i="33"/>
  <c r="J64" i="33"/>
  <c r="N64" i="33"/>
  <c r="L64" i="33"/>
  <c r="V64" i="33" s="1"/>
  <c r="K64" i="33"/>
  <c r="U64" i="33" s="1"/>
  <c r="I64" i="33"/>
  <c r="M109" i="33"/>
  <c r="N109" i="33"/>
  <c r="I109" i="33"/>
  <c r="W179" i="33"/>
  <c r="X179" i="33"/>
  <c r="L92" i="33"/>
  <c r="R130" i="33"/>
  <c r="Q130" i="33"/>
  <c r="P130" i="33"/>
  <c r="P179" i="33"/>
  <c r="U179" i="33" s="1"/>
  <c r="R15" i="29"/>
  <c r="Q15" i="29"/>
  <c r="P15" i="29"/>
  <c r="N44" i="33"/>
  <c r="R61" i="33"/>
  <c r="Q61" i="33"/>
  <c r="I125" i="33"/>
  <c r="S125" i="33" s="1"/>
  <c r="L5" i="33"/>
  <c r="J30" i="33"/>
  <c r="N32" i="33"/>
  <c r="M32" i="33"/>
  <c r="M59" i="33"/>
  <c r="W59" i="33" s="1"/>
  <c r="N93" i="33"/>
  <c r="M93" i="33"/>
  <c r="J93" i="33"/>
  <c r="Q100" i="33"/>
  <c r="K175" i="33"/>
  <c r="U175" i="33" s="1"/>
  <c r="M26" i="33"/>
  <c r="W26" i="33" s="1"/>
  <c r="I32" i="33"/>
  <c r="W35" i="33"/>
  <c r="K48" i="33"/>
  <c r="M50" i="33"/>
  <c r="Q55" i="33"/>
  <c r="K65" i="33"/>
  <c r="U65" i="33" s="1"/>
  <c r="K67" i="33"/>
  <c r="K71" i="33"/>
  <c r="U71" i="33" s="1"/>
  <c r="Q76" i="33"/>
  <c r="I80" i="33"/>
  <c r="S80" i="33" s="1"/>
  <c r="Y80" i="33" s="1"/>
  <c r="L80" i="33"/>
  <c r="V80" i="33" s="1"/>
  <c r="N80" i="33"/>
  <c r="X80" i="33" s="1"/>
  <c r="M80" i="33"/>
  <c r="W80" i="33" s="1"/>
  <c r="K80" i="33"/>
  <c r="J80" i="33"/>
  <c r="T80" i="33" s="1"/>
  <c r="N86" i="33"/>
  <c r="X86" i="33" s="1"/>
  <c r="P89" i="33"/>
  <c r="J113" i="33"/>
  <c r="M116" i="33"/>
  <c r="W116" i="33" s="1"/>
  <c r="L116" i="33"/>
  <c r="J119" i="33"/>
  <c r="J122" i="33"/>
  <c r="M125" i="33"/>
  <c r="L153" i="33"/>
  <c r="V153" i="33" s="1"/>
  <c r="I153" i="33"/>
  <c r="M163" i="33"/>
  <c r="M175" i="33"/>
  <c r="W175" i="33" s="1"/>
  <c r="I187" i="33"/>
  <c r="S187" i="33" s="1"/>
  <c r="R16" i="29"/>
  <c r="Q16" i="29"/>
  <c r="P16" i="29"/>
  <c r="N34" i="33"/>
  <c r="Q52" i="33"/>
  <c r="K145" i="33"/>
  <c r="P41" i="33"/>
  <c r="V41" i="33" s="1"/>
  <c r="Q49" i="33"/>
  <c r="T49" i="33" s="1"/>
  <c r="R52" i="33"/>
  <c r="X52" i="33" s="1"/>
  <c r="X75" i="33"/>
  <c r="K107" i="33"/>
  <c r="U107" i="33" s="1"/>
  <c r="R137" i="33"/>
  <c r="X137" i="33" s="1"/>
  <c r="Q34" i="33"/>
  <c r="K59" i="33"/>
  <c r="N5" i="33"/>
  <c r="X5" i="33" s="1"/>
  <c r="M17" i="33"/>
  <c r="W17" i="33" s="1"/>
  <c r="J48" i="33"/>
  <c r="U55" i="33"/>
  <c r="T115" i="33"/>
  <c r="L142" i="33"/>
  <c r="K142" i="33"/>
  <c r="N142" i="33"/>
  <c r="M142" i="33"/>
  <c r="J142" i="33"/>
  <c r="K163" i="33"/>
  <c r="U163" i="33" s="1"/>
  <c r="N26" i="33"/>
  <c r="X26" i="33" s="1"/>
  <c r="L48" i="33"/>
  <c r="P59" i="33"/>
  <c r="L65" i="33"/>
  <c r="V65" i="33" s="1"/>
  <c r="M77" i="33"/>
  <c r="N77" i="33"/>
  <c r="K77" i="33"/>
  <c r="K113" i="33"/>
  <c r="S116" i="33"/>
  <c r="K122" i="33"/>
  <c r="N125" i="33"/>
  <c r="X125" i="33" s="1"/>
  <c r="N163" i="33"/>
  <c r="N175" i="33"/>
  <c r="W72" i="33"/>
  <c r="X72" i="33"/>
  <c r="R157" i="33"/>
  <c r="P157" i="33"/>
  <c r="U181" i="33"/>
  <c r="V181" i="33"/>
  <c r="X31" i="33"/>
  <c r="P72" i="33"/>
  <c r="Q140" i="33"/>
  <c r="Q72" i="33"/>
  <c r="S72" i="33" s="1"/>
  <c r="I107" i="33"/>
  <c r="S107" i="33" s="1"/>
  <c r="P170" i="33"/>
  <c r="R203" i="33"/>
  <c r="Q203" i="33"/>
  <c r="K26" i="33"/>
  <c r="M42" i="33"/>
  <c r="W42" i="33" s="1"/>
  <c r="N42" i="33"/>
  <c r="J50" i="33"/>
  <c r="T86" i="33"/>
  <c r="N138" i="33"/>
  <c r="M187" i="33"/>
  <c r="K187" i="33"/>
  <c r="N187" i="33"/>
  <c r="X187" i="33" s="1"/>
  <c r="L187" i="33"/>
  <c r="M201" i="33"/>
  <c r="K201" i="33"/>
  <c r="N201" i="33"/>
  <c r="N17" i="33"/>
  <c r="X17" i="33" s="1"/>
  <c r="K30" i="33"/>
  <c r="P5" i="33"/>
  <c r="I14" i="33"/>
  <c r="L30" i="33"/>
  <c r="V30" i="33" s="1"/>
  <c r="J32" i="33"/>
  <c r="J42" i="33"/>
  <c r="V50" i="33"/>
  <c r="R67" i="33"/>
  <c r="Q67" i="33"/>
  <c r="J14" i="33"/>
  <c r="M30" i="33"/>
  <c r="W30" i="33" s="1"/>
  <c r="K32" i="33"/>
  <c r="K42" i="33"/>
  <c r="Q59" i="33"/>
  <c r="T59" i="33" s="1"/>
  <c r="M65" i="33"/>
  <c r="P67" i="33"/>
  <c r="I77" i="33"/>
  <c r="Q82" i="33"/>
  <c r="J90" i="33"/>
  <c r="R96" i="33"/>
  <c r="X96" i="33" s="1"/>
  <c r="L122" i="33"/>
  <c r="Q125" i="33"/>
  <c r="R125" i="33"/>
  <c r="R138" i="33"/>
  <c r="X138" i="33" s="1"/>
  <c r="V156" i="33"/>
  <c r="R163" i="33"/>
  <c r="Q163" i="33"/>
  <c r="X175" i="33"/>
  <c r="L184" i="33"/>
  <c r="N184" i="33"/>
  <c r="W190" i="33"/>
  <c r="Q192" i="33"/>
  <c r="T192" i="33" s="1"/>
  <c r="J199" i="33"/>
  <c r="P199" i="33"/>
  <c r="U199" i="33" s="1"/>
  <c r="Q3" i="29"/>
  <c r="P3" i="29"/>
  <c r="R3" i="29"/>
  <c r="Q13" i="29"/>
  <c r="P13" i="29"/>
  <c r="R13" i="29"/>
  <c r="Q199" i="33"/>
  <c r="T199" i="33" s="1"/>
  <c r="Q28" i="29"/>
  <c r="P28" i="29"/>
  <c r="R28" i="29"/>
  <c r="R15" i="33"/>
  <c r="X15" i="33" s="1"/>
  <c r="P32" i="33"/>
  <c r="I8" i="33"/>
  <c r="Q10" i="33"/>
  <c r="I20" i="33"/>
  <c r="J23" i="33"/>
  <c r="T23" i="33" s="1"/>
  <c r="W31" i="33"/>
  <c r="Q32" i="33"/>
  <c r="Q37" i="33"/>
  <c r="Q42" i="33"/>
  <c r="T42" i="33" s="1"/>
  <c r="I45" i="33"/>
  <c r="L51" i="33"/>
  <c r="I53" i="33"/>
  <c r="S53" i="33" s="1"/>
  <c r="W55" i="33"/>
  <c r="J60" i="33"/>
  <c r="T60" i="33" s="1"/>
  <c r="P71" i="33"/>
  <c r="I75" i="33"/>
  <c r="U78" i="33"/>
  <c r="N85" i="33"/>
  <c r="X85" i="33" s="1"/>
  <c r="J91" i="33"/>
  <c r="T91" i="33" s="1"/>
  <c r="I96" i="33"/>
  <c r="S96" i="33" s="1"/>
  <c r="V98" i="33"/>
  <c r="R105" i="33"/>
  <c r="J112" i="33"/>
  <c r="T112" i="33" s="1"/>
  <c r="P114" i="33"/>
  <c r="V114" i="33" s="1"/>
  <c r="P116" i="33"/>
  <c r="P118" i="33"/>
  <c r="U118" i="33" s="1"/>
  <c r="K126" i="33"/>
  <c r="U126" i="33" s="1"/>
  <c r="J134" i="33"/>
  <c r="I146" i="33"/>
  <c r="P151" i="33"/>
  <c r="I164" i="33"/>
  <c r="Q166" i="33"/>
  <c r="L185" i="33"/>
  <c r="L190" i="33"/>
  <c r="V190" i="33" s="1"/>
  <c r="Q26" i="29"/>
  <c r="P26" i="29"/>
  <c r="R26" i="29"/>
  <c r="Q10" i="29"/>
  <c r="P10" i="29"/>
  <c r="R10" i="29"/>
  <c r="R14" i="29"/>
  <c r="Q14" i="29"/>
  <c r="P14" i="29"/>
  <c r="S23" i="33"/>
  <c r="P37" i="33"/>
  <c r="P42" i="33"/>
  <c r="I60" i="33"/>
  <c r="S60" i="33" s="1"/>
  <c r="J68" i="33"/>
  <c r="I85" i="33"/>
  <c r="U98" i="33"/>
  <c r="I126" i="33"/>
  <c r="P166" i="33"/>
  <c r="Q27" i="29"/>
  <c r="P27" i="29"/>
  <c r="R27" i="29"/>
  <c r="J8" i="33"/>
  <c r="S11" i="33"/>
  <c r="J20" i="33"/>
  <c r="L23" i="33"/>
  <c r="V23" i="33" s="1"/>
  <c r="P25" i="33"/>
  <c r="P35" i="33"/>
  <c r="V35" i="33" s="1"/>
  <c r="Z35" i="33" s="1"/>
  <c r="J45" i="33"/>
  <c r="M51" i="33"/>
  <c r="J53" i="33"/>
  <c r="T53" i="33" s="1"/>
  <c r="K60" i="33"/>
  <c r="Q71" i="33"/>
  <c r="T71" i="33" s="1"/>
  <c r="J75" i="33"/>
  <c r="T82" i="33"/>
  <c r="T87" i="33"/>
  <c r="K91" i="33"/>
  <c r="J94" i="33"/>
  <c r="J96" i="33"/>
  <c r="T96" i="33" s="1"/>
  <c r="Q99" i="33"/>
  <c r="Q114" i="33"/>
  <c r="Q116" i="33"/>
  <c r="Q118" i="33"/>
  <c r="V128" i="33"/>
  <c r="K134" i="33"/>
  <c r="P139" i="33"/>
  <c r="U139" i="33" s="1"/>
  <c r="J146" i="33"/>
  <c r="Q151" i="33"/>
  <c r="P162" i="33"/>
  <c r="J164" i="33"/>
  <c r="Q169" i="33"/>
  <c r="P187" i="33"/>
  <c r="P194" i="33"/>
  <c r="V194" i="33" s="1"/>
  <c r="P202" i="33"/>
  <c r="P25" i="29"/>
  <c r="R25" i="29"/>
  <c r="Q25" i="29"/>
  <c r="P9" i="29"/>
  <c r="R9" i="29"/>
  <c r="Q9" i="29"/>
  <c r="T30" i="33"/>
  <c r="T111" i="33"/>
  <c r="Q12" i="29"/>
  <c r="P12" i="29"/>
  <c r="R12" i="29"/>
  <c r="R3" i="33"/>
  <c r="K28" i="33"/>
  <c r="I51" i="33"/>
  <c r="I91" i="33"/>
  <c r="R123" i="33"/>
  <c r="I134" i="33"/>
  <c r="Q11" i="29"/>
  <c r="P11" i="29"/>
  <c r="R11" i="29"/>
  <c r="K8" i="33"/>
  <c r="T11" i="33"/>
  <c r="K20" i="33"/>
  <c r="U20" i="33" s="1"/>
  <c r="M23" i="33"/>
  <c r="W23" i="33" s="1"/>
  <c r="T47" i="33"/>
  <c r="Q64" i="33"/>
  <c r="P85" i="33"/>
  <c r="K94" i="33"/>
  <c r="K96" i="33"/>
  <c r="T149" i="33"/>
  <c r="K164" i="33"/>
  <c r="Q194" i="33"/>
  <c r="S194" i="33" s="1"/>
  <c r="P24" i="29"/>
  <c r="R24" i="29"/>
  <c r="Q24" i="29"/>
  <c r="P8" i="29"/>
  <c r="R8" i="29"/>
  <c r="Q8" i="29"/>
  <c r="U30" i="33"/>
  <c r="X30" i="33"/>
  <c r="X33" i="33"/>
  <c r="X9" i="33"/>
  <c r="X20" i="33"/>
  <c r="W20" i="33"/>
  <c r="S37" i="33"/>
  <c r="X13" i="33"/>
  <c r="X37" i="33"/>
  <c r="X29" i="33"/>
  <c r="X32" i="33"/>
  <c r="W32" i="33"/>
  <c r="V49" i="33"/>
  <c r="U49" i="33"/>
  <c r="W16" i="33"/>
  <c r="X3" i="33"/>
  <c r="X40" i="33"/>
  <c r="W4" i="33"/>
  <c r="X25" i="33"/>
  <c r="X8" i="33"/>
  <c r="W8" i="33"/>
  <c r="X14" i="33"/>
  <c r="W14" i="33"/>
  <c r="X36" i="33"/>
  <c r="W36" i="33"/>
  <c r="X38" i="33"/>
  <c r="W38" i="33"/>
  <c r="R90" i="33"/>
  <c r="Q90" i="33"/>
  <c r="P90" i="33"/>
  <c r="N103" i="33"/>
  <c r="X103" i="33" s="1"/>
  <c r="L103" i="33"/>
  <c r="M103" i="33"/>
  <c r="W103" i="33" s="1"/>
  <c r="K103" i="33"/>
  <c r="J103" i="33"/>
  <c r="I103" i="33"/>
  <c r="L4" i="33"/>
  <c r="M9" i="33"/>
  <c r="W9" i="33" s="1"/>
  <c r="R10" i="33"/>
  <c r="K11" i="33"/>
  <c r="U11" i="33" s="1"/>
  <c r="Y11" i="33" s="1"/>
  <c r="P12" i="33"/>
  <c r="I13" i="33"/>
  <c r="S13" i="33" s="1"/>
  <c r="L16" i="33"/>
  <c r="M21" i="33"/>
  <c r="W21" i="33" s="1"/>
  <c r="R22" i="33"/>
  <c r="K23" i="33"/>
  <c r="U23" i="33" s="1"/>
  <c r="P24" i="33"/>
  <c r="I25" i="33"/>
  <c r="S25" i="33" s="1"/>
  <c r="L28" i="33"/>
  <c r="M33" i="33"/>
  <c r="W33" i="33" s="1"/>
  <c r="R34" i="33"/>
  <c r="K35" i="33"/>
  <c r="U35" i="33" s="1"/>
  <c r="Y35" i="33" s="1"/>
  <c r="P36" i="33"/>
  <c r="I37" i="33"/>
  <c r="L40" i="33"/>
  <c r="R49" i="33"/>
  <c r="N50" i="33"/>
  <c r="N62" i="33"/>
  <c r="T65" i="33"/>
  <c r="M68" i="33"/>
  <c r="M76" i="33"/>
  <c r="N76" i="33"/>
  <c r="X76" i="33" s="1"/>
  <c r="L76" i="33"/>
  <c r="K76" i="33"/>
  <c r="J76" i="33"/>
  <c r="T76" i="33" s="1"/>
  <c r="I76" i="33"/>
  <c r="S76" i="33" s="1"/>
  <c r="S78" i="33"/>
  <c r="X112" i="33"/>
  <c r="Q12" i="33"/>
  <c r="J13" i="33"/>
  <c r="T13" i="33" s="1"/>
  <c r="Q24" i="33"/>
  <c r="J25" i="33"/>
  <c r="T25" i="33" s="1"/>
  <c r="M28" i="33"/>
  <c r="W28" i="33" s="1"/>
  <c r="Q36" i="33"/>
  <c r="J37" i="33"/>
  <c r="T37" i="33" s="1"/>
  <c r="R50" i="33"/>
  <c r="Q50" i="33"/>
  <c r="U53" i="33"/>
  <c r="R62" i="33"/>
  <c r="Q62" i="33"/>
  <c r="X67" i="33"/>
  <c r="Q69" i="33"/>
  <c r="P69" i="33"/>
  <c r="R73" i="33"/>
  <c r="P73" i="33"/>
  <c r="W76" i="33"/>
  <c r="Q57" i="33"/>
  <c r="P57" i="33"/>
  <c r="N4" i="33"/>
  <c r="X4" i="33" s="1"/>
  <c r="P14" i="33"/>
  <c r="I15" i="33"/>
  <c r="S15" i="33" s="1"/>
  <c r="N16" i="33"/>
  <c r="X16" i="33" s="1"/>
  <c r="K25" i="33"/>
  <c r="U25" i="33" s="1"/>
  <c r="P26" i="33"/>
  <c r="I27" i="33"/>
  <c r="S27" i="33" s="1"/>
  <c r="N28" i="33"/>
  <c r="X28" i="33" s="1"/>
  <c r="K37" i="33"/>
  <c r="U37" i="33" s="1"/>
  <c r="P38" i="33"/>
  <c r="I39" i="33"/>
  <c r="S39" i="33" s="1"/>
  <c r="R68" i="33"/>
  <c r="Q68" i="33"/>
  <c r="X69" i="33"/>
  <c r="W69" i="33"/>
  <c r="Q73" i="33"/>
  <c r="W97" i="33"/>
  <c r="P9" i="33"/>
  <c r="N11" i="33"/>
  <c r="X11" i="33" s="1"/>
  <c r="Q14" i="33"/>
  <c r="I22" i="33"/>
  <c r="S22" i="33" s="1"/>
  <c r="L25" i="33"/>
  <c r="Q26" i="33"/>
  <c r="J27" i="33"/>
  <c r="P33" i="33"/>
  <c r="I34" i="33"/>
  <c r="S34" i="33" s="1"/>
  <c r="N35" i="33"/>
  <c r="X35" i="33" s="1"/>
  <c r="L37" i="33"/>
  <c r="Q38" i="33"/>
  <c r="J39" i="33"/>
  <c r="T39" i="33" s="1"/>
  <c r="I43" i="33"/>
  <c r="X44" i="33"/>
  <c r="J46" i="33"/>
  <c r="T46" i="33" s="1"/>
  <c r="I46" i="33"/>
  <c r="S46" i="33" s="1"/>
  <c r="L56" i="33"/>
  <c r="K56" i="33"/>
  <c r="R58" i="33"/>
  <c r="P68" i="33"/>
  <c r="X88" i="33"/>
  <c r="W88" i="33"/>
  <c r="Q104" i="33"/>
  <c r="R104" i="33"/>
  <c r="P104" i="33"/>
  <c r="K13" i="33"/>
  <c r="U13" i="33" s="1"/>
  <c r="J3" i="33"/>
  <c r="T3" i="33" s="1"/>
  <c r="I10" i="33"/>
  <c r="S10" i="33" s="1"/>
  <c r="L13" i="33"/>
  <c r="V13" i="33" s="1"/>
  <c r="J15" i="33"/>
  <c r="T15" i="33" s="1"/>
  <c r="P21" i="33"/>
  <c r="N23" i="33"/>
  <c r="X23" i="33" s="1"/>
  <c r="K3" i="33"/>
  <c r="P4" i="33"/>
  <c r="I5" i="33"/>
  <c r="S5" i="33" s="1"/>
  <c r="U5" i="33"/>
  <c r="Q9" i="33"/>
  <c r="J10" i="33"/>
  <c r="T10" i="33" s="1"/>
  <c r="M13" i="33"/>
  <c r="W13" i="33" s="1"/>
  <c r="K15" i="33"/>
  <c r="P16" i="33"/>
  <c r="I17" i="33"/>
  <c r="S17" i="33" s="1"/>
  <c r="U17" i="33"/>
  <c r="L20" i="33"/>
  <c r="V20" i="33" s="1"/>
  <c r="Q21" i="33"/>
  <c r="J22" i="33"/>
  <c r="T22" i="33" s="1"/>
  <c r="M25" i="33"/>
  <c r="W25" i="33" s="1"/>
  <c r="K27" i="33"/>
  <c r="P28" i="33"/>
  <c r="I29" i="33"/>
  <c r="S29" i="33" s="1"/>
  <c r="L32" i="33"/>
  <c r="Q33" i="33"/>
  <c r="J34" i="33"/>
  <c r="T34" i="33" s="1"/>
  <c r="M37" i="33"/>
  <c r="W37" i="33" s="1"/>
  <c r="K39" i="33"/>
  <c r="P40" i="33"/>
  <c r="I41" i="33"/>
  <c r="S41" i="33" s="1"/>
  <c r="J43" i="33"/>
  <c r="T43" i="33" s="1"/>
  <c r="K46" i="33"/>
  <c r="M49" i="33"/>
  <c r="L49" i="33"/>
  <c r="P51" i="33"/>
  <c r="M52" i="33"/>
  <c r="W52" i="33" s="1"/>
  <c r="P54" i="33"/>
  <c r="L55" i="33"/>
  <c r="V55" i="33" s="1"/>
  <c r="I56" i="33"/>
  <c r="U59" i="33"/>
  <c r="P63" i="33"/>
  <c r="M64" i="33"/>
  <c r="W64" i="33" s="1"/>
  <c r="W65" i="33"/>
  <c r="U66" i="33"/>
  <c r="N74" i="33"/>
  <c r="X74" i="33" s="1"/>
  <c r="M74" i="33"/>
  <c r="W74" i="33" s="1"/>
  <c r="L74" i="33"/>
  <c r="J74" i="33"/>
  <c r="N89" i="33"/>
  <c r="X89" i="33" s="1"/>
  <c r="M89" i="33"/>
  <c r="W89" i="33" s="1"/>
  <c r="L89" i="33"/>
  <c r="K89" i="33"/>
  <c r="J89" i="33"/>
  <c r="I89" i="33"/>
  <c r="L15" i="33"/>
  <c r="J17" i="33"/>
  <c r="T17" i="33" s="1"/>
  <c r="K22" i="33"/>
  <c r="U22" i="33" s="1"/>
  <c r="L27" i="33"/>
  <c r="Q28" i="33"/>
  <c r="J29" i="33"/>
  <c r="T29" i="33" s="1"/>
  <c r="K34" i="33"/>
  <c r="U34" i="33" s="1"/>
  <c r="L39" i="33"/>
  <c r="Q40" i="33"/>
  <c r="J41" i="33"/>
  <c r="T41" i="33" s="1"/>
  <c r="Z41" i="33" s="1"/>
  <c r="K43" i="33"/>
  <c r="Q45" i="33"/>
  <c r="P45" i="33"/>
  <c r="L46" i="33"/>
  <c r="R51" i="33"/>
  <c r="V53" i="33"/>
  <c r="Q54" i="33"/>
  <c r="J56" i="33"/>
  <c r="M61" i="33"/>
  <c r="L61" i="33"/>
  <c r="V61" i="33" s="1"/>
  <c r="R63" i="33"/>
  <c r="N110" i="33"/>
  <c r="X110" i="33" s="1"/>
  <c r="M110" i="33"/>
  <c r="W110" i="33" s="1"/>
  <c r="L110" i="33"/>
  <c r="V110" i="33" s="1"/>
  <c r="K110" i="33"/>
  <c r="U110" i="33" s="1"/>
  <c r="J110" i="33"/>
  <c r="T110" i="33" s="1"/>
  <c r="I110" i="33"/>
  <c r="S110" i="33" s="1"/>
  <c r="I3" i="33"/>
  <c r="L3" i="33"/>
  <c r="Q4" i="33"/>
  <c r="J5" i="33"/>
  <c r="T5" i="33" s="1"/>
  <c r="K10" i="33"/>
  <c r="U10" i="33" s="1"/>
  <c r="Q16" i="33"/>
  <c r="M3" i="33"/>
  <c r="W3" i="33" s="1"/>
  <c r="I7" i="33"/>
  <c r="U7" i="33"/>
  <c r="L10" i="33"/>
  <c r="V10" i="33" s="1"/>
  <c r="M15" i="33"/>
  <c r="I19" i="33"/>
  <c r="S19" i="33" s="1"/>
  <c r="U19" i="33"/>
  <c r="L22" i="33"/>
  <c r="V22" i="33" s="1"/>
  <c r="M27" i="33"/>
  <c r="W27" i="33" s="1"/>
  <c r="K29" i="33"/>
  <c r="U29" i="33" s="1"/>
  <c r="W29" i="33"/>
  <c r="I31" i="33"/>
  <c r="S31" i="33" s="1"/>
  <c r="L34" i="33"/>
  <c r="V34" i="33" s="1"/>
  <c r="M39" i="33"/>
  <c r="K41" i="33"/>
  <c r="U41" i="33" s="1"/>
  <c r="L43" i="33"/>
  <c r="R45" i="33"/>
  <c r="M46" i="33"/>
  <c r="S51" i="33"/>
  <c r="W53" i="33"/>
  <c r="M56" i="33"/>
  <c r="W56" i="33" s="1"/>
  <c r="I57" i="33"/>
  <c r="I61" i="33"/>
  <c r="S61" i="33" s="1"/>
  <c r="L29" i="33"/>
  <c r="V29" i="33" s="1"/>
  <c r="M43" i="33"/>
  <c r="L44" i="33"/>
  <c r="V44" i="33" s="1"/>
  <c r="K44" i="33"/>
  <c r="P93" i="33"/>
  <c r="R93" i="33"/>
  <c r="Q93" i="33"/>
  <c r="V96" i="33"/>
  <c r="U96" i="33"/>
  <c r="X56" i="33"/>
  <c r="J58" i="33"/>
  <c r="I58" i="33"/>
  <c r="M67" i="33"/>
  <c r="L67" i="33"/>
  <c r="J70" i="33"/>
  <c r="I70" i="33"/>
  <c r="M70" i="33"/>
  <c r="P3" i="33"/>
  <c r="I4" i="33"/>
  <c r="S6" i="33"/>
  <c r="Q8" i="33"/>
  <c r="P15" i="33"/>
  <c r="I16" i="33"/>
  <c r="J21" i="33"/>
  <c r="P27" i="33"/>
  <c r="I28" i="33"/>
  <c r="P39" i="33"/>
  <c r="I40" i="33"/>
  <c r="J44" i="33"/>
  <c r="T44" i="33" s="1"/>
  <c r="P46" i="33"/>
  <c r="P56" i="33"/>
  <c r="K58" i="33"/>
  <c r="U58" i="33" s="1"/>
  <c r="P60" i="33"/>
  <c r="I67" i="33"/>
  <c r="S67" i="33" s="1"/>
  <c r="L68" i="33"/>
  <c r="K68" i="33"/>
  <c r="L69" i="33"/>
  <c r="K69" i="33"/>
  <c r="J69" i="33"/>
  <c r="K70" i="33"/>
  <c r="U70" i="33" s="1"/>
  <c r="R77" i="33"/>
  <c r="Q77" i="33"/>
  <c r="P77" i="33"/>
  <c r="J9" i="33"/>
  <c r="Q20" i="33"/>
  <c r="P43" i="33"/>
  <c r="M44" i="33"/>
  <c r="W44" i="33" s="1"/>
  <c r="L47" i="33"/>
  <c r="V47" i="33" s="1"/>
  <c r="K50" i="33"/>
  <c r="U50" i="33" s="1"/>
  <c r="K51" i="33"/>
  <c r="J51" i="33"/>
  <c r="T51" i="33" s="1"/>
  <c r="Q56" i="33"/>
  <c r="N57" i="33"/>
  <c r="X57" i="33" s="1"/>
  <c r="L58" i="33"/>
  <c r="V58" i="33" s="1"/>
  <c r="N59" i="33"/>
  <c r="X59" i="33" s="1"/>
  <c r="I59" i="33"/>
  <c r="K62" i="33"/>
  <c r="U62" i="33" s="1"/>
  <c r="K63" i="33"/>
  <c r="J63" i="33"/>
  <c r="T63" i="33" s="1"/>
  <c r="J67" i="33"/>
  <c r="T67" i="33" s="1"/>
  <c r="I68" i="33"/>
  <c r="I69" i="33"/>
  <c r="L70" i="33"/>
  <c r="V70" i="33" s="1"/>
  <c r="W75" i="33"/>
  <c r="T79" i="33"/>
  <c r="V82" i="33"/>
  <c r="Z82" i="33" s="1"/>
  <c r="K82" i="33"/>
  <c r="U82" i="33" s="1"/>
  <c r="R83" i="33"/>
  <c r="M86" i="33"/>
  <c r="R87" i="33"/>
  <c r="R92" i="33"/>
  <c r="J78" i="33"/>
  <c r="T78" i="33" s="1"/>
  <c r="R79" i="33"/>
  <c r="M82" i="33"/>
  <c r="W82" i="33" s="1"/>
  <c r="K147" i="33"/>
  <c r="U147" i="33" s="1"/>
  <c r="N147" i="33"/>
  <c r="M147" i="33"/>
  <c r="W147" i="33" s="1"/>
  <c r="L147" i="33"/>
  <c r="V147" i="33" s="1"/>
  <c r="J147" i="33"/>
  <c r="T147" i="33" s="1"/>
  <c r="I147" i="33"/>
  <c r="L78" i="33"/>
  <c r="V78" i="33" s="1"/>
  <c r="N82" i="33"/>
  <c r="X82" i="33" s="1"/>
  <c r="P88" i="33"/>
  <c r="N95" i="33"/>
  <c r="X95" i="33" s="1"/>
  <c r="L95" i="33"/>
  <c r="V95" i="33" s="1"/>
  <c r="X108" i="33"/>
  <c r="W145" i="33"/>
  <c r="Q75" i="33"/>
  <c r="M78" i="33"/>
  <c r="W78" i="33" s="1"/>
  <c r="I83" i="33"/>
  <c r="S83" i="33" s="1"/>
  <c r="P84" i="33"/>
  <c r="K85" i="33"/>
  <c r="U85" i="33" s="1"/>
  <c r="Q88" i="33"/>
  <c r="K92" i="33"/>
  <c r="I92" i="33"/>
  <c r="S92" i="33" s="1"/>
  <c r="I95" i="33"/>
  <c r="P97" i="33"/>
  <c r="X111" i="33"/>
  <c r="W111" i="33"/>
  <c r="W128" i="33"/>
  <c r="X128" i="33"/>
  <c r="I71" i="33"/>
  <c r="N78" i="33"/>
  <c r="X78" i="33" s="1"/>
  <c r="U79" i="33"/>
  <c r="I81" i="33"/>
  <c r="S81" i="33" s="1"/>
  <c r="J83" i="33"/>
  <c r="T83" i="33" s="1"/>
  <c r="R84" i="33"/>
  <c r="L85" i="33"/>
  <c r="V85" i="33" s="1"/>
  <c r="J92" i="33"/>
  <c r="T92" i="33" s="1"/>
  <c r="J95" i="33"/>
  <c r="Q97" i="33"/>
  <c r="N100" i="33"/>
  <c r="X100" i="33" s="1"/>
  <c r="M100" i="33"/>
  <c r="W100" i="33" s="1"/>
  <c r="K100" i="33"/>
  <c r="U100" i="33" s="1"/>
  <c r="I100" i="33"/>
  <c r="S100" i="33" s="1"/>
  <c r="N102" i="33"/>
  <c r="X102" i="33" s="1"/>
  <c r="M102" i="33"/>
  <c r="W102" i="33" s="1"/>
  <c r="L102" i="33"/>
  <c r="K102" i="33"/>
  <c r="I102" i="33"/>
  <c r="S102" i="33" s="1"/>
  <c r="N105" i="33"/>
  <c r="X105" i="33" s="1"/>
  <c r="M105" i="33"/>
  <c r="L105" i="33"/>
  <c r="J105" i="33"/>
  <c r="T105" i="33" s="1"/>
  <c r="M141" i="33"/>
  <c r="W141" i="33" s="1"/>
  <c r="L141" i="33"/>
  <c r="K141" i="33"/>
  <c r="U141" i="33" s="1"/>
  <c r="N141" i="33"/>
  <c r="J141" i="33"/>
  <c r="I141" i="33"/>
  <c r="R193" i="33"/>
  <c r="Q193" i="33"/>
  <c r="P193" i="33"/>
  <c r="U80" i="33"/>
  <c r="K83" i="33"/>
  <c r="S84" i="33"/>
  <c r="M85" i="33"/>
  <c r="W85" i="33" s="1"/>
  <c r="R91" i="33"/>
  <c r="P91" i="33"/>
  <c r="U94" i="33"/>
  <c r="K95" i="33"/>
  <c r="U95" i="33" s="1"/>
  <c r="J102" i="33"/>
  <c r="T102" i="33" s="1"/>
  <c r="I105" i="33"/>
  <c r="S105" i="33" s="1"/>
  <c r="X107" i="33"/>
  <c r="W108" i="33"/>
  <c r="W117" i="33"/>
  <c r="V141" i="33"/>
  <c r="U75" i="33"/>
  <c r="M83" i="33"/>
  <c r="M95" i="33"/>
  <c r="W95" i="33" s="1"/>
  <c r="T106" i="33"/>
  <c r="M129" i="33"/>
  <c r="W129" i="33" s="1"/>
  <c r="N129" i="33"/>
  <c r="X129" i="33" s="1"/>
  <c r="L129" i="33"/>
  <c r="V129" i="33" s="1"/>
  <c r="K129" i="33"/>
  <c r="U129" i="33" s="1"/>
  <c r="J129" i="33"/>
  <c r="T129" i="33" s="1"/>
  <c r="I129" i="33"/>
  <c r="S129" i="33" s="1"/>
  <c r="N136" i="33"/>
  <c r="X136" i="33" s="1"/>
  <c r="L136" i="33"/>
  <c r="V136" i="33" s="1"/>
  <c r="K136" i="33"/>
  <c r="J136" i="33"/>
  <c r="T136" i="33" s="1"/>
  <c r="M136" i="33"/>
  <c r="W136" i="33" s="1"/>
  <c r="L183" i="33"/>
  <c r="K183" i="33"/>
  <c r="N183" i="33"/>
  <c r="X183" i="33" s="1"/>
  <c r="M183" i="33"/>
  <c r="J183" i="33"/>
  <c r="T183" i="33" s="1"/>
  <c r="I183" i="33"/>
  <c r="S183" i="33" s="1"/>
  <c r="P76" i="33"/>
  <c r="J77" i="33"/>
  <c r="N83" i="33"/>
  <c r="I86" i="33"/>
  <c r="S86" i="33" s="1"/>
  <c r="I90" i="33"/>
  <c r="I93" i="33"/>
  <c r="P102" i="33"/>
  <c r="V106" i="33"/>
  <c r="U106" i="33"/>
  <c r="I136" i="33"/>
  <c r="S136" i="33" s="1"/>
  <c r="X139" i="33"/>
  <c r="V163" i="33"/>
  <c r="L121" i="33"/>
  <c r="V121" i="33" s="1"/>
  <c r="K121" i="33"/>
  <c r="U121" i="33" s="1"/>
  <c r="I121" i="33"/>
  <c r="S121" i="33" s="1"/>
  <c r="N121" i="33"/>
  <c r="M121" i="33"/>
  <c r="J121" i="33"/>
  <c r="T121" i="33" s="1"/>
  <c r="R165" i="33"/>
  <c r="Q165" i="33"/>
  <c r="P165" i="33"/>
  <c r="M54" i="33"/>
  <c r="W54" i="33" s="1"/>
  <c r="M66" i="33"/>
  <c r="L73" i="33"/>
  <c r="L77" i="33"/>
  <c r="M79" i="33"/>
  <c r="I82" i="33"/>
  <c r="S82" i="33" s="1"/>
  <c r="P83" i="33"/>
  <c r="J84" i="33"/>
  <c r="T84" i="33" s="1"/>
  <c r="Q85" i="33"/>
  <c r="K86" i="33"/>
  <c r="U86" i="33" s="1"/>
  <c r="W86" i="33"/>
  <c r="P87" i="33"/>
  <c r="J88" i="33"/>
  <c r="Q89" i="33"/>
  <c r="L90" i="33"/>
  <c r="P92" i="33"/>
  <c r="K93" i="33"/>
  <c r="V94" i="33"/>
  <c r="Q95" i="33"/>
  <c r="M96" i="33"/>
  <c r="W99" i="33"/>
  <c r="T119" i="33"/>
  <c r="K88" i="33"/>
  <c r="M90" i="33"/>
  <c r="L93" i="33"/>
  <c r="I98" i="33"/>
  <c r="S98" i="33" s="1"/>
  <c r="Y98" i="33" s="1"/>
  <c r="P99" i="33"/>
  <c r="R101" i="33"/>
  <c r="P101" i="33"/>
  <c r="R109" i="33"/>
  <c r="Q109" i="33"/>
  <c r="P148" i="33"/>
  <c r="R148" i="33"/>
  <c r="Q148" i="33"/>
  <c r="J132" i="33"/>
  <c r="T132" i="33" s="1"/>
  <c r="N132" i="33"/>
  <c r="X132" i="33" s="1"/>
  <c r="M135" i="33"/>
  <c r="J135" i="33"/>
  <c r="I135" i="33"/>
  <c r="X147" i="33"/>
  <c r="P111" i="33"/>
  <c r="I112" i="33"/>
  <c r="S112" i="33" s="1"/>
  <c r="N116" i="33"/>
  <c r="X116" i="33" s="1"/>
  <c r="K116" i="33"/>
  <c r="J116" i="33"/>
  <c r="M120" i="33"/>
  <c r="P125" i="33"/>
  <c r="Q126" i="33"/>
  <c r="I132" i="33"/>
  <c r="S132" i="33" s="1"/>
  <c r="K135" i="33"/>
  <c r="U138" i="33"/>
  <c r="I149" i="33"/>
  <c r="S149" i="33" s="1"/>
  <c r="N149" i="33"/>
  <c r="X149" i="33" s="1"/>
  <c r="M149" i="33"/>
  <c r="L149" i="33"/>
  <c r="V149" i="33" s="1"/>
  <c r="K149" i="33"/>
  <c r="U149" i="33" s="1"/>
  <c r="L159" i="33"/>
  <c r="V159" i="33" s="1"/>
  <c r="K159" i="33"/>
  <c r="N159" i="33"/>
  <c r="M159" i="33"/>
  <c r="J159" i="33"/>
  <c r="I159" i="33"/>
  <c r="M123" i="33"/>
  <c r="W123" i="33" s="1"/>
  <c r="J123" i="33"/>
  <c r="T123" i="33" s="1"/>
  <c r="I123" i="33"/>
  <c r="S123" i="33" s="1"/>
  <c r="N124" i="33"/>
  <c r="X124" i="33" s="1"/>
  <c r="L124" i="33"/>
  <c r="V124" i="33" s="1"/>
  <c r="W125" i="33"/>
  <c r="X126" i="33"/>
  <c r="L135" i="33"/>
  <c r="R142" i="33"/>
  <c r="Q142" i="33"/>
  <c r="P142" i="33"/>
  <c r="U159" i="33"/>
  <c r="J107" i="33"/>
  <c r="T107" i="33" s="1"/>
  <c r="K112" i="33"/>
  <c r="U112" i="33" s="1"/>
  <c r="P113" i="33"/>
  <c r="I114" i="33"/>
  <c r="S114" i="33" s="1"/>
  <c r="P115" i="33"/>
  <c r="I117" i="33"/>
  <c r="S117" i="33" s="1"/>
  <c r="R120" i="33"/>
  <c r="P120" i="33"/>
  <c r="K123" i="33"/>
  <c r="I124" i="33"/>
  <c r="S124" i="33" s="1"/>
  <c r="Y124" i="33" s="1"/>
  <c r="L132" i="33"/>
  <c r="N135" i="33"/>
  <c r="R189" i="33"/>
  <c r="Q189" i="33"/>
  <c r="S111" i="33"/>
  <c r="L112" i="33"/>
  <c r="V112" i="33" s="1"/>
  <c r="Q113" i="33"/>
  <c r="J114" i="33"/>
  <c r="T114" i="33" s="1"/>
  <c r="R115" i="33"/>
  <c r="J117" i="33"/>
  <c r="T117" i="33" s="1"/>
  <c r="S120" i="33"/>
  <c r="L123" i="33"/>
  <c r="J124" i="33"/>
  <c r="T124" i="33" s="1"/>
  <c r="N131" i="33"/>
  <c r="M131" i="33"/>
  <c r="K131" i="33"/>
  <c r="J131" i="33"/>
  <c r="T131" i="33" s="1"/>
  <c r="I131" i="33"/>
  <c r="S131" i="33" s="1"/>
  <c r="M132" i="33"/>
  <c r="W132" i="33" s="1"/>
  <c r="R135" i="33"/>
  <c r="Q135" i="33"/>
  <c r="T137" i="33"/>
  <c r="S137" i="33"/>
  <c r="U186" i="33"/>
  <c r="J97" i="33"/>
  <c r="P103" i="33"/>
  <c r="I104" i="33"/>
  <c r="L107" i="33"/>
  <c r="V107" i="33" s="1"/>
  <c r="Q108" i="33"/>
  <c r="J109" i="33"/>
  <c r="M112" i="33"/>
  <c r="W112" i="33" s="1"/>
  <c r="K114" i="33"/>
  <c r="U114" i="33" s="1"/>
  <c r="K117" i="33"/>
  <c r="U117" i="33" s="1"/>
  <c r="V118" i="33"/>
  <c r="N123" i="33"/>
  <c r="X123" i="33" s="1"/>
  <c r="K124" i="33"/>
  <c r="U124" i="33" s="1"/>
  <c r="Q128" i="33"/>
  <c r="L131" i="33"/>
  <c r="P135" i="33"/>
  <c r="W137" i="33"/>
  <c r="N143" i="33"/>
  <c r="X143" i="33" s="1"/>
  <c r="M143" i="33"/>
  <c r="W143" i="33" s="1"/>
  <c r="L143" i="33"/>
  <c r="K143" i="33"/>
  <c r="J143" i="33"/>
  <c r="T143" i="33" s="1"/>
  <c r="I143" i="33"/>
  <c r="S143" i="33" s="1"/>
  <c r="S155" i="33"/>
  <c r="I157" i="33"/>
  <c r="N157" i="33"/>
  <c r="X157" i="33" s="1"/>
  <c r="M157" i="33"/>
  <c r="W157" i="33" s="1"/>
  <c r="L157" i="33"/>
  <c r="K157" i="33"/>
  <c r="R201" i="33"/>
  <c r="Q201" i="33"/>
  <c r="P201" i="33"/>
  <c r="Q103" i="33"/>
  <c r="J104" i="33"/>
  <c r="M107" i="33"/>
  <c r="W107" i="33" s="1"/>
  <c r="K109" i="33"/>
  <c r="U109" i="33" s="1"/>
  <c r="M114" i="33"/>
  <c r="W114" i="33" s="1"/>
  <c r="V116" i="33"/>
  <c r="L117" i="33"/>
  <c r="V117" i="33" s="1"/>
  <c r="X121" i="33"/>
  <c r="W121" i="33"/>
  <c r="Q122" i="33"/>
  <c r="P122" i="33"/>
  <c r="M124" i="33"/>
  <c r="W124" i="33" s="1"/>
  <c r="Q134" i="33"/>
  <c r="P134" i="33"/>
  <c r="J174" i="33"/>
  <c r="T174" i="33" s="1"/>
  <c r="I174" i="33"/>
  <c r="S174" i="33" s="1"/>
  <c r="N174" i="33"/>
  <c r="X174" i="33" s="1"/>
  <c r="M174" i="33"/>
  <c r="W174" i="33" s="1"/>
  <c r="L174" i="33"/>
  <c r="V174" i="33" s="1"/>
  <c r="K174" i="33"/>
  <c r="U174" i="33" s="1"/>
  <c r="K104" i="33"/>
  <c r="P105" i="33"/>
  <c r="I106" i="33"/>
  <c r="S106" i="33" s="1"/>
  <c r="L109" i="33"/>
  <c r="V109" i="33" s="1"/>
  <c r="N114" i="33"/>
  <c r="X114" i="33" s="1"/>
  <c r="N117" i="33"/>
  <c r="X117" i="33" s="1"/>
  <c r="R122" i="33"/>
  <c r="P123" i="33"/>
  <c r="P131" i="33"/>
  <c r="X133" i="33"/>
  <c r="W133" i="33"/>
  <c r="R134" i="33"/>
  <c r="U136" i="33"/>
  <c r="X140" i="33"/>
  <c r="W140" i="33"/>
  <c r="Q164" i="33"/>
  <c r="R164" i="33"/>
  <c r="P164" i="33"/>
  <c r="T180" i="33"/>
  <c r="S180" i="33"/>
  <c r="L104" i="33"/>
  <c r="M126" i="33"/>
  <c r="W126" i="33" s="1"/>
  <c r="L126" i="33"/>
  <c r="V126" i="33" s="1"/>
  <c r="J126" i="33"/>
  <c r="R131" i="33"/>
  <c r="P140" i="33"/>
  <c r="X146" i="33"/>
  <c r="N119" i="33"/>
  <c r="X119" i="33" s="1"/>
  <c r="M119" i="33"/>
  <c r="W119" i="33" s="1"/>
  <c r="K119" i="33"/>
  <c r="U119" i="33" s="1"/>
  <c r="Y119" i="33" s="1"/>
  <c r="T140" i="33"/>
  <c r="S140" i="33"/>
  <c r="N158" i="33"/>
  <c r="X158" i="33" s="1"/>
  <c r="K158" i="33"/>
  <c r="M158" i="33"/>
  <c r="W158" i="33" s="1"/>
  <c r="L158" i="33"/>
  <c r="J158" i="33"/>
  <c r="N185" i="33"/>
  <c r="M185" i="33"/>
  <c r="J185" i="33"/>
  <c r="I185" i="33"/>
  <c r="J198" i="33"/>
  <c r="T198" i="33" s="1"/>
  <c r="Z198" i="33" s="1"/>
  <c r="I198" i="33"/>
  <c r="N198" i="33"/>
  <c r="X198" i="33" s="1"/>
  <c r="M139" i="33"/>
  <c r="W139" i="33" s="1"/>
  <c r="N144" i="33"/>
  <c r="X144" i="33" s="1"/>
  <c r="M153" i="33"/>
  <c r="J153" i="33"/>
  <c r="W155" i="33"/>
  <c r="L160" i="33"/>
  <c r="I160" i="33"/>
  <c r="W168" i="33"/>
  <c r="N173" i="33"/>
  <c r="J173" i="33"/>
  <c r="I173" i="33"/>
  <c r="W176" i="33"/>
  <c r="N178" i="33"/>
  <c r="X178" i="33" s="1"/>
  <c r="K178" i="33"/>
  <c r="U178" i="33" s="1"/>
  <c r="J178" i="33"/>
  <c r="T178" i="33" s="1"/>
  <c r="Q185" i="33"/>
  <c r="P185" i="33"/>
  <c r="V191" i="33"/>
  <c r="U192" i="33"/>
  <c r="N197" i="33"/>
  <c r="M197" i="33"/>
  <c r="J197" i="33"/>
  <c r="I197" i="33"/>
  <c r="M198" i="33"/>
  <c r="W198" i="33" s="1"/>
  <c r="P137" i="33"/>
  <c r="I138" i="33"/>
  <c r="S138" i="33" s="1"/>
  <c r="N139" i="33"/>
  <c r="I145" i="33"/>
  <c r="S145" i="33" s="1"/>
  <c r="P146" i="33"/>
  <c r="K154" i="33"/>
  <c r="U154" i="33" s="1"/>
  <c r="J154" i="33"/>
  <c r="T154" i="33" s="1"/>
  <c r="J160" i="33"/>
  <c r="N161" i="33"/>
  <c r="X161" i="33" s="1"/>
  <c r="J161" i="33"/>
  <c r="T161" i="33" s="1"/>
  <c r="I161" i="33"/>
  <c r="J162" i="33"/>
  <c r="T162" i="33" s="1"/>
  <c r="N162" i="33"/>
  <c r="X162" i="33" s="1"/>
  <c r="L171" i="33"/>
  <c r="K171" i="33"/>
  <c r="L172" i="33"/>
  <c r="K172" i="33"/>
  <c r="I172" i="33"/>
  <c r="K173" i="33"/>
  <c r="I178" i="33"/>
  <c r="S178" i="33" s="1"/>
  <c r="V180" i="33"/>
  <c r="R185" i="33"/>
  <c r="Q188" i="33"/>
  <c r="P188" i="33"/>
  <c r="T191" i="33"/>
  <c r="S191" i="33"/>
  <c r="K197" i="33"/>
  <c r="T200" i="33"/>
  <c r="S200" i="33"/>
  <c r="P132" i="33"/>
  <c r="I133" i="33"/>
  <c r="J138" i="33"/>
  <c r="T138" i="33" s="1"/>
  <c r="P144" i="33"/>
  <c r="J145" i="33"/>
  <c r="T145" i="33" s="1"/>
  <c r="Q146" i="33"/>
  <c r="K153" i="33"/>
  <c r="U153" i="33" s="1"/>
  <c r="I154" i="33"/>
  <c r="S154" i="33" s="1"/>
  <c r="U156" i="33"/>
  <c r="K160" i="33"/>
  <c r="K161" i="33"/>
  <c r="I162" i="33"/>
  <c r="S162" i="33" s="1"/>
  <c r="N170" i="33"/>
  <c r="X170" i="33" s="1"/>
  <c r="M170" i="33"/>
  <c r="W170" i="33" s="1"/>
  <c r="K170" i="33"/>
  <c r="I171" i="33"/>
  <c r="S171" i="33" s="1"/>
  <c r="J172" i="33"/>
  <c r="L173" i="33"/>
  <c r="M177" i="33"/>
  <c r="L177" i="33"/>
  <c r="V177" i="33" s="1"/>
  <c r="J177" i="33"/>
  <c r="L178" i="33"/>
  <c r="N182" i="33"/>
  <c r="X182" i="33" s="1"/>
  <c r="M182" i="33"/>
  <c r="K182" i="33"/>
  <c r="U182" i="33" s="1"/>
  <c r="J182" i="33"/>
  <c r="T182" i="33" s="1"/>
  <c r="R188" i="33"/>
  <c r="W191" i="33"/>
  <c r="X192" i="33"/>
  <c r="Z192" i="33" s="1"/>
  <c r="L195" i="33"/>
  <c r="K195" i="33"/>
  <c r="L197" i="33"/>
  <c r="J150" i="33"/>
  <c r="T150" i="33" s="1"/>
  <c r="N150" i="33"/>
  <c r="X150" i="33" s="1"/>
  <c r="X151" i="33"/>
  <c r="T156" i="33"/>
  <c r="U157" i="33"/>
  <c r="M178" i="33"/>
  <c r="W178" i="33" s="1"/>
  <c r="Q184" i="33"/>
  <c r="P184" i="33"/>
  <c r="T187" i="33"/>
  <c r="U191" i="33"/>
  <c r="Q197" i="33"/>
  <c r="P197" i="33"/>
  <c r="N202" i="33"/>
  <c r="X202" i="33" s="1"/>
  <c r="M202" i="33"/>
  <c r="W202" i="33" s="1"/>
  <c r="L202" i="33"/>
  <c r="V202" i="33" s="1"/>
  <c r="K202" i="33"/>
  <c r="U202" i="33" s="1"/>
  <c r="J202" i="33"/>
  <c r="T202" i="33" s="1"/>
  <c r="Q127" i="33"/>
  <c r="J128" i="33"/>
  <c r="K133" i="33"/>
  <c r="L138" i="33"/>
  <c r="V138" i="33" s="1"/>
  <c r="Q139" i="33"/>
  <c r="J140" i="33"/>
  <c r="L145" i="33"/>
  <c r="I150" i="33"/>
  <c r="S150" i="33" s="1"/>
  <c r="N153" i="33"/>
  <c r="M154" i="33"/>
  <c r="R156" i="33"/>
  <c r="Q157" i="33"/>
  <c r="P158" i="33"/>
  <c r="N160" i="33"/>
  <c r="X160" i="33" s="1"/>
  <c r="M161" i="33"/>
  <c r="W161" i="33" s="1"/>
  <c r="L162" i="33"/>
  <c r="J170" i="33"/>
  <c r="M171" i="33"/>
  <c r="N172" i="33"/>
  <c r="X172" i="33" s="1"/>
  <c r="Q173" i="33"/>
  <c r="P173" i="33"/>
  <c r="K177" i="33"/>
  <c r="U177" i="33" s="1"/>
  <c r="L182" i="33"/>
  <c r="W183" i="33"/>
  <c r="R184" i="33"/>
  <c r="W187" i="33"/>
  <c r="N190" i="33"/>
  <c r="X190" i="33" s="1"/>
  <c r="K190" i="33"/>
  <c r="U190" i="33" s="1"/>
  <c r="J190" i="33"/>
  <c r="T190" i="33" s="1"/>
  <c r="X191" i="33"/>
  <c r="V192" i="33"/>
  <c r="J195" i="33"/>
  <c r="T195" i="33" s="1"/>
  <c r="R197" i="33"/>
  <c r="I202" i="33"/>
  <c r="S202" i="33" s="1"/>
  <c r="K128" i="33"/>
  <c r="U128" i="33" s="1"/>
  <c r="K140" i="33"/>
  <c r="I142" i="33"/>
  <c r="N145" i="33"/>
  <c r="X145" i="33" s="1"/>
  <c r="I148" i="33"/>
  <c r="K150" i="33"/>
  <c r="U150" i="33" s="1"/>
  <c r="P152" i="33"/>
  <c r="R153" i="33"/>
  <c r="Q153" i="33"/>
  <c r="N154" i="33"/>
  <c r="X154" i="33" s="1"/>
  <c r="S156" i="33"/>
  <c r="Q158" i="33"/>
  <c r="Q159" i="33"/>
  <c r="Q160" i="33"/>
  <c r="P160" i="33"/>
  <c r="M162" i="33"/>
  <c r="W162" i="33" s="1"/>
  <c r="K166" i="33"/>
  <c r="U166" i="33" s="1"/>
  <c r="J166" i="33"/>
  <c r="L170" i="33"/>
  <c r="N171" i="33"/>
  <c r="Q172" i="33"/>
  <c r="P172" i="33"/>
  <c r="R173" i="33"/>
  <c r="N177" i="33"/>
  <c r="V178" i="33"/>
  <c r="W182" i="33"/>
  <c r="I190" i="33"/>
  <c r="S190" i="33" s="1"/>
  <c r="Y190" i="33" s="1"/>
  <c r="W192" i="33"/>
  <c r="N194" i="33"/>
  <c r="X194" i="33" s="1"/>
  <c r="M194" i="33"/>
  <c r="K194" i="33"/>
  <c r="U194" i="33" s="1"/>
  <c r="J194" i="33"/>
  <c r="T194" i="33" s="1"/>
  <c r="M195" i="33"/>
  <c r="W195" i="33" s="1"/>
  <c r="X199" i="33"/>
  <c r="W199" i="33"/>
  <c r="L150" i="33"/>
  <c r="V150" i="33" s="1"/>
  <c r="W154" i="33"/>
  <c r="X159" i="33"/>
  <c r="W159" i="33"/>
  <c r="M165" i="33"/>
  <c r="L165" i="33"/>
  <c r="J165" i="33"/>
  <c r="R171" i="33"/>
  <c r="P171" i="33"/>
  <c r="W172" i="33"/>
  <c r="R177" i="33"/>
  <c r="Q177" i="33"/>
  <c r="V182" i="33"/>
  <c r="J186" i="33"/>
  <c r="T186" i="33" s="1"/>
  <c r="I186" i="33"/>
  <c r="S186" i="33" s="1"/>
  <c r="N186" i="33"/>
  <c r="X186" i="33" s="1"/>
  <c r="Q196" i="33"/>
  <c r="P196" i="33"/>
  <c r="P143" i="33"/>
  <c r="I144" i="33"/>
  <c r="P145" i="33"/>
  <c r="M150" i="33"/>
  <c r="W150" i="33" s="1"/>
  <c r="I151" i="33"/>
  <c r="V157" i="33"/>
  <c r="U168" i="33"/>
  <c r="Y168" i="33" s="1"/>
  <c r="S175" i="33"/>
  <c r="T176" i="33"/>
  <c r="S176" i="33"/>
  <c r="S182" i="33"/>
  <c r="M189" i="33"/>
  <c r="L189" i="33"/>
  <c r="V189" i="33" s="1"/>
  <c r="J189" i="33"/>
  <c r="I189" i="33"/>
  <c r="X195" i="33"/>
  <c r="X196" i="33"/>
  <c r="W196" i="33"/>
  <c r="J151" i="33"/>
  <c r="K165" i="33"/>
  <c r="M166" i="33"/>
  <c r="W166" i="33" s="1"/>
  <c r="T168" i="33"/>
  <c r="Z168" i="33" s="1"/>
  <c r="P169" i="33"/>
  <c r="Q170" i="33"/>
  <c r="T171" i="33"/>
  <c r="P176" i="33"/>
  <c r="T179" i="33"/>
  <c r="R181" i="33"/>
  <c r="Q181" i="33"/>
  <c r="L186" i="33"/>
  <c r="V186" i="33" s="1"/>
  <c r="K189" i="33"/>
  <c r="U189" i="33" s="1"/>
  <c r="W194" i="33"/>
  <c r="S195" i="33"/>
  <c r="M169" i="33"/>
  <c r="W169" i="33" s="1"/>
  <c r="M181" i="33"/>
  <c r="L188" i="33"/>
  <c r="M193" i="33"/>
  <c r="L200" i="33"/>
  <c r="N169" i="33"/>
  <c r="X169" i="33" s="1"/>
  <c r="N181" i="33"/>
  <c r="I192" i="33"/>
  <c r="S192" i="33" s="1"/>
  <c r="N193" i="33"/>
  <c r="P203" i="33"/>
  <c r="P183" i="33"/>
  <c r="I184" i="33"/>
  <c r="P195" i="33"/>
  <c r="I196" i="33"/>
  <c r="L199" i="33"/>
  <c r="V199" i="33" s="1"/>
  <c r="J201" i="33"/>
  <c r="K184" i="33"/>
  <c r="K196" i="33"/>
  <c r="L201" i="33"/>
  <c r="C82" i="39" l="1"/>
  <c r="C32" i="39"/>
  <c r="C52" i="39" s="1"/>
  <c r="C72" i="39" s="1"/>
  <c r="C42" i="39"/>
  <c r="C62" i="39" s="1"/>
  <c r="C102" i="39"/>
  <c r="P121" i="39"/>
  <c r="G121" i="39"/>
  <c r="G122" i="39" s="1"/>
  <c r="M121" i="39"/>
  <c r="R121" i="39"/>
  <c r="O121" i="39"/>
  <c r="I121" i="39"/>
  <c r="I122" i="39" s="1"/>
  <c r="E121" i="39"/>
  <c r="E122" i="39" s="1"/>
  <c r="H121" i="39"/>
  <c r="H122" i="39" s="1"/>
  <c r="N121" i="39"/>
  <c r="S121" i="39"/>
  <c r="D121" i="39"/>
  <c r="D122" i="39" s="1"/>
  <c r="T121" i="39"/>
  <c r="L121" i="39"/>
  <c r="Q121" i="39"/>
  <c r="K121" i="39"/>
  <c r="J121" i="39"/>
  <c r="J122" i="39" s="1"/>
  <c r="F121" i="39"/>
  <c r="F122" i="39" s="1"/>
  <c r="C121" i="39"/>
  <c r="C122" i="39" s="1"/>
  <c r="C92" i="39"/>
  <c r="I112" i="39"/>
  <c r="O112" i="39"/>
  <c r="T112" i="39"/>
  <c r="S112" i="39"/>
  <c r="H112" i="39"/>
  <c r="G112" i="39"/>
  <c r="Q112" i="39"/>
  <c r="M112" i="39"/>
  <c r="J112" i="39"/>
  <c r="N112" i="39"/>
  <c r="L112" i="39"/>
  <c r="R112" i="39"/>
  <c r="K112" i="39"/>
  <c r="P112" i="39"/>
  <c r="D112" i="39"/>
  <c r="E112" i="39"/>
  <c r="F112" i="39"/>
  <c r="C112" i="39"/>
  <c r="Y30" i="33"/>
  <c r="X18" i="33"/>
  <c r="Y182" i="33"/>
  <c r="Z182" i="33"/>
  <c r="Z119" i="33"/>
  <c r="Y82" i="33"/>
  <c r="Z37" i="33"/>
  <c r="T7" i="33"/>
  <c r="Z7" i="33" s="1"/>
  <c r="Y186" i="33"/>
  <c r="Z78" i="33"/>
  <c r="Y74" i="33"/>
  <c r="Z47" i="33"/>
  <c r="Z23" i="33"/>
  <c r="Y53" i="33"/>
  <c r="Y174" i="33"/>
  <c r="Z65" i="33"/>
  <c r="Y17" i="33"/>
  <c r="X61" i="33"/>
  <c r="Z194" i="33"/>
  <c r="S203" i="33"/>
  <c r="U44" i="33"/>
  <c r="Y44" i="33" s="1"/>
  <c r="Z66" i="33"/>
  <c r="Z98" i="33"/>
  <c r="Y200" i="33"/>
  <c r="Y81" i="33"/>
  <c r="Y192" i="33"/>
  <c r="Y19" i="33"/>
  <c r="Y175" i="33"/>
  <c r="V89" i="33"/>
  <c r="Y179" i="33"/>
  <c r="Z18" i="33"/>
  <c r="Z149" i="33"/>
  <c r="W152" i="33"/>
  <c r="Y136" i="33"/>
  <c r="Z17" i="33"/>
  <c r="U67" i="33"/>
  <c r="Y67" i="33" s="1"/>
  <c r="Z86" i="33"/>
  <c r="Z81" i="33"/>
  <c r="Y31" i="33"/>
  <c r="Y117" i="33"/>
  <c r="Z112" i="33"/>
  <c r="Z71" i="33"/>
  <c r="Z31" i="33"/>
  <c r="T48" i="33"/>
  <c r="Y6" i="33"/>
  <c r="T61" i="33"/>
  <c r="Z61" i="33" s="1"/>
  <c r="Z117" i="33"/>
  <c r="Y129" i="33"/>
  <c r="T151" i="33"/>
  <c r="U32" i="33"/>
  <c r="Z19" i="33"/>
  <c r="S55" i="33"/>
  <c r="Y55" i="33" s="1"/>
  <c r="T55" i="33"/>
  <c r="Z55" i="33" s="1"/>
  <c r="X203" i="33"/>
  <c r="W203" i="33"/>
  <c r="T64" i="33"/>
  <c r="S64" i="33"/>
  <c r="Y64" i="33" s="1"/>
  <c r="V161" i="33"/>
  <c r="Z161" i="33" s="1"/>
  <c r="U161" i="33"/>
  <c r="S161" i="33"/>
  <c r="Z64" i="33"/>
  <c r="U162" i="33"/>
  <c r="Y162" i="33" s="1"/>
  <c r="V162" i="33"/>
  <c r="Z151" i="33"/>
  <c r="Y118" i="33"/>
  <c r="U42" i="33"/>
  <c r="V42" i="33"/>
  <c r="Z42" i="33" s="1"/>
  <c r="W106" i="33"/>
  <c r="Y106" i="33" s="1"/>
  <c r="X106" i="33"/>
  <c r="S7" i="33"/>
  <c r="U108" i="33"/>
  <c r="V108" i="33"/>
  <c r="V8" i="33"/>
  <c r="U8" i="33"/>
  <c r="T166" i="33"/>
  <c r="Z166" i="33" s="1"/>
  <c r="S52" i="33"/>
  <c r="Y52" i="33" s="1"/>
  <c r="T52" i="33"/>
  <c r="Z52" i="33" s="1"/>
  <c r="W48" i="33"/>
  <c r="X48" i="33"/>
  <c r="U133" i="33"/>
  <c r="Y133" i="33" s="1"/>
  <c r="S71" i="33"/>
  <c r="Y71" i="33" s="1"/>
  <c r="Z53" i="33"/>
  <c r="U48" i="33"/>
  <c r="Y48" i="33" s="1"/>
  <c r="V48" i="33"/>
  <c r="S94" i="33"/>
  <c r="T94" i="33"/>
  <c r="Z136" i="33"/>
  <c r="U89" i="33"/>
  <c r="X200" i="33"/>
  <c r="W200" i="33"/>
  <c r="Z80" i="33"/>
  <c r="T118" i="33"/>
  <c r="Z118" i="33" s="1"/>
  <c r="S118" i="33"/>
  <c r="S70" i="33"/>
  <c r="W180" i="33"/>
  <c r="Y180" i="33" s="1"/>
  <c r="V67" i="33"/>
  <c r="Z67" i="33" s="1"/>
  <c r="W43" i="33"/>
  <c r="T72" i="33"/>
  <c r="Z72" i="33" s="1"/>
  <c r="T99" i="33"/>
  <c r="S99" i="33"/>
  <c r="W163" i="33"/>
  <c r="V130" i="33"/>
  <c r="S151" i="33"/>
  <c r="T133" i="33"/>
  <c r="T116" i="33"/>
  <c r="Z116" i="33" s="1"/>
  <c r="W96" i="33"/>
  <c r="Y96" i="33" s="1"/>
  <c r="Z59" i="33"/>
  <c r="W67" i="33"/>
  <c r="T27" i="33"/>
  <c r="T130" i="33"/>
  <c r="S166" i="33"/>
  <c r="Y166" i="33" s="1"/>
  <c r="Y194" i="33"/>
  <c r="S199" i="33"/>
  <c r="U198" i="33"/>
  <c r="Y198" i="33" s="1"/>
  <c r="Z138" i="33"/>
  <c r="W138" i="33"/>
  <c r="U116" i="33"/>
  <c r="Y116" i="33" s="1"/>
  <c r="S147" i="33"/>
  <c r="S58" i="33"/>
  <c r="W41" i="33"/>
  <c r="Y41" i="33" s="1"/>
  <c r="T74" i="33"/>
  <c r="Z74" i="33" s="1"/>
  <c r="S66" i="33"/>
  <c r="S49" i="33"/>
  <c r="Z30" i="33"/>
  <c r="T32" i="33"/>
  <c r="S32" i="33"/>
  <c r="X130" i="33"/>
  <c r="W94" i="33"/>
  <c r="Y94" i="33" s="1"/>
  <c r="X94" i="33"/>
  <c r="U151" i="33"/>
  <c r="U72" i="33"/>
  <c r="Y72" i="33" s="1"/>
  <c r="V72" i="33"/>
  <c r="V170" i="33"/>
  <c r="T70" i="33"/>
  <c r="Z150" i="33"/>
  <c r="S59" i="33"/>
  <c r="Y59" i="33" s="1"/>
  <c r="Z179" i="33"/>
  <c r="T58" i="33"/>
  <c r="V74" i="33"/>
  <c r="V25" i="33"/>
  <c r="Z25" i="33" s="1"/>
  <c r="U187" i="33"/>
  <c r="Y187" i="33" s="1"/>
  <c r="V187" i="33"/>
  <c r="V155" i="33"/>
  <c r="Z155" i="33" s="1"/>
  <c r="S144" i="33"/>
  <c r="V127" i="33"/>
  <c r="W66" i="33"/>
  <c r="W39" i="33"/>
  <c r="W60" i="33"/>
  <c r="W105" i="33"/>
  <c r="W46" i="33"/>
  <c r="Y23" i="33"/>
  <c r="T169" i="33"/>
  <c r="S169" i="33"/>
  <c r="V5" i="33"/>
  <c r="Z5" i="33" s="1"/>
  <c r="S42" i="33"/>
  <c r="W167" i="33"/>
  <c r="X167" i="33"/>
  <c r="Z167" i="33" s="1"/>
  <c r="X152" i="33"/>
  <c r="V139" i="33"/>
  <c r="T141" i="33"/>
  <c r="Z141" i="33" s="1"/>
  <c r="X163" i="33"/>
  <c r="Z163" i="33" s="1"/>
  <c r="X141" i="33"/>
  <c r="V37" i="33"/>
  <c r="V32" i="33"/>
  <c r="T100" i="33"/>
  <c r="Z100" i="33" s="1"/>
  <c r="Z44" i="33"/>
  <c r="W15" i="33"/>
  <c r="W7" i="33"/>
  <c r="Y7" i="33" s="1"/>
  <c r="V200" i="33"/>
  <c r="Z200" i="33" s="1"/>
  <c r="U170" i="33"/>
  <c r="W149" i="33"/>
  <c r="Y149" i="33" s="1"/>
  <c r="S18" i="33"/>
  <c r="Y18" i="33" s="1"/>
  <c r="U31" i="33"/>
  <c r="W61" i="33"/>
  <c r="Y61" i="33" s="1"/>
  <c r="W70" i="33"/>
  <c r="Z11" i="33"/>
  <c r="S167" i="33"/>
  <c r="Y167" i="33" s="1"/>
  <c r="Z186" i="33"/>
  <c r="Z83" i="33"/>
  <c r="Y13" i="33"/>
  <c r="Z114" i="33"/>
  <c r="Y150" i="33"/>
  <c r="Y114" i="33"/>
  <c r="T160" i="33"/>
  <c r="S160" i="33"/>
  <c r="X135" i="33"/>
  <c r="W135" i="33"/>
  <c r="W115" i="33"/>
  <c r="X115" i="33"/>
  <c r="X109" i="33"/>
  <c r="W109" i="33"/>
  <c r="V87" i="33"/>
  <c r="U87" i="33"/>
  <c r="Z107" i="33"/>
  <c r="S56" i="33"/>
  <c r="T56" i="33"/>
  <c r="T28" i="33"/>
  <c r="S28" i="33"/>
  <c r="Y28" i="33" s="1"/>
  <c r="Y47" i="33"/>
  <c r="V57" i="33"/>
  <c r="U57" i="33"/>
  <c r="X62" i="33"/>
  <c r="W62" i="33"/>
  <c r="W90" i="33"/>
  <c r="X90" i="33"/>
  <c r="Y37" i="33"/>
  <c r="U169" i="33"/>
  <c r="V169" i="33"/>
  <c r="Z169" i="33" s="1"/>
  <c r="T184" i="33"/>
  <c r="S184" i="33"/>
  <c r="V165" i="33"/>
  <c r="U165" i="33"/>
  <c r="S158" i="33"/>
  <c r="T158" i="33"/>
  <c r="Y154" i="33"/>
  <c r="V185" i="33"/>
  <c r="U185" i="33"/>
  <c r="X122" i="33"/>
  <c r="W122" i="33"/>
  <c r="Z174" i="33"/>
  <c r="Y155" i="33"/>
  <c r="T113" i="33"/>
  <c r="S113" i="33"/>
  <c r="V120" i="33"/>
  <c r="U120" i="33"/>
  <c r="U101" i="33"/>
  <c r="V101" i="33"/>
  <c r="T165" i="33"/>
  <c r="S165" i="33"/>
  <c r="W91" i="33"/>
  <c r="X91" i="33"/>
  <c r="T97" i="33"/>
  <c r="S97" i="33"/>
  <c r="Y97" i="33" s="1"/>
  <c r="T88" i="33"/>
  <c r="S88" i="33"/>
  <c r="Y88" i="33" s="1"/>
  <c r="V88" i="33"/>
  <c r="U88" i="33"/>
  <c r="X79" i="33"/>
  <c r="W79" i="33"/>
  <c r="T77" i="33"/>
  <c r="S77" i="33"/>
  <c r="X93" i="33"/>
  <c r="W93" i="33"/>
  <c r="V16" i="33"/>
  <c r="U16" i="33"/>
  <c r="V38" i="33"/>
  <c r="U38" i="33"/>
  <c r="T24" i="33"/>
  <c r="Z24" i="33" s="1"/>
  <c r="S24" i="33"/>
  <c r="Y78" i="33"/>
  <c r="T16" i="33"/>
  <c r="S16" i="33"/>
  <c r="W173" i="33"/>
  <c r="X173" i="33"/>
  <c r="X184" i="33"/>
  <c r="W184" i="33"/>
  <c r="Y191" i="33"/>
  <c r="Y138" i="33"/>
  <c r="T185" i="33"/>
  <c r="S185" i="33"/>
  <c r="V135" i="33"/>
  <c r="U135" i="33"/>
  <c r="X120" i="33"/>
  <c r="W120" i="33"/>
  <c r="Y120" i="33" s="1"/>
  <c r="V142" i="33"/>
  <c r="U142" i="33"/>
  <c r="Y112" i="33"/>
  <c r="X101" i="33"/>
  <c r="W101" i="33"/>
  <c r="S85" i="33"/>
  <c r="Y85" i="33" s="1"/>
  <c r="T85" i="33"/>
  <c r="Z85" i="33" s="1"/>
  <c r="X165" i="33"/>
  <c r="W165" i="33"/>
  <c r="X77" i="33"/>
  <c r="W77" i="33"/>
  <c r="V56" i="33"/>
  <c r="U56" i="33"/>
  <c r="V15" i="33"/>
  <c r="Z15" i="33" s="1"/>
  <c r="U15" i="33"/>
  <c r="Y15" i="33" s="1"/>
  <c r="V93" i="33"/>
  <c r="U93" i="33"/>
  <c r="W45" i="33"/>
  <c r="X45" i="33"/>
  <c r="Y29" i="33"/>
  <c r="V21" i="33"/>
  <c r="U21" i="33"/>
  <c r="T26" i="33"/>
  <c r="S26" i="33"/>
  <c r="T73" i="33"/>
  <c r="S73" i="33"/>
  <c r="V24" i="33"/>
  <c r="U24" i="33"/>
  <c r="S159" i="33"/>
  <c r="Y159" i="33" s="1"/>
  <c r="T159" i="33"/>
  <c r="Z159" i="33" s="1"/>
  <c r="V60" i="33"/>
  <c r="U60" i="33"/>
  <c r="Y60" i="33" s="1"/>
  <c r="Y199" i="33"/>
  <c r="Z191" i="33"/>
  <c r="V137" i="33"/>
  <c r="Z137" i="33" s="1"/>
  <c r="U137" i="33"/>
  <c r="Z178" i="33"/>
  <c r="U122" i="33"/>
  <c r="V122" i="33"/>
  <c r="T103" i="33"/>
  <c r="S103" i="33"/>
  <c r="T142" i="33"/>
  <c r="S142" i="33"/>
  <c r="V111" i="33"/>
  <c r="Z111" i="33" s="1"/>
  <c r="U111" i="33"/>
  <c r="Y111" i="33" s="1"/>
  <c r="Y125" i="33"/>
  <c r="Y163" i="33"/>
  <c r="V84" i="33"/>
  <c r="Z84" i="33" s="1"/>
  <c r="U84" i="33"/>
  <c r="S8" i="33"/>
  <c r="T8" i="33"/>
  <c r="T4" i="33"/>
  <c r="S4" i="33"/>
  <c r="V45" i="33"/>
  <c r="U45" i="33"/>
  <c r="V28" i="33"/>
  <c r="U28" i="33"/>
  <c r="V73" i="33"/>
  <c r="U73" i="33"/>
  <c r="T50" i="33"/>
  <c r="S50" i="33"/>
  <c r="T173" i="33"/>
  <c r="S173" i="33"/>
  <c r="T93" i="33"/>
  <c r="Z93" i="33" s="1"/>
  <c r="S93" i="33"/>
  <c r="Y93" i="33" s="1"/>
  <c r="Y202" i="33"/>
  <c r="T181" i="33"/>
  <c r="S181" i="33"/>
  <c r="S177" i="33"/>
  <c r="T177" i="33"/>
  <c r="T172" i="33"/>
  <c r="S172" i="33"/>
  <c r="V188" i="33"/>
  <c r="U188" i="33"/>
  <c r="Z162" i="33"/>
  <c r="T122" i="33"/>
  <c r="S122" i="33"/>
  <c r="V201" i="33"/>
  <c r="U201" i="33"/>
  <c r="T189" i="33"/>
  <c r="S189" i="33"/>
  <c r="X142" i="33"/>
  <c r="W142" i="33"/>
  <c r="V99" i="33"/>
  <c r="U99" i="33"/>
  <c r="S95" i="33"/>
  <c r="Y95" i="33" s="1"/>
  <c r="T95" i="33"/>
  <c r="Z95" i="33" s="1"/>
  <c r="V83" i="33"/>
  <c r="U83" i="33"/>
  <c r="U102" i="33"/>
  <c r="Y102" i="33" s="1"/>
  <c r="V102" i="33"/>
  <c r="Z102" i="33" s="1"/>
  <c r="V46" i="33"/>
  <c r="Z46" i="33" s="1"/>
  <c r="U46" i="33"/>
  <c r="Y46" i="33" s="1"/>
  <c r="W63" i="33"/>
  <c r="X63" i="33"/>
  <c r="T45" i="33"/>
  <c r="S45" i="33"/>
  <c r="W73" i="33"/>
  <c r="X73" i="33"/>
  <c r="X50" i="33"/>
  <c r="W50" i="33"/>
  <c r="X22" i="33"/>
  <c r="Z22" i="33" s="1"/>
  <c r="W22" i="33"/>
  <c r="Y22" i="33" s="1"/>
  <c r="Y25" i="33"/>
  <c r="T153" i="33"/>
  <c r="S153" i="33"/>
  <c r="Y153" i="33" s="1"/>
  <c r="X181" i="33"/>
  <c r="W181" i="33"/>
  <c r="X177" i="33"/>
  <c r="W177" i="33"/>
  <c r="X153" i="33"/>
  <c r="W153" i="33"/>
  <c r="X197" i="33"/>
  <c r="W197" i="33"/>
  <c r="T139" i="33"/>
  <c r="S139" i="33"/>
  <c r="Y139" i="33" s="1"/>
  <c r="V197" i="33"/>
  <c r="U197" i="33"/>
  <c r="X188" i="33"/>
  <c r="W188" i="33"/>
  <c r="T146" i="33"/>
  <c r="S146" i="33"/>
  <c r="T188" i="33"/>
  <c r="S188" i="33"/>
  <c r="Y188" i="33" s="1"/>
  <c r="T201" i="33"/>
  <c r="S201" i="33"/>
  <c r="T128" i="33"/>
  <c r="Z128" i="33" s="1"/>
  <c r="S128" i="33"/>
  <c r="Y128" i="33" s="1"/>
  <c r="T108" i="33"/>
  <c r="Z108" i="33" s="1"/>
  <c r="S108" i="33"/>
  <c r="Y108" i="33" s="1"/>
  <c r="X189" i="33"/>
  <c r="W189" i="33"/>
  <c r="V115" i="33"/>
  <c r="Z115" i="33" s="1"/>
  <c r="U115" i="33"/>
  <c r="X84" i="33"/>
  <c r="W84" i="33"/>
  <c r="Y147" i="33"/>
  <c r="Y101" i="33"/>
  <c r="V43" i="33"/>
  <c r="Z43" i="33" s="1"/>
  <c r="U43" i="33"/>
  <c r="Y43" i="33" s="1"/>
  <c r="V54" i="33"/>
  <c r="U54" i="33"/>
  <c r="V40" i="33"/>
  <c r="U40" i="33"/>
  <c r="T14" i="33"/>
  <c r="S14" i="33"/>
  <c r="V26" i="33"/>
  <c r="U26" i="33"/>
  <c r="Z13" i="33"/>
  <c r="X49" i="33"/>
  <c r="Z49" i="33" s="1"/>
  <c r="W49" i="33"/>
  <c r="Y49" i="33" s="1"/>
  <c r="V146" i="33"/>
  <c r="U146" i="33"/>
  <c r="U172" i="33"/>
  <c r="V172" i="33"/>
  <c r="Z199" i="33"/>
  <c r="V145" i="33"/>
  <c r="Z145" i="33" s="1"/>
  <c r="U145" i="33"/>
  <c r="Y145" i="33" s="1"/>
  <c r="U152" i="33"/>
  <c r="Y152" i="33" s="1"/>
  <c r="V152" i="33"/>
  <c r="V158" i="33"/>
  <c r="U158" i="33"/>
  <c r="T197" i="33"/>
  <c r="S197" i="33"/>
  <c r="X185" i="33"/>
  <c r="W185" i="33"/>
  <c r="X134" i="33"/>
  <c r="W134" i="33"/>
  <c r="V105" i="33"/>
  <c r="Z105" i="33" s="1"/>
  <c r="U105" i="33"/>
  <c r="Y105" i="33" s="1"/>
  <c r="U134" i="33"/>
  <c r="V134" i="33"/>
  <c r="X201" i="33"/>
  <c r="W201" i="33"/>
  <c r="Z124" i="33"/>
  <c r="T148" i="33"/>
  <c r="S148" i="33"/>
  <c r="T75" i="33"/>
  <c r="Z75" i="33" s="1"/>
  <c r="S75" i="33"/>
  <c r="Y75" i="33" s="1"/>
  <c r="Z147" i="33"/>
  <c r="Z101" i="33"/>
  <c r="S20" i="33"/>
  <c r="Y20" i="33" s="1"/>
  <c r="T20" i="33"/>
  <c r="Z20" i="33" s="1"/>
  <c r="V3" i="33"/>
  <c r="Z3" i="33" s="1"/>
  <c r="U3" i="33"/>
  <c r="S3" i="33"/>
  <c r="Y3" i="33" s="1"/>
  <c r="T9" i="33"/>
  <c r="S9" i="33"/>
  <c r="V68" i="33"/>
  <c r="U68" i="33"/>
  <c r="S68" i="33"/>
  <c r="T68" i="33"/>
  <c r="T12" i="33"/>
  <c r="Z12" i="33" s="1"/>
  <c r="S12" i="33"/>
  <c r="T196" i="33"/>
  <c r="S196" i="33"/>
  <c r="V123" i="33"/>
  <c r="Z123" i="33" s="1"/>
  <c r="U123" i="33"/>
  <c r="Y123" i="33" s="1"/>
  <c r="Z70" i="33"/>
  <c r="V33" i="33"/>
  <c r="U33" i="33"/>
  <c r="Z180" i="33"/>
  <c r="T134" i="33"/>
  <c r="S134" i="33"/>
  <c r="Y141" i="33"/>
  <c r="V113" i="33"/>
  <c r="U113" i="33"/>
  <c r="T126" i="33"/>
  <c r="Z126" i="33" s="1"/>
  <c r="S126" i="33"/>
  <c r="Y126" i="33" s="1"/>
  <c r="X148" i="33"/>
  <c r="W148" i="33"/>
  <c r="U92" i="33"/>
  <c r="V92" i="33"/>
  <c r="Z121" i="33"/>
  <c r="Y86" i="33"/>
  <c r="U193" i="33"/>
  <c r="V193" i="33"/>
  <c r="W92" i="33"/>
  <c r="X92" i="33"/>
  <c r="Y110" i="33"/>
  <c r="T40" i="33"/>
  <c r="Z40" i="33" s="1"/>
  <c r="S40" i="33"/>
  <c r="V9" i="33"/>
  <c r="U9" i="33"/>
  <c r="X68" i="33"/>
  <c r="W68" i="33"/>
  <c r="V69" i="33"/>
  <c r="U69" i="33"/>
  <c r="T36" i="33"/>
  <c r="S36" i="33"/>
  <c r="V77" i="33"/>
  <c r="U77" i="33"/>
  <c r="T57" i="33"/>
  <c r="Z57" i="33" s="1"/>
  <c r="S57" i="33"/>
  <c r="U176" i="33"/>
  <c r="Y176" i="33" s="1"/>
  <c r="V176" i="33"/>
  <c r="Z176" i="33" s="1"/>
  <c r="Y178" i="33"/>
  <c r="V140" i="33"/>
  <c r="Z140" i="33" s="1"/>
  <c r="U140" i="33"/>
  <c r="V164" i="33"/>
  <c r="U164" i="33"/>
  <c r="V103" i="33"/>
  <c r="U103" i="33"/>
  <c r="Y137" i="33"/>
  <c r="V125" i="33"/>
  <c r="Z125" i="33" s="1"/>
  <c r="U125" i="33"/>
  <c r="V148" i="33"/>
  <c r="U148" i="33"/>
  <c r="Z106" i="33"/>
  <c r="T193" i="33"/>
  <c r="S193" i="33"/>
  <c r="Y193" i="33" s="1"/>
  <c r="X87" i="33"/>
  <c r="W87" i="33"/>
  <c r="V39" i="33"/>
  <c r="Z39" i="33" s="1"/>
  <c r="U39" i="33"/>
  <c r="Z110" i="33"/>
  <c r="V51" i="33"/>
  <c r="U51" i="33"/>
  <c r="Y51" i="33" s="1"/>
  <c r="T21" i="33"/>
  <c r="S21" i="33"/>
  <c r="Y21" i="33" s="1"/>
  <c r="V104" i="33"/>
  <c r="U104" i="33"/>
  <c r="T38" i="33"/>
  <c r="Z38" i="33" s="1"/>
  <c r="S38" i="33"/>
  <c r="Y38" i="33" s="1"/>
  <c r="T69" i="33"/>
  <c r="Z69" i="33" s="1"/>
  <c r="S69" i="33"/>
  <c r="V36" i="33"/>
  <c r="U36" i="33"/>
  <c r="V12" i="33"/>
  <c r="U12" i="33"/>
  <c r="W51" i="33"/>
  <c r="X51" i="33"/>
  <c r="V143" i="33"/>
  <c r="Z143" i="33" s="1"/>
  <c r="U143" i="33"/>
  <c r="Y143" i="33" s="1"/>
  <c r="X171" i="33"/>
  <c r="W171" i="33"/>
  <c r="Z190" i="33"/>
  <c r="T127" i="33"/>
  <c r="S127" i="33"/>
  <c r="Y127" i="33" s="1"/>
  <c r="Z187" i="33"/>
  <c r="Z154" i="33"/>
  <c r="W131" i="33"/>
  <c r="X131" i="33"/>
  <c r="X164" i="33"/>
  <c r="W164" i="33"/>
  <c r="Z133" i="33"/>
  <c r="S89" i="33"/>
  <c r="Y89" i="33" s="1"/>
  <c r="T89" i="33"/>
  <c r="Z89" i="33" s="1"/>
  <c r="X193" i="33"/>
  <c r="W193" i="33"/>
  <c r="Y100" i="33"/>
  <c r="V97" i="33"/>
  <c r="U97" i="33"/>
  <c r="Y79" i="33"/>
  <c r="Y5" i="33"/>
  <c r="X104" i="33"/>
  <c r="W104" i="33"/>
  <c r="V14" i="33"/>
  <c r="U14" i="33"/>
  <c r="V90" i="33"/>
  <c r="U90" i="33"/>
  <c r="V91" i="33"/>
  <c r="U91" i="33"/>
  <c r="V63" i="33"/>
  <c r="U63" i="33"/>
  <c r="V195" i="33"/>
  <c r="Z195" i="33" s="1"/>
  <c r="U195" i="33"/>
  <c r="Y195" i="33" s="1"/>
  <c r="T157" i="33"/>
  <c r="Z157" i="33" s="1"/>
  <c r="S157" i="33"/>
  <c r="Y157" i="33" s="1"/>
  <c r="V144" i="33"/>
  <c r="Z144" i="33" s="1"/>
  <c r="U144" i="33"/>
  <c r="Y144" i="33" s="1"/>
  <c r="U171" i="33"/>
  <c r="Y171" i="33" s="1"/>
  <c r="V171" i="33"/>
  <c r="X156" i="33"/>
  <c r="Z156" i="33" s="1"/>
  <c r="W156" i="33"/>
  <c r="Y156" i="33" s="1"/>
  <c r="V183" i="33"/>
  <c r="Z183" i="33" s="1"/>
  <c r="U183" i="33"/>
  <c r="Y183" i="33" s="1"/>
  <c r="V203" i="33"/>
  <c r="Z203" i="33" s="1"/>
  <c r="U203" i="33"/>
  <c r="S170" i="33"/>
  <c r="T170" i="33"/>
  <c r="Z170" i="33" s="1"/>
  <c r="U196" i="33"/>
  <c r="V196" i="33"/>
  <c r="U160" i="33"/>
  <c r="V160" i="33"/>
  <c r="V173" i="33"/>
  <c r="U173" i="33"/>
  <c r="Z202" i="33"/>
  <c r="U184" i="33"/>
  <c r="V184" i="33"/>
  <c r="V132" i="33"/>
  <c r="Z132" i="33" s="1"/>
  <c r="U132" i="33"/>
  <c r="Y132" i="33" s="1"/>
  <c r="Y140" i="33"/>
  <c r="Z129" i="33"/>
  <c r="T164" i="33"/>
  <c r="S164" i="33"/>
  <c r="V131" i="33"/>
  <c r="Z131" i="33" s="1"/>
  <c r="U131" i="33"/>
  <c r="S135" i="33"/>
  <c r="T135" i="33"/>
  <c r="T109" i="33"/>
  <c r="Z109" i="33" s="1"/>
  <c r="S109" i="33"/>
  <c r="Y109" i="33" s="1"/>
  <c r="Y130" i="33"/>
  <c r="Y121" i="33"/>
  <c r="V76" i="33"/>
  <c r="Z76" i="33" s="1"/>
  <c r="U76" i="33"/>
  <c r="Y76" i="33" s="1"/>
  <c r="Y107" i="33"/>
  <c r="Z96" i="33"/>
  <c r="X83" i="33"/>
  <c r="W83" i="33"/>
  <c r="Z79" i="33"/>
  <c r="V27" i="33"/>
  <c r="U27" i="33"/>
  <c r="Y27" i="33" s="1"/>
  <c r="T54" i="33"/>
  <c r="S54" i="33"/>
  <c r="Z29" i="33"/>
  <c r="T33" i="33"/>
  <c r="Z33" i="33" s="1"/>
  <c r="S33" i="33"/>
  <c r="Y33" i="33" s="1"/>
  <c r="V4" i="33"/>
  <c r="U4" i="33"/>
  <c r="T104" i="33"/>
  <c r="S104" i="33"/>
  <c r="X58" i="33"/>
  <c r="W58" i="33"/>
  <c r="Y58" i="33" s="1"/>
  <c r="T62" i="33"/>
  <c r="S62" i="33"/>
  <c r="X34" i="33"/>
  <c r="Z34" i="33" s="1"/>
  <c r="W34" i="33"/>
  <c r="Y34" i="33" s="1"/>
  <c r="X10" i="33"/>
  <c r="Z10" i="33" s="1"/>
  <c r="W10" i="33"/>
  <c r="Y10" i="33" s="1"/>
  <c r="T90" i="33"/>
  <c r="Z90" i="33" s="1"/>
  <c r="S90" i="33"/>
  <c r="Y90" i="33" s="1"/>
  <c r="Z60" i="33"/>
  <c r="M28" i="29"/>
  <c r="L28" i="29"/>
  <c r="K28" i="29"/>
  <c r="N28" i="29"/>
  <c r="J27" i="29"/>
  <c r="N26" i="29"/>
  <c r="M26" i="29"/>
  <c r="L26" i="29"/>
  <c r="K26" i="29"/>
  <c r="J26" i="29"/>
  <c r="I26" i="29"/>
  <c r="I25" i="29"/>
  <c r="N24" i="29"/>
  <c r="M24" i="29"/>
  <c r="L24" i="29"/>
  <c r="K24" i="29"/>
  <c r="J24" i="29"/>
  <c r="I24" i="29"/>
  <c r="M23" i="29"/>
  <c r="N22" i="29"/>
  <c r="M22" i="29"/>
  <c r="L22" i="29"/>
  <c r="K22" i="29"/>
  <c r="I22" i="29"/>
  <c r="J22" i="29"/>
  <c r="N21" i="29"/>
  <c r="M21" i="29"/>
  <c r="W21" i="29" s="1"/>
  <c r="L21" i="29"/>
  <c r="I21" i="29"/>
  <c r="K21" i="29"/>
  <c r="K20" i="29"/>
  <c r="U20" i="29" s="1"/>
  <c r="I19" i="29"/>
  <c r="N17" i="29"/>
  <c r="M17" i="29"/>
  <c r="L17" i="29"/>
  <c r="K17" i="29"/>
  <c r="J17" i="29"/>
  <c r="I17" i="29"/>
  <c r="M16" i="29"/>
  <c r="N16" i="29"/>
  <c r="N14" i="29"/>
  <c r="M14" i="29"/>
  <c r="L14" i="29"/>
  <c r="K14" i="29"/>
  <c r="J14" i="29"/>
  <c r="I14" i="29"/>
  <c r="N13" i="29"/>
  <c r="N12" i="29"/>
  <c r="X12" i="29" s="1"/>
  <c r="M12" i="29"/>
  <c r="W12" i="29" s="1"/>
  <c r="L12" i="29"/>
  <c r="V12" i="29" s="1"/>
  <c r="K12" i="29"/>
  <c r="U12" i="29" s="1"/>
  <c r="J12" i="29"/>
  <c r="I12" i="29"/>
  <c r="N11" i="29"/>
  <c r="X11" i="29" s="1"/>
  <c r="L11" i="29"/>
  <c r="K11" i="29"/>
  <c r="J11" i="29"/>
  <c r="I11" i="29"/>
  <c r="M11" i="29"/>
  <c r="W11" i="29" s="1"/>
  <c r="N10" i="29"/>
  <c r="M10" i="29"/>
  <c r="L10" i="29"/>
  <c r="K10" i="29"/>
  <c r="I10" i="29"/>
  <c r="J10" i="29"/>
  <c r="K9" i="29"/>
  <c r="U9" i="29" s="1"/>
  <c r="J9" i="29"/>
  <c r="I9" i="29"/>
  <c r="N9" i="29"/>
  <c r="X9" i="29" s="1"/>
  <c r="N8" i="29"/>
  <c r="M8" i="29"/>
  <c r="L7" i="29"/>
  <c r="J6" i="29"/>
  <c r="I6" i="29"/>
  <c r="N5" i="29"/>
  <c r="M5" i="29"/>
  <c r="L5" i="29"/>
  <c r="I5" i="29"/>
  <c r="M4" i="29"/>
  <c r="N3" i="29"/>
  <c r="X3" i="29" s="1"/>
  <c r="M3" i="29"/>
  <c r="L3" i="29"/>
  <c r="V3" i="29" s="1"/>
  <c r="J3" i="29"/>
  <c r="I3" i="29"/>
  <c r="S3" i="29" s="1"/>
  <c r="K3" i="29"/>
  <c r="U3" i="29" s="1"/>
  <c r="Z135" i="33" l="1"/>
  <c r="Y131" i="33"/>
  <c r="Z130" i="33"/>
  <c r="Z153" i="33"/>
  <c r="Y84" i="33"/>
  <c r="Y83" i="33"/>
  <c r="Y42" i="33"/>
  <c r="Y170" i="33"/>
  <c r="Z63" i="33"/>
  <c r="Z92" i="33"/>
  <c r="Y73" i="33"/>
  <c r="Y161" i="33"/>
  <c r="Y54" i="33"/>
  <c r="Y32" i="33"/>
  <c r="Y203" i="33"/>
  <c r="Y66" i="33"/>
  <c r="Z62" i="33"/>
  <c r="Z91" i="33"/>
  <c r="Z51" i="33"/>
  <c r="Y91" i="33"/>
  <c r="Y39" i="33"/>
  <c r="Z139" i="33"/>
  <c r="Z99" i="33"/>
  <c r="Y169" i="33"/>
  <c r="Z48" i="33"/>
  <c r="Y135" i="33"/>
  <c r="Y146" i="33"/>
  <c r="Y104" i="33"/>
  <c r="Z181" i="33"/>
  <c r="Z113" i="33"/>
  <c r="Y151" i="33"/>
  <c r="Y173" i="33"/>
  <c r="Y70" i="33"/>
  <c r="Y92" i="33"/>
  <c r="Y99" i="33"/>
  <c r="Z120" i="33"/>
  <c r="Y87" i="33"/>
  <c r="Z152" i="33"/>
  <c r="Z8" i="33"/>
  <c r="Y16" i="33"/>
  <c r="Z94" i="33"/>
  <c r="Z127" i="33"/>
  <c r="Y63" i="33"/>
  <c r="Y62" i="33"/>
  <c r="Y115" i="33"/>
  <c r="Z171" i="33"/>
  <c r="Y45" i="33"/>
  <c r="Y8" i="33"/>
  <c r="Z45" i="33"/>
  <c r="Z134" i="33"/>
  <c r="Z27" i="33"/>
  <c r="Z122" i="33"/>
  <c r="Z32" i="33"/>
  <c r="Z58" i="33"/>
  <c r="Z21" i="33"/>
  <c r="S9" i="29"/>
  <c r="S17" i="29"/>
  <c r="S10" i="29"/>
  <c r="S22" i="29"/>
  <c r="S25" i="29"/>
  <c r="S12" i="29"/>
  <c r="Y12" i="29" s="1"/>
  <c r="S21" i="29"/>
  <c r="S11" i="29"/>
  <c r="S19" i="29"/>
  <c r="S26" i="29"/>
  <c r="Z193" i="33"/>
  <c r="Y134" i="33"/>
  <c r="Z68" i="33"/>
  <c r="Z73" i="33"/>
  <c r="Z97" i="33"/>
  <c r="Y164" i="33"/>
  <c r="Y68" i="33"/>
  <c r="Y26" i="33"/>
  <c r="Y184" i="33"/>
  <c r="Z164" i="33"/>
  <c r="Y4" i="33"/>
  <c r="Y142" i="33"/>
  <c r="Z26" i="33"/>
  <c r="Z184" i="33"/>
  <c r="Z87" i="33"/>
  <c r="Y201" i="33"/>
  <c r="Y172" i="33"/>
  <c r="Z4" i="33"/>
  <c r="Z142" i="33"/>
  <c r="Z16" i="33"/>
  <c r="Y77" i="33"/>
  <c r="Y165" i="33"/>
  <c r="Y9" i="33"/>
  <c r="Z201" i="33"/>
  <c r="Z172" i="33"/>
  <c r="Z77" i="33"/>
  <c r="Z165" i="33"/>
  <c r="Z28" i="33"/>
  <c r="Y57" i="33"/>
  <c r="Z9" i="33"/>
  <c r="Y148" i="33"/>
  <c r="Z177" i="33"/>
  <c r="Z173" i="33"/>
  <c r="Y103" i="33"/>
  <c r="Y24" i="33"/>
  <c r="Z54" i="33"/>
  <c r="Y40" i="33"/>
  <c r="Z148" i="33"/>
  <c r="Y14" i="33"/>
  <c r="Z188" i="33"/>
  <c r="Y189" i="33"/>
  <c r="Y177" i="33"/>
  <c r="Y50" i="33"/>
  <c r="Z103" i="33"/>
  <c r="Y185" i="33"/>
  <c r="Y69" i="33"/>
  <c r="Z14" i="33"/>
  <c r="Z189" i="33"/>
  <c r="Y181" i="33"/>
  <c r="Z50" i="33"/>
  <c r="Z185" i="33"/>
  <c r="Y196" i="33"/>
  <c r="Z146" i="33"/>
  <c r="Z56" i="33"/>
  <c r="Y36" i="33"/>
  <c r="Z196" i="33"/>
  <c r="Y197" i="33"/>
  <c r="Z158" i="33"/>
  <c r="Y56" i="33"/>
  <c r="Y160" i="33"/>
  <c r="Z104" i="33"/>
  <c r="Z36" i="33"/>
  <c r="Y12" i="33"/>
  <c r="Z197" i="33"/>
  <c r="Y122" i="33"/>
  <c r="Z88" i="33"/>
  <c r="Y113" i="33"/>
  <c r="Y158" i="33"/>
  <c r="Z160" i="33"/>
  <c r="T14" i="29"/>
  <c r="S14" i="29"/>
  <c r="X22" i="29"/>
  <c r="X24" i="29"/>
  <c r="X21" i="29"/>
  <c r="V21" i="29"/>
  <c r="T12" i="29"/>
  <c r="Z12" i="29" s="1"/>
  <c r="T26" i="29"/>
  <c r="T3" i="29"/>
  <c r="Z3" i="29" s="1"/>
  <c r="W4" i="29"/>
  <c r="X13" i="29"/>
  <c r="M25" i="29"/>
  <c r="W25" i="29" s="1"/>
  <c r="K25" i="29"/>
  <c r="U25" i="29" s="1"/>
  <c r="J25" i="29"/>
  <c r="T25" i="29" s="1"/>
  <c r="N25" i="29"/>
  <c r="X25" i="29" s="1"/>
  <c r="L25" i="29"/>
  <c r="V25" i="29" s="1"/>
  <c r="V11" i="29"/>
  <c r="W23" i="29"/>
  <c r="T27" i="29"/>
  <c r="V7" i="29"/>
  <c r="T9" i="29"/>
  <c r="N18" i="29"/>
  <c r="X18" i="29" s="1"/>
  <c r="L18" i="29"/>
  <c r="V18" i="29" s="1"/>
  <c r="I18" i="29"/>
  <c r="J18" i="29"/>
  <c r="M18" i="29"/>
  <c r="W18" i="29" s="1"/>
  <c r="K18" i="29"/>
  <c r="U18" i="29" s="1"/>
  <c r="N6" i="29"/>
  <c r="X6" i="29" s="1"/>
  <c r="L6" i="29"/>
  <c r="K6" i="29"/>
  <c r="M6" i="29"/>
  <c r="W6" i="29" s="1"/>
  <c r="T10" i="29"/>
  <c r="S5" i="29"/>
  <c r="X10" i="29"/>
  <c r="W10" i="29"/>
  <c r="V10" i="29"/>
  <c r="U10" i="29"/>
  <c r="W22" i="29"/>
  <c r="L9" i="29"/>
  <c r="V9" i="29" s="1"/>
  <c r="K15" i="29"/>
  <c r="I15" i="29"/>
  <c r="S15" i="29" s="1"/>
  <c r="I4" i="29"/>
  <c r="S4" i="29" s="1"/>
  <c r="I7" i="29"/>
  <c r="S7" i="29" s="1"/>
  <c r="M9" i="29"/>
  <c r="W9" i="29" s="1"/>
  <c r="J15" i="29"/>
  <c r="T15" i="29" s="1"/>
  <c r="J19" i="29"/>
  <c r="T19" i="29" s="1"/>
  <c r="I23" i="29"/>
  <c r="S23" i="29" s="1"/>
  <c r="J4" i="29"/>
  <c r="T4" i="29" s="1"/>
  <c r="J7" i="29"/>
  <c r="T7" i="29" s="1"/>
  <c r="L15" i="29"/>
  <c r="U17" i="29"/>
  <c r="K19" i="29"/>
  <c r="U19" i="29" s="1"/>
  <c r="J23" i="29"/>
  <c r="T23" i="29" s="1"/>
  <c r="S24" i="29"/>
  <c r="K4" i="29"/>
  <c r="U4" i="29" s="1"/>
  <c r="M15" i="29"/>
  <c r="W15" i="29" s="1"/>
  <c r="L19" i="29"/>
  <c r="V19" i="29" s="1"/>
  <c r="N20" i="29"/>
  <c r="X20" i="29" s="1"/>
  <c r="L20" i="29"/>
  <c r="V20" i="29" s="1"/>
  <c r="J20" i="29"/>
  <c r="T20" i="29" s="1"/>
  <c r="U21" i="29"/>
  <c r="K23" i="29"/>
  <c r="U23" i="29" s="1"/>
  <c r="W3" i="29"/>
  <c r="M13" i="29"/>
  <c r="W13" i="29" s="1"/>
  <c r="K13" i="29"/>
  <c r="U13" i="29" s="1"/>
  <c r="N15" i="29"/>
  <c r="X15" i="29" s="1"/>
  <c r="I16" i="29"/>
  <c r="W17" i="29"/>
  <c r="M19" i="29"/>
  <c r="W19" i="29" s="1"/>
  <c r="I20" i="29"/>
  <c r="S20" i="29" s="1"/>
  <c r="L23" i="29"/>
  <c r="V23" i="29" s="1"/>
  <c r="M27" i="29"/>
  <c r="W27" i="29" s="1"/>
  <c r="K27" i="29"/>
  <c r="U27" i="29" s="1"/>
  <c r="I27" i="29"/>
  <c r="S27" i="29" s="1"/>
  <c r="S6" i="29"/>
  <c r="M7" i="29"/>
  <c r="W7" i="29" s="1"/>
  <c r="L8" i="29"/>
  <c r="V8" i="29" s="1"/>
  <c r="J8" i="29"/>
  <c r="I13" i="29"/>
  <c r="S13" i="29" s="1"/>
  <c r="J16" i="29"/>
  <c r="T17" i="29"/>
  <c r="L4" i="29"/>
  <c r="V4" i="29" s="1"/>
  <c r="T11" i="29"/>
  <c r="N23" i="29"/>
  <c r="X23" i="29" s="1"/>
  <c r="W24" i="29"/>
  <c r="N4" i="29"/>
  <c r="X4" i="29" s="1"/>
  <c r="J5" i="29"/>
  <c r="N7" i="29"/>
  <c r="X7" i="29" s="1"/>
  <c r="I8" i="29"/>
  <c r="U11" i="29"/>
  <c r="J13" i="29"/>
  <c r="T13" i="29" s="1"/>
  <c r="K16" i="29"/>
  <c r="V17" i="29"/>
  <c r="M20" i="29"/>
  <c r="W20" i="29" s="1"/>
  <c r="J21" i="29"/>
  <c r="T21" i="29" s="1"/>
  <c r="L27" i="29"/>
  <c r="V27" i="29" s="1"/>
  <c r="I28" i="29"/>
  <c r="S28" i="29"/>
  <c r="K7" i="29"/>
  <c r="U7" i="29" s="1"/>
  <c r="N19" i="29"/>
  <c r="X19" i="29" s="1"/>
  <c r="T22" i="29"/>
  <c r="K5" i="29"/>
  <c r="K8" i="29"/>
  <c r="U8" i="29" s="1"/>
  <c r="L13" i="29"/>
  <c r="V13" i="29" s="1"/>
  <c r="L16" i="29"/>
  <c r="X17" i="29"/>
  <c r="N27" i="29"/>
  <c r="X27" i="29" s="1"/>
  <c r="J28" i="29"/>
  <c r="K122" i="39" l="1"/>
  <c r="Y21" i="29"/>
  <c r="Y9" i="29"/>
  <c r="Y11" i="29"/>
  <c r="S16" i="29"/>
  <c r="S18" i="29"/>
  <c r="Y18" i="29" s="1"/>
  <c r="S8" i="29"/>
  <c r="Z21" i="29"/>
  <c r="Z25" i="29"/>
  <c r="Y13" i="29"/>
  <c r="Z20" i="29"/>
  <c r="Y20" i="29"/>
  <c r="Y27" i="29"/>
  <c r="T24" i="29"/>
  <c r="X16" i="29"/>
  <c r="W16" i="29"/>
  <c r="Z27" i="29"/>
  <c r="Z13" i="29"/>
  <c r="Y25" i="29"/>
  <c r="Z17" i="29"/>
  <c r="U6" i="29"/>
  <c r="Y6" i="29" s="1"/>
  <c r="V6" i="29"/>
  <c r="Z23" i="29"/>
  <c r="V16" i="29"/>
  <c r="U16" i="29"/>
  <c r="Y16" i="29" s="1"/>
  <c r="V22" i="29"/>
  <c r="Z22" i="29" s="1"/>
  <c r="U22" i="29"/>
  <c r="Y22" i="29" s="1"/>
  <c r="V28" i="29"/>
  <c r="U28" i="29"/>
  <c r="X8" i="29"/>
  <c r="W8" i="29"/>
  <c r="X28" i="29"/>
  <c r="W28" i="29"/>
  <c r="T8" i="29"/>
  <c r="Y19" i="29"/>
  <c r="Y17" i="29"/>
  <c r="V24" i="29"/>
  <c r="U24" i="29"/>
  <c r="T18" i="29"/>
  <c r="Z18" i="29" s="1"/>
  <c r="Y23" i="29"/>
  <c r="Y10" i="29"/>
  <c r="Z9" i="29"/>
  <c r="Y7" i="29"/>
  <c r="V14" i="29"/>
  <c r="U14" i="29"/>
  <c r="Z19" i="29"/>
  <c r="Z10" i="29"/>
  <c r="U15" i="29"/>
  <c r="Y15" i="29" s="1"/>
  <c r="V15" i="29"/>
  <c r="Z15" i="29" s="1"/>
  <c r="Y3" i="29"/>
  <c r="W14" i="29"/>
  <c r="X14" i="29"/>
  <c r="T16" i="29"/>
  <c r="T6" i="29"/>
  <c r="Z7" i="29"/>
  <c r="Z4" i="29"/>
  <c r="T5" i="29"/>
  <c r="V26" i="29"/>
  <c r="U26" i="29"/>
  <c r="Y4" i="29"/>
  <c r="U5" i="29"/>
  <c r="V5" i="29"/>
  <c r="W26" i="29"/>
  <c r="X26" i="29"/>
  <c r="T28" i="29"/>
  <c r="Z11" i="29"/>
  <c r="W5" i="29"/>
  <c r="X5" i="29"/>
  <c r="L122" i="39" l="1"/>
  <c r="Z16" i="29"/>
  <c r="Z28" i="29"/>
  <c r="Y28" i="29"/>
  <c r="Y14" i="29"/>
  <c r="Z5" i="29"/>
  <c r="Z6" i="29"/>
  <c r="Y8" i="29"/>
  <c r="Z8" i="29"/>
  <c r="Y26" i="29"/>
  <c r="Z26" i="29"/>
  <c r="Z14" i="29"/>
  <c r="Y24" i="29"/>
  <c r="Z24" i="29"/>
  <c r="Y5" i="29"/>
  <c r="M122" i="39" l="1"/>
  <c r="P4" i="19"/>
  <c r="R4" i="19"/>
  <c r="Q5" i="19"/>
  <c r="P6" i="19"/>
  <c r="Q6" i="19"/>
  <c r="R6" i="19"/>
  <c r="Q7" i="19"/>
  <c r="R7" i="19"/>
  <c r="P8" i="19"/>
  <c r="Q9" i="19"/>
  <c r="P10" i="19"/>
  <c r="Q10" i="19"/>
  <c r="R10" i="19"/>
  <c r="W10" i="19" s="1"/>
  <c r="P11" i="19"/>
  <c r="U11" i="19" s="1"/>
  <c r="R12" i="19"/>
  <c r="R14" i="19"/>
  <c r="P16" i="19"/>
  <c r="Q16" i="19"/>
  <c r="R16" i="19"/>
  <c r="P20" i="19"/>
  <c r="R20" i="19"/>
  <c r="P21" i="19"/>
  <c r="P22" i="19"/>
  <c r="Q22" i="19"/>
  <c r="R22" i="19"/>
  <c r="Q23" i="19"/>
  <c r="R23" i="19"/>
  <c r="P24" i="19"/>
  <c r="Q25" i="19"/>
  <c r="P26" i="19"/>
  <c r="Q26" i="19"/>
  <c r="R26" i="19"/>
  <c r="Q29" i="19"/>
  <c r="R30" i="19"/>
  <c r="Q31" i="19"/>
  <c r="R31" i="19"/>
  <c r="P32" i="19"/>
  <c r="Q32" i="19"/>
  <c r="R32" i="19"/>
  <c r="P36" i="19"/>
  <c r="R36" i="19"/>
  <c r="R37" i="19"/>
  <c r="P38" i="19"/>
  <c r="Q38" i="19"/>
  <c r="R38" i="19"/>
  <c r="Q39" i="19"/>
  <c r="R39" i="19"/>
  <c r="P40" i="19"/>
  <c r="Q41" i="19"/>
  <c r="P42" i="19"/>
  <c r="Q42" i="19"/>
  <c r="R43" i="19"/>
  <c r="P45" i="19"/>
  <c r="Q45" i="19"/>
  <c r="P48" i="19"/>
  <c r="Q48" i="19"/>
  <c r="S48" i="19" s="1"/>
  <c r="R48" i="19"/>
  <c r="X48" i="19" s="1"/>
  <c r="P52" i="19"/>
  <c r="R52" i="19"/>
  <c r="Q53" i="19"/>
  <c r="R53" i="19"/>
  <c r="P54" i="19"/>
  <c r="Q54" i="19"/>
  <c r="R54" i="19"/>
  <c r="Q55" i="19"/>
  <c r="R55" i="19"/>
  <c r="P56" i="19"/>
  <c r="Q57" i="19"/>
  <c r="P58" i="19"/>
  <c r="Q59" i="19"/>
  <c r="T59" i="19" s="1"/>
  <c r="R60" i="19"/>
  <c r="W60" i="19" s="1"/>
  <c r="P61" i="19"/>
  <c r="Q61" i="19"/>
  <c r="R62" i="19"/>
  <c r="Q63" i="19"/>
  <c r="R63" i="19"/>
  <c r="P64" i="19"/>
  <c r="Q64" i="19"/>
  <c r="R64" i="19"/>
  <c r="P68" i="19"/>
  <c r="R68" i="19"/>
  <c r="P69" i="19"/>
  <c r="Q69" i="19"/>
  <c r="R69" i="19"/>
  <c r="P70" i="19"/>
  <c r="Q70" i="19"/>
  <c r="R70" i="19"/>
  <c r="Q71" i="19"/>
  <c r="R71" i="19"/>
  <c r="P72" i="19"/>
  <c r="Q73" i="19"/>
  <c r="T73" i="19" s="1"/>
  <c r="P77" i="19"/>
  <c r="P80" i="19"/>
  <c r="Q80" i="19"/>
  <c r="R80" i="19"/>
  <c r="P84" i="19"/>
  <c r="R84" i="19"/>
  <c r="P85" i="19"/>
  <c r="Q85" i="19"/>
  <c r="R85" i="19"/>
  <c r="P86" i="19"/>
  <c r="Q86" i="19"/>
  <c r="R86" i="19"/>
  <c r="Q87" i="19"/>
  <c r="R87" i="19"/>
  <c r="P88" i="19"/>
  <c r="R90" i="19"/>
  <c r="R91" i="19"/>
  <c r="P93" i="19"/>
  <c r="Q93" i="19"/>
  <c r="R94" i="19"/>
  <c r="Q95" i="19"/>
  <c r="R95" i="19"/>
  <c r="P96" i="19"/>
  <c r="Q96" i="19"/>
  <c r="R96" i="19"/>
  <c r="P100" i="19"/>
  <c r="R100" i="19"/>
  <c r="P101" i="19"/>
  <c r="Q101" i="19"/>
  <c r="R101" i="19"/>
  <c r="P102" i="19"/>
  <c r="Q102" i="19"/>
  <c r="R102" i="19"/>
  <c r="Q103" i="19"/>
  <c r="R103" i="19"/>
  <c r="P104" i="19"/>
  <c r="Q106" i="19"/>
  <c r="R111" i="19"/>
  <c r="P112" i="19"/>
  <c r="Q112" i="19"/>
  <c r="R112" i="19"/>
  <c r="Q113" i="19"/>
  <c r="R114" i="19"/>
  <c r="P116" i="19"/>
  <c r="R116" i="19"/>
  <c r="P117" i="19"/>
  <c r="Q117" i="19"/>
  <c r="R117" i="19"/>
  <c r="P118" i="19"/>
  <c r="Q118" i="19"/>
  <c r="R118" i="19"/>
  <c r="Q119" i="19"/>
  <c r="P120" i="19"/>
  <c r="P122" i="19"/>
  <c r="R123" i="19"/>
  <c r="W123" i="19" s="1"/>
  <c r="P124" i="19"/>
  <c r="U124" i="19" s="1"/>
  <c r="R124" i="19"/>
  <c r="P125" i="19"/>
  <c r="Q125" i="19"/>
  <c r="S125" i="19" s="1"/>
  <c r="R126" i="19"/>
  <c r="Q127" i="19"/>
  <c r="R127" i="19"/>
  <c r="P128" i="19"/>
  <c r="Q128" i="19"/>
  <c r="R128" i="19"/>
  <c r="P132" i="19"/>
  <c r="R132" i="19"/>
  <c r="P133" i="19"/>
  <c r="Q133" i="19"/>
  <c r="R133" i="19"/>
  <c r="P134" i="19"/>
  <c r="Q134" i="19"/>
  <c r="R134" i="19"/>
  <c r="P136" i="19"/>
  <c r="Q137" i="19"/>
  <c r="R138" i="19"/>
  <c r="P141" i="19"/>
  <c r="Q141" i="19"/>
  <c r="R142" i="19"/>
  <c r="Q143" i="19"/>
  <c r="P144" i="19"/>
  <c r="Q144" i="19"/>
  <c r="R144" i="19"/>
  <c r="P148" i="19"/>
  <c r="R148" i="19"/>
  <c r="P149" i="19"/>
  <c r="Q149" i="19"/>
  <c r="R149" i="19"/>
  <c r="P150" i="19"/>
  <c r="Q150" i="19"/>
  <c r="R150" i="19"/>
  <c r="P152" i="19"/>
  <c r="Q154" i="19"/>
  <c r="T154" i="19" s="1"/>
  <c r="R154" i="19"/>
  <c r="P157" i="19"/>
  <c r="P160" i="19"/>
  <c r="Q160" i="19"/>
  <c r="R160" i="19"/>
  <c r="Q163" i="19"/>
  <c r="P164" i="19"/>
  <c r="R164" i="19"/>
  <c r="P165" i="19"/>
  <c r="Q165" i="19"/>
  <c r="P166" i="19"/>
  <c r="Q166" i="19"/>
  <c r="R166" i="19"/>
  <c r="P168" i="19"/>
  <c r="R168" i="19"/>
  <c r="Q169" i="19"/>
  <c r="P170" i="19"/>
  <c r="Q170" i="19"/>
  <c r="R170" i="19"/>
  <c r="P174" i="19"/>
  <c r="R175" i="19"/>
  <c r="P176" i="19"/>
  <c r="Q176" i="19"/>
  <c r="S176" i="19" s="1"/>
  <c r="R176" i="19"/>
  <c r="Q178" i="19"/>
  <c r="T178" i="19" s="1"/>
  <c r="Q179" i="19"/>
  <c r="P180" i="19"/>
  <c r="R180" i="19"/>
  <c r="Q181" i="19"/>
  <c r="P182" i="19"/>
  <c r="Q182" i="19"/>
  <c r="R182" i="19"/>
  <c r="Q183" i="19"/>
  <c r="R183" i="19"/>
  <c r="P184" i="19"/>
  <c r="R184" i="19"/>
  <c r="Q185" i="19"/>
  <c r="P186" i="19"/>
  <c r="Q186" i="19"/>
  <c r="R186" i="19"/>
  <c r="W186" i="19" s="1"/>
  <c r="Q189" i="19"/>
  <c r="P190" i="19"/>
  <c r="R190" i="19"/>
  <c r="Q191" i="19"/>
  <c r="R191" i="19"/>
  <c r="P192" i="19"/>
  <c r="Q192" i="19"/>
  <c r="R192" i="19"/>
  <c r="P196" i="19"/>
  <c r="R196" i="19"/>
  <c r="P197" i="19"/>
  <c r="Q197" i="19"/>
  <c r="R197" i="19"/>
  <c r="P198" i="19"/>
  <c r="Q198" i="19"/>
  <c r="R198" i="19"/>
  <c r="Q199" i="19"/>
  <c r="R199" i="19"/>
  <c r="P200" i="19"/>
  <c r="R200" i="19"/>
  <c r="R202" i="19"/>
  <c r="S170" i="19"/>
  <c r="V118" i="19"/>
  <c r="S41" i="19"/>
  <c r="T42" i="19"/>
  <c r="X112" i="19"/>
  <c r="O3" i="19"/>
  <c r="O4" i="19"/>
  <c r="Q4" i="19" s="1"/>
  <c r="O5" i="19"/>
  <c r="P5" i="19" s="1"/>
  <c r="O6" i="19"/>
  <c r="O7" i="19"/>
  <c r="P7" i="19" s="1"/>
  <c r="O8" i="19"/>
  <c r="Q8" i="19" s="1"/>
  <c r="O9" i="19"/>
  <c r="O10" i="19"/>
  <c r="O11" i="19"/>
  <c r="O12" i="19"/>
  <c r="O13" i="19"/>
  <c r="O14" i="19"/>
  <c r="O15" i="19"/>
  <c r="P15" i="19" s="1"/>
  <c r="O16" i="19"/>
  <c r="O17" i="19"/>
  <c r="O18" i="19"/>
  <c r="O19" i="19"/>
  <c r="O20" i="19"/>
  <c r="Q20" i="19" s="1"/>
  <c r="O21" i="19"/>
  <c r="Q21" i="19" s="1"/>
  <c r="O22" i="19"/>
  <c r="O23" i="19"/>
  <c r="P23" i="19" s="1"/>
  <c r="O24" i="19"/>
  <c r="Q24" i="19" s="1"/>
  <c r="O25" i="19"/>
  <c r="O26" i="19"/>
  <c r="O27" i="19"/>
  <c r="O28" i="19"/>
  <c r="O29" i="19"/>
  <c r="O30" i="19"/>
  <c r="O31" i="19"/>
  <c r="P31" i="19" s="1"/>
  <c r="O32" i="19"/>
  <c r="O33" i="19"/>
  <c r="R33" i="19" s="1"/>
  <c r="W33" i="19" s="1"/>
  <c r="O34" i="19"/>
  <c r="O35" i="19"/>
  <c r="O36" i="19"/>
  <c r="Q36" i="19" s="1"/>
  <c r="O37" i="19"/>
  <c r="P37" i="19" s="1"/>
  <c r="O38" i="19"/>
  <c r="O39" i="19"/>
  <c r="P39" i="19" s="1"/>
  <c r="O40" i="19"/>
  <c r="Q40" i="19" s="1"/>
  <c r="O41" i="19"/>
  <c r="O42" i="19"/>
  <c r="R42" i="19" s="1"/>
  <c r="O43" i="19"/>
  <c r="O44" i="19"/>
  <c r="O45" i="19"/>
  <c r="R45" i="19" s="1"/>
  <c r="O46" i="19"/>
  <c r="O47" i="19"/>
  <c r="P47" i="19" s="1"/>
  <c r="O48" i="19"/>
  <c r="O49" i="19"/>
  <c r="O50" i="19"/>
  <c r="O51" i="19"/>
  <c r="O52" i="19"/>
  <c r="Q52" i="19" s="1"/>
  <c r="O53" i="19"/>
  <c r="P53" i="19" s="1"/>
  <c r="O54" i="19"/>
  <c r="O55" i="19"/>
  <c r="P55" i="19" s="1"/>
  <c r="O56" i="19"/>
  <c r="Q56" i="19" s="1"/>
  <c r="O57" i="19"/>
  <c r="O58" i="19"/>
  <c r="Q58" i="19" s="1"/>
  <c r="O59" i="19"/>
  <c r="O60" i="19"/>
  <c r="O61" i="19"/>
  <c r="R61" i="19" s="1"/>
  <c r="O62" i="19"/>
  <c r="O63" i="19"/>
  <c r="P63" i="19" s="1"/>
  <c r="O64" i="19"/>
  <c r="O65" i="19"/>
  <c r="O66" i="19"/>
  <c r="O67" i="19"/>
  <c r="O68" i="19"/>
  <c r="Q68" i="19" s="1"/>
  <c r="O69" i="19"/>
  <c r="O70" i="19"/>
  <c r="O71" i="19"/>
  <c r="P71" i="19" s="1"/>
  <c r="O72" i="19"/>
  <c r="Q72" i="19" s="1"/>
  <c r="O73" i="19"/>
  <c r="O74" i="19"/>
  <c r="P74" i="19" s="1"/>
  <c r="O75" i="19"/>
  <c r="O76" i="19"/>
  <c r="O77" i="19"/>
  <c r="R77" i="19" s="1"/>
  <c r="O78" i="19"/>
  <c r="O79" i="19"/>
  <c r="P79" i="19" s="1"/>
  <c r="O80" i="19"/>
  <c r="O81" i="19"/>
  <c r="O82" i="19"/>
  <c r="Q82" i="19" s="1"/>
  <c r="O83" i="19"/>
  <c r="O84" i="19"/>
  <c r="Q84" i="19" s="1"/>
  <c r="O85" i="19"/>
  <c r="O86" i="19"/>
  <c r="O87" i="19"/>
  <c r="P87" i="19" s="1"/>
  <c r="O88" i="19"/>
  <c r="Q88" i="19" s="1"/>
  <c r="O89" i="19"/>
  <c r="O90" i="19"/>
  <c r="P90" i="19" s="1"/>
  <c r="O91" i="19"/>
  <c r="O92" i="19"/>
  <c r="Q92" i="19" s="1"/>
  <c r="O93" i="19"/>
  <c r="R93" i="19" s="1"/>
  <c r="O94" i="19"/>
  <c r="O95" i="19"/>
  <c r="P95" i="19" s="1"/>
  <c r="O96" i="19"/>
  <c r="O97" i="19"/>
  <c r="O98" i="19"/>
  <c r="O99" i="19"/>
  <c r="O100" i="19"/>
  <c r="Q100" i="19" s="1"/>
  <c r="O101" i="19"/>
  <c r="O102" i="19"/>
  <c r="O103" i="19"/>
  <c r="P103" i="19" s="1"/>
  <c r="O104" i="19"/>
  <c r="Q104" i="19" s="1"/>
  <c r="O105" i="19"/>
  <c r="O106" i="19"/>
  <c r="P106" i="19" s="1"/>
  <c r="O107" i="19"/>
  <c r="O108" i="19"/>
  <c r="O109" i="19"/>
  <c r="R109" i="19" s="1"/>
  <c r="O110" i="19"/>
  <c r="R110" i="19" s="1"/>
  <c r="W110" i="19" s="1"/>
  <c r="O111" i="19"/>
  <c r="P111" i="19" s="1"/>
  <c r="O112" i="19"/>
  <c r="O113" i="19"/>
  <c r="O114" i="19"/>
  <c r="O115" i="19"/>
  <c r="O116" i="19"/>
  <c r="Q116" i="19" s="1"/>
  <c r="O117" i="19"/>
  <c r="O118" i="19"/>
  <c r="O119" i="19"/>
  <c r="P119" i="19" s="1"/>
  <c r="O120" i="19"/>
  <c r="Q120" i="19" s="1"/>
  <c r="O121" i="19"/>
  <c r="O122" i="19"/>
  <c r="Q122" i="19" s="1"/>
  <c r="O123" i="19"/>
  <c r="O124" i="19"/>
  <c r="Q124" i="19" s="1"/>
  <c r="O125" i="19"/>
  <c r="R125" i="19" s="1"/>
  <c r="O126" i="19"/>
  <c r="O127" i="19"/>
  <c r="P127" i="19" s="1"/>
  <c r="O128" i="19"/>
  <c r="O129" i="19"/>
  <c r="O130" i="19"/>
  <c r="O131" i="19"/>
  <c r="O132" i="19"/>
  <c r="Q132" i="19" s="1"/>
  <c r="O133" i="19"/>
  <c r="O134" i="19"/>
  <c r="O135" i="19"/>
  <c r="P135" i="19" s="1"/>
  <c r="O136" i="19"/>
  <c r="Q136" i="19" s="1"/>
  <c r="O137" i="19"/>
  <c r="O138" i="19"/>
  <c r="P138" i="19" s="1"/>
  <c r="O139" i="19"/>
  <c r="O140" i="19"/>
  <c r="O141" i="19"/>
  <c r="R141" i="19" s="1"/>
  <c r="O142" i="19"/>
  <c r="O143" i="19"/>
  <c r="O144" i="19"/>
  <c r="O145" i="19"/>
  <c r="O146" i="19"/>
  <c r="P146" i="19" s="1"/>
  <c r="U146" i="19" s="1"/>
  <c r="O147" i="19"/>
  <c r="O148" i="19"/>
  <c r="Q148" i="19" s="1"/>
  <c r="O149" i="19"/>
  <c r="O150" i="19"/>
  <c r="O151" i="19"/>
  <c r="P151" i="19" s="1"/>
  <c r="O152" i="19"/>
  <c r="Q152" i="19" s="1"/>
  <c r="O153" i="19"/>
  <c r="O154" i="19"/>
  <c r="P154" i="19" s="1"/>
  <c r="U154" i="19" s="1"/>
  <c r="O155" i="19"/>
  <c r="O156" i="19"/>
  <c r="Q156" i="19" s="1"/>
  <c r="O157" i="19"/>
  <c r="R157" i="19" s="1"/>
  <c r="O158" i="19"/>
  <c r="O159" i="19"/>
  <c r="O160" i="19"/>
  <c r="O161" i="19"/>
  <c r="O162" i="19"/>
  <c r="O163" i="19"/>
  <c r="O164" i="19"/>
  <c r="Q164" i="19" s="1"/>
  <c r="O165" i="19"/>
  <c r="R165" i="19" s="1"/>
  <c r="O166" i="19"/>
  <c r="O167" i="19"/>
  <c r="P167" i="19" s="1"/>
  <c r="O168" i="19"/>
  <c r="Q168" i="19" s="1"/>
  <c r="O169" i="19"/>
  <c r="O170" i="19"/>
  <c r="O171" i="19"/>
  <c r="O172" i="19"/>
  <c r="O173" i="19"/>
  <c r="O174" i="19"/>
  <c r="O175" i="19"/>
  <c r="O176" i="19"/>
  <c r="O177" i="19"/>
  <c r="O178" i="19"/>
  <c r="P178" i="19" s="1"/>
  <c r="O179" i="19"/>
  <c r="O180" i="19"/>
  <c r="Q180" i="19" s="1"/>
  <c r="O181" i="19"/>
  <c r="P181" i="19" s="1"/>
  <c r="O182" i="19"/>
  <c r="O183" i="19"/>
  <c r="P183" i="19" s="1"/>
  <c r="O184" i="19"/>
  <c r="Q184" i="19" s="1"/>
  <c r="O185" i="19"/>
  <c r="O186" i="19"/>
  <c r="O187" i="19"/>
  <c r="O188" i="19"/>
  <c r="P188" i="19" s="1"/>
  <c r="V188" i="19" s="1"/>
  <c r="O189" i="19"/>
  <c r="O190" i="19"/>
  <c r="Q190" i="19" s="1"/>
  <c r="O191" i="19"/>
  <c r="P191" i="19" s="1"/>
  <c r="O192" i="19"/>
  <c r="O193" i="19"/>
  <c r="O194" i="19"/>
  <c r="O195" i="19"/>
  <c r="O196" i="19"/>
  <c r="Q196" i="19" s="1"/>
  <c r="O197" i="19"/>
  <c r="O198" i="19"/>
  <c r="O199" i="19"/>
  <c r="P199" i="19" s="1"/>
  <c r="O200" i="19"/>
  <c r="Q200" i="19" s="1"/>
  <c r="O201" i="19"/>
  <c r="O202" i="19"/>
  <c r="P202" i="19" s="1"/>
  <c r="O203" i="19"/>
  <c r="N10" i="19"/>
  <c r="N11" i="19"/>
  <c r="N13" i="19"/>
  <c r="N15" i="19"/>
  <c r="N23" i="19"/>
  <c r="N45" i="19"/>
  <c r="N47" i="19"/>
  <c r="N57" i="19"/>
  <c r="N75" i="19"/>
  <c r="N76" i="19"/>
  <c r="N85" i="19"/>
  <c r="N86" i="19"/>
  <c r="N87" i="19"/>
  <c r="N88" i="19"/>
  <c r="N96" i="19"/>
  <c r="N105" i="19"/>
  <c r="N106" i="19"/>
  <c r="N107" i="19"/>
  <c r="N108" i="19"/>
  <c r="N112" i="19"/>
  <c r="N117" i="19"/>
  <c r="N120" i="19"/>
  <c r="N121" i="19"/>
  <c r="N122" i="19"/>
  <c r="N123" i="19"/>
  <c r="N138" i="19"/>
  <c r="N140" i="19"/>
  <c r="N144" i="19"/>
  <c r="N149" i="19"/>
  <c r="N150" i="19"/>
  <c r="X150" i="19" s="1"/>
  <c r="N169" i="19"/>
  <c r="N170" i="19"/>
  <c r="N171" i="19"/>
  <c r="N172" i="19"/>
  <c r="N176" i="19"/>
  <c r="N181" i="19"/>
  <c r="N198" i="19"/>
  <c r="N199" i="19"/>
  <c r="N201" i="19"/>
  <c r="N202" i="19"/>
  <c r="N203" i="19"/>
  <c r="M11" i="19"/>
  <c r="M13" i="19"/>
  <c r="M26" i="19"/>
  <c r="M27" i="19"/>
  <c r="M28" i="19"/>
  <c r="M31" i="19"/>
  <c r="M33" i="19"/>
  <c r="M34" i="19"/>
  <c r="M51" i="19"/>
  <c r="M56" i="19"/>
  <c r="M58" i="19"/>
  <c r="M59" i="19"/>
  <c r="M60" i="19"/>
  <c r="M61" i="19"/>
  <c r="M62" i="19"/>
  <c r="M63" i="19"/>
  <c r="M75" i="19"/>
  <c r="M77" i="19"/>
  <c r="M78" i="19"/>
  <c r="M79" i="19"/>
  <c r="M80" i="19"/>
  <c r="M81" i="19"/>
  <c r="M82" i="19"/>
  <c r="M83" i="19"/>
  <c r="M88" i="19"/>
  <c r="M90" i="19"/>
  <c r="M106" i="19"/>
  <c r="M107" i="19"/>
  <c r="M108" i="19"/>
  <c r="M109" i="19"/>
  <c r="M110" i="19"/>
  <c r="M111" i="19"/>
  <c r="M112" i="19"/>
  <c r="W112" i="19" s="1"/>
  <c r="M129" i="19"/>
  <c r="M139" i="19"/>
  <c r="M141" i="19"/>
  <c r="M142" i="19"/>
  <c r="M143" i="19"/>
  <c r="M154" i="19"/>
  <c r="M155" i="19"/>
  <c r="M156" i="19"/>
  <c r="M159" i="19"/>
  <c r="M168" i="19"/>
  <c r="M170" i="19"/>
  <c r="M186" i="19"/>
  <c r="M187" i="19"/>
  <c r="M188" i="19"/>
  <c r="M189" i="19"/>
  <c r="M190" i="19"/>
  <c r="M191" i="19"/>
  <c r="M192" i="19"/>
  <c r="M193" i="19"/>
  <c r="L9" i="19"/>
  <c r="L10" i="19"/>
  <c r="L11" i="19"/>
  <c r="L12" i="19"/>
  <c r="L16" i="19"/>
  <c r="L28" i="19"/>
  <c r="L37" i="19"/>
  <c r="L38" i="19"/>
  <c r="L39" i="19"/>
  <c r="L43" i="19"/>
  <c r="L48" i="19"/>
  <c r="L50" i="19"/>
  <c r="L57" i="19"/>
  <c r="L58" i="19"/>
  <c r="L59" i="19"/>
  <c r="L60" i="19"/>
  <c r="L69" i="19"/>
  <c r="L70" i="19"/>
  <c r="L71" i="19"/>
  <c r="V71" i="19" s="1"/>
  <c r="L72" i="19"/>
  <c r="L73" i="19"/>
  <c r="L89" i="19"/>
  <c r="L90" i="19"/>
  <c r="L91" i="19"/>
  <c r="L92" i="19"/>
  <c r="L96" i="19"/>
  <c r="L98" i="19"/>
  <c r="L107" i="19"/>
  <c r="L118" i="19"/>
  <c r="L119" i="19"/>
  <c r="L120" i="19"/>
  <c r="L121" i="19"/>
  <c r="L122" i="19"/>
  <c r="L123" i="19"/>
  <c r="L137" i="19"/>
  <c r="L138" i="19"/>
  <c r="L139" i="19"/>
  <c r="L140" i="19"/>
  <c r="L142" i="19"/>
  <c r="L144" i="19"/>
  <c r="L150" i="19"/>
  <c r="V150" i="19" s="1"/>
  <c r="L161" i="19"/>
  <c r="L166" i="19"/>
  <c r="V166" i="19" s="1"/>
  <c r="L168" i="19"/>
  <c r="L169" i="19"/>
  <c r="L170" i="19"/>
  <c r="L171" i="19"/>
  <c r="L182" i="19"/>
  <c r="L184" i="19"/>
  <c r="L185" i="19"/>
  <c r="L186" i="19"/>
  <c r="V186" i="19" s="1"/>
  <c r="L187" i="19"/>
  <c r="L188" i="19"/>
  <c r="L189" i="19"/>
  <c r="L190" i="19"/>
  <c r="L201" i="19"/>
  <c r="L202" i="19"/>
  <c r="L203" i="19"/>
  <c r="K5" i="19"/>
  <c r="K6" i="19"/>
  <c r="U6" i="19" s="1"/>
  <c r="K7" i="19"/>
  <c r="K9" i="19"/>
  <c r="K11" i="19"/>
  <c r="K21" i="19"/>
  <c r="K25" i="19"/>
  <c r="K26" i="19"/>
  <c r="K27" i="19"/>
  <c r="K30" i="19"/>
  <c r="K40" i="19"/>
  <c r="U40" i="19" s="1"/>
  <c r="K41" i="19"/>
  <c r="K42" i="19"/>
  <c r="U42" i="19" s="1"/>
  <c r="K43" i="19"/>
  <c r="K46" i="19"/>
  <c r="K48" i="19"/>
  <c r="U48" i="19" s="1"/>
  <c r="K49" i="19"/>
  <c r="K50" i="19"/>
  <c r="K57" i="19"/>
  <c r="K58" i="19"/>
  <c r="K59" i="19"/>
  <c r="K62" i="19"/>
  <c r="K64" i="19"/>
  <c r="K69" i="19"/>
  <c r="K75" i="19"/>
  <c r="K78" i="19"/>
  <c r="K81" i="19"/>
  <c r="K85" i="19"/>
  <c r="K102" i="19"/>
  <c r="K103" i="19"/>
  <c r="K104" i="19"/>
  <c r="U104" i="19" s="1"/>
  <c r="K105" i="19"/>
  <c r="K106" i="19"/>
  <c r="K107" i="19"/>
  <c r="K119" i="19"/>
  <c r="U119" i="19" s="1"/>
  <c r="K121" i="19"/>
  <c r="K122" i="19"/>
  <c r="U122" i="19" s="1"/>
  <c r="K123" i="19"/>
  <c r="K126" i="19"/>
  <c r="K128" i="19"/>
  <c r="U128" i="19" s="1"/>
  <c r="K137" i="19"/>
  <c r="K138" i="19"/>
  <c r="K139" i="19"/>
  <c r="K142" i="19"/>
  <c r="K144" i="19"/>
  <c r="K145" i="19"/>
  <c r="K146" i="19"/>
  <c r="K147" i="19"/>
  <c r="K148" i="19"/>
  <c r="U148" i="19" s="1"/>
  <c r="K153" i="19"/>
  <c r="K154" i="19"/>
  <c r="K155" i="19"/>
  <c r="K158" i="19"/>
  <c r="K160" i="19"/>
  <c r="K165" i="19"/>
  <c r="K166" i="19"/>
  <c r="U166" i="19" s="1"/>
  <c r="K167" i="19"/>
  <c r="K169" i="19"/>
  <c r="K179" i="19"/>
  <c r="K181" i="19"/>
  <c r="U181" i="19" s="1"/>
  <c r="K183" i="19"/>
  <c r="K184" i="19"/>
  <c r="K185" i="19"/>
  <c r="K186" i="19"/>
  <c r="K201" i="19"/>
  <c r="K202" i="19"/>
  <c r="K203" i="19"/>
  <c r="J6" i="19"/>
  <c r="J8" i="19"/>
  <c r="T8" i="19" s="1"/>
  <c r="J17" i="19"/>
  <c r="J18" i="19"/>
  <c r="J19" i="19"/>
  <c r="J22" i="19"/>
  <c r="J24" i="19"/>
  <c r="J25" i="19"/>
  <c r="J26" i="19"/>
  <c r="J27" i="19"/>
  <c r="J29" i="19"/>
  <c r="J41" i="19"/>
  <c r="J42" i="19"/>
  <c r="J43" i="19"/>
  <c r="J44" i="19"/>
  <c r="J45" i="19"/>
  <c r="J46" i="19"/>
  <c r="J57" i="19"/>
  <c r="J58" i="19"/>
  <c r="J59" i="19"/>
  <c r="J60" i="19"/>
  <c r="J61" i="19"/>
  <c r="J62" i="19"/>
  <c r="J63" i="19"/>
  <c r="J64" i="19"/>
  <c r="J73" i="19"/>
  <c r="J74" i="19"/>
  <c r="J75" i="19"/>
  <c r="J76" i="19"/>
  <c r="J77" i="19"/>
  <c r="J78" i="19"/>
  <c r="J79" i="19"/>
  <c r="J80" i="19"/>
  <c r="J81" i="19"/>
  <c r="J86" i="19"/>
  <c r="J89" i="19"/>
  <c r="J92" i="19"/>
  <c r="J93" i="19"/>
  <c r="J94" i="19"/>
  <c r="J95" i="19"/>
  <c r="J96" i="19"/>
  <c r="J97" i="19"/>
  <c r="J102" i="19"/>
  <c r="T102" i="19" s="1"/>
  <c r="J104" i="19"/>
  <c r="J105" i="19"/>
  <c r="J106" i="19"/>
  <c r="J108" i="19"/>
  <c r="J118" i="19"/>
  <c r="J120" i="19"/>
  <c r="J121" i="19"/>
  <c r="J122" i="19"/>
  <c r="J123" i="19"/>
  <c r="J124" i="19"/>
  <c r="J125" i="19"/>
  <c r="J137" i="19"/>
  <c r="J138" i="19"/>
  <c r="J139" i="19"/>
  <c r="J140" i="19"/>
  <c r="J141" i="19"/>
  <c r="T141" i="19" s="1"/>
  <c r="J142" i="19"/>
  <c r="J143" i="19"/>
  <c r="J144" i="19"/>
  <c r="J153" i="19"/>
  <c r="J154" i="19"/>
  <c r="J155" i="19"/>
  <c r="J156" i="19"/>
  <c r="J157" i="19"/>
  <c r="J158" i="19"/>
  <c r="J159" i="19"/>
  <c r="J160" i="19"/>
  <c r="J161" i="19"/>
  <c r="J171" i="19"/>
  <c r="J172" i="19"/>
  <c r="J173" i="19"/>
  <c r="J174" i="19"/>
  <c r="J175" i="19"/>
  <c r="J176" i="19"/>
  <c r="J177" i="19"/>
  <c r="J178" i="19"/>
  <c r="J197" i="19"/>
  <c r="J198" i="19"/>
  <c r="J199" i="19"/>
  <c r="J200" i="19"/>
  <c r="I9" i="19"/>
  <c r="I10" i="19"/>
  <c r="I11" i="19"/>
  <c r="I12" i="19"/>
  <c r="I13" i="19"/>
  <c r="I14" i="19"/>
  <c r="I15" i="19"/>
  <c r="I16" i="19"/>
  <c r="I25" i="19"/>
  <c r="S25" i="19" s="1"/>
  <c r="I26" i="19"/>
  <c r="I27" i="19"/>
  <c r="I28" i="19"/>
  <c r="I29" i="19"/>
  <c r="I30" i="19"/>
  <c r="I31" i="19"/>
  <c r="I32" i="19"/>
  <c r="I41" i="19"/>
  <c r="I42" i="19"/>
  <c r="I43" i="19"/>
  <c r="I44" i="19"/>
  <c r="I45" i="19"/>
  <c r="I46" i="19"/>
  <c r="I47" i="19"/>
  <c r="I48" i="19"/>
  <c r="I57" i="19"/>
  <c r="S57" i="19" s="1"/>
  <c r="I58" i="19"/>
  <c r="I59" i="19"/>
  <c r="I60" i="19"/>
  <c r="I61" i="19"/>
  <c r="I62" i="19"/>
  <c r="I63" i="19"/>
  <c r="I64" i="19"/>
  <c r="I73" i="19"/>
  <c r="I74" i="19"/>
  <c r="I75" i="19"/>
  <c r="I76" i="19"/>
  <c r="I77" i="19"/>
  <c r="I78" i="19"/>
  <c r="I79" i="19"/>
  <c r="I80" i="19"/>
  <c r="I89" i="19"/>
  <c r="I90" i="19"/>
  <c r="I91" i="19"/>
  <c r="I92" i="19"/>
  <c r="I93" i="19"/>
  <c r="I94" i="19"/>
  <c r="I95" i="19"/>
  <c r="I96" i="19"/>
  <c r="I105" i="19"/>
  <c r="I106" i="19"/>
  <c r="S106" i="19" s="1"/>
  <c r="I107" i="19"/>
  <c r="I108" i="19"/>
  <c r="I109" i="19"/>
  <c r="I110" i="19"/>
  <c r="I111" i="19"/>
  <c r="I112" i="19"/>
  <c r="S112" i="19" s="1"/>
  <c r="I121" i="19"/>
  <c r="I122" i="19"/>
  <c r="S122" i="19" s="1"/>
  <c r="I123" i="19"/>
  <c r="I124" i="19"/>
  <c r="I125" i="19"/>
  <c r="I126" i="19"/>
  <c r="I127" i="19"/>
  <c r="I128" i="19"/>
  <c r="S128" i="19" s="1"/>
  <c r="I137" i="19"/>
  <c r="I138" i="19"/>
  <c r="I139" i="19"/>
  <c r="I140" i="19"/>
  <c r="I141" i="19"/>
  <c r="S141" i="19" s="1"/>
  <c r="I142" i="19"/>
  <c r="I143" i="19"/>
  <c r="I144" i="19"/>
  <c r="I153" i="19"/>
  <c r="I154" i="19"/>
  <c r="I155" i="19"/>
  <c r="I156" i="19"/>
  <c r="I157" i="19"/>
  <c r="I158" i="19"/>
  <c r="I159" i="19"/>
  <c r="I160" i="19"/>
  <c r="S160" i="19" s="1"/>
  <c r="I169" i="19"/>
  <c r="I170" i="19"/>
  <c r="I171" i="19"/>
  <c r="I172" i="19"/>
  <c r="I173" i="19"/>
  <c r="I174" i="19"/>
  <c r="I175" i="19"/>
  <c r="I176" i="19"/>
  <c r="I185" i="19"/>
  <c r="S185" i="19" s="1"/>
  <c r="I186" i="19"/>
  <c r="S186" i="19" s="1"/>
  <c r="I187" i="19"/>
  <c r="I188" i="19"/>
  <c r="I189" i="19"/>
  <c r="I190" i="19"/>
  <c r="I191" i="19"/>
  <c r="I192" i="19"/>
  <c r="I201" i="19"/>
  <c r="I202" i="19"/>
  <c r="I203" i="19"/>
  <c r="H4" i="19"/>
  <c r="H5" i="19"/>
  <c r="H6" i="19"/>
  <c r="H7" i="19"/>
  <c r="H8" i="19"/>
  <c r="K8" i="19" s="1"/>
  <c r="H9" i="19"/>
  <c r="H10" i="19"/>
  <c r="M10" i="19" s="1"/>
  <c r="H11" i="19"/>
  <c r="J11" i="19" s="1"/>
  <c r="H12" i="19"/>
  <c r="H13" i="19"/>
  <c r="J13" i="19" s="1"/>
  <c r="H14" i="19"/>
  <c r="K14" i="19" s="1"/>
  <c r="H15" i="19"/>
  <c r="M15" i="19" s="1"/>
  <c r="H16" i="19"/>
  <c r="N16" i="19" s="1"/>
  <c r="H17" i="19"/>
  <c r="H18" i="19"/>
  <c r="H19" i="19"/>
  <c r="H20" i="19"/>
  <c r="H21" i="19"/>
  <c r="H22" i="19"/>
  <c r="H23" i="19"/>
  <c r="H24" i="19"/>
  <c r="K24" i="19" s="1"/>
  <c r="U24" i="19" s="1"/>
  <c r="H25" i="19"/>
  <c r="M25" i="19" s="1"/>
  <c r="H26" i="19"/>
  <c r="N26" i="19" s="1"/>
  <c r="H27" i="19"/>
  <c r="N27" i="19" s="1"/>
  <c r="H28" i="19"/>
  <c r="H29" i="19"/>
  <c r="H30" i="19"/>
  <c r="H31" i="19"/>
  <c r="N31" i="19" s="1"/>
  <c r="H32" i="19"/>
  <c r="H33" i="19"/>
  <c r="H34" i="19"/>
  <c r="H35" i="19"/>
  <c r="H36" i="19"/>
  <c r="H37" i="19"/>
  <c r="H38" i="19"/>
  <c r="J38" i="19" s="1"/>
  <c r="H39" i="19"/>
  <c r="H40" i="19"/>
  <c r="L40" i="19" s="1"/>
  <c r="H41" i="19"/>
  <c r="H42" i="19"/>
  <c r="M42" i="19" s="1"/>
  <c r="H43" i="19"/>
  <c r="N43" i="19" s="1"/>
  <c r="H44" i="19"/>
  <c r="H45" i="19"/>
  <c r="M45" i="19" s="1"/>
  <c r="H46" i="19"/>
  <c r="M46" i="19" s="1"/>
  <c r="H47" i="19"/>
  <c r="H48" i="19"/>
  <c r="N48" i="19" s="1"/>
  <c r="H49" i="19"/>
  <c r="H50" i="19"/>
  <c r="H51" i="19"/>
  <c r="H52" i="19"/>
  <c r="H53" i="19"/>
  <c r="H54" i="19"/>
  <c r="N54" i="19" s="1"/>
  <c r="H55" i="19"/>
  <c r="H56" i="19"/>
  <c r="H57" i="19"/>
  <c r="M57" i="19" s="1"/>
  <c r="H58" i="19"/>
  <c r="N58" i="19" s="1"/>
  <c r="H59" i="19"/>
  <c r="N59" i="19" s="1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M73" i="19" s="1"/>
  <c r="H74" i="19"/>
  <c r="M74" i="19" s="1"/>
  <c r="H75" i="19"/>
  <c r="L75" i="19" s="1"/>
  <c r="H76" i="19"/>
  <c r="H77" i="19"/>
  <c r="H78" i="19"/>
  <c r="H79" i="19"/>
  <c r="H80" i="19"/>
  <c r="N80" i="19" s="1"/>
  <c r="H81" i="19"/>
  <c r="H82" i="19"/>
  <c r="H83" i="19"/>
  <c r="H84" i="19"/>
  <c r="H85" i="19"/>
  <c r="H86" i="19"/>
  <c r="H87" i="19"/>
  <c r="H88" i="19"/>
  <c r="H89" i="19"/>
  <c r="H90" i="19"/>
  <c r="N90" i="19" s="1"/>
  <c r="H91" i="19"/>
  <c r="N91" i="19" s="1"/>
  <c r="H92" i="19"/>
  <c r="H93" i="19"/>
  <c r="H94" i="19"/>
  <c r="K94" i="19" s="1"/>
  <c r="H95" i="19"/>
  <c r="H96" i="19"/>
  <c r="M96" i="19" s="1"/>
  <c r="W96" i="19" s="1"/>
  <c r="H97" i="19"/>
  <c r="H98" i="19"/>
  <c r="H99" i="19"/>
  <c r="H100" i="19"/>
  <c r="H101" i="19"/>
  <c r="K101" i="19" s="1"/>
  <c r="H102" i="19"/>
  <c r="H103" i="19"/>
  <c r="H104" i="19"/>
  <c r="H105" i="19"/>
  <c r="H106" i="19"/>
  <c r="L106" i="19" s="1"/>
  <c r="H107" i="19"/>
  <c r="J107" i="19" s="1"/>
  <c r="H108" i="19"/>
  <c r="H109" i="19"/>
  <c r="H110" i="19"/>
  <c r="J110" i="19" s="1"/>
  <c r="H111" i="19"/>
  <c r="H112" i="19"/>
  <c r="K112" i="19" s="1"/>
  <c r="H113" i="19"/>
  <c r="H114" i="19"/>
  <c r="H115" i="19"/>
  <c r="H116" i="19"/>
  <c r="H117" i="19"/>
  <c r="L117" i="19" s="1"/>
  <c r="H118" i="19"/>
  <c r="H119" i="19"/>
  <c r="N119" i="19" s="1"/>
  <c r="H120" i="19"/>
  <c r="K120" i="19" s="1"/>
  <c r="U120" i="19" s="1"/>
  <c r="H121" i="19"/>
  <c r="M121" i="19" s="1"/>
  <c r="H122" i="19"/>
  <c r="M122" i="19" s="1"/>
  <c r="H123" i="19"/>
  <c r="M123" i="19" s="1"/>
  <c r="H124" i="19"/>
  <c r="K124" i="19" s="1"/>
  <c r="H125" i="19"/>
  <c r="M125" i="19" s="1"/>
  <c r="W125" i="19" s="1"/>
  <c r="H126" i="19"/>
  <c r="H127" i="19"/>
  <c r="H128" i="19"/>
  <c r="L128" i="19" s="1"/>
  <c r="H129" i="19"/>
  <c r="H130" i="19"/>
  <c r="H131" i="19"/>
  <c r="H132" i="19"/>
  <c r="H133" i="19"/>
  <c r="H134" i="19"/>
  <c r="H135" i="19"/>
  <c r="H136" i="19"/>
  <c r="H137" i="19"/>
  <c r="H138" i="19"/>
  <c r="M138" i="19" s="1"/>
  <c r="H139" i="19"/>
  <c r="N139" i="19" s="1"/>
  <c r="H140" i="19"/>
  <c r="H141" i="19"/>
  <c r="H142" i="19"/>
  <c r="N142" i="19" s="1"/>
  <c r="H143" i="19"/>
  <c r="H144" i="19"/>
  <c r="M144" i="19" s="1"/>
  <c r="H145" i="19"/>
  <c r="H146" i="19"/>
  <c r="H147" i="19"/>
  <c r="H148" i="19"/>
  <c r="H149" i="19"/>
  <c r="H150" i="19"/>
  <c r="H151" i="19"/>
  <c r="H152" i="19"/>
  <c r="L152" i="19" s="1"/>
  <c r="H153" i="19"/>
  <c r="M153" i="19" s="1"/>
  <c r="H154" i="19"/>
  <c r="L154" i="19" s="1"/>
  <c r="H155" i="19"/>
  <c r="N155" i="19" s="1"/>
  <c r="H156" i="19"/>
  <c r="K156" i="19" s="1"/>
  <c r="H157" i="19"/>
  <c r="H158" i="19"/>
  <c r="H159" i="19"/>
  <c r="L159" i="19" s="1"/>
  <c r="H160" i="19"/>
  <c r="L160" i="19" s="1"/>
  <c r="H161" i="19"/>
  <c r="H162" i="19"/>
  <c r="H163" i="19"/>
  <c r="H164" i="19"/>
  <c r="H165" i="19"/>
  <c r="H166" i="19"/>
  <c r="H167" i="19"/>
  <c r="H168" i="19"/>
  <c r="H169" i="19"/>
  <c r="M169" i="19" s="1"/>
  <c r="H170" i="19"/>
  <c r="K170" i="19" s="1"/>
  <c r="H171" i="19"/>
  <c r="M171" i="19" s="1"/>
  <c r="H172" i="19"/>
  <c r="K172" i="19" s="1"/>
  <c r="H173" i="19"/>
  <c r="H174" i="19"/>
  <c r="N174" i="19" s="1"/>
  <c r="H175" i="19"/>
  <c r="M175" i="19" s="1"/>
  <c r="H176" i="19"/>
  <c r="K176" i="19" s="1"/>
  <c r="H177" i="19"/>
  <c r="H178" i="19"/>
  <c r="H179" i="19"/>
  <c r="H180" i="19"/>
  <c r="H181" i="19"/>
  <c r="H182" i="19"/>
  <c r="J182" i="19" s="1"/>
  <c r="T182" i="19" s="1"/>
  <c r="H183" i="19"/>
  <c r="J183" i="19" s="1"/>
  <c r="H184" i="19"/>
  <c r="H185" i="19"/>
  <c r="M185" i="19" s="1"/>
  <c r="H186" i="19"/>
  <c r="N186" i="19" s="1"/>
  <c r="H187" i="19"/>
  <c r="K187" i="19" s="1"/>
  <c r="H188" i="19"/>
  <c r="K188" i="19" s="1"/>
  <c r="H189" i="19"/>
  <c r="H190" i="19"/>
  <c r="N190" i="19" s="1"/>
  <c r="H191" i="19"/>
  <c r="H192" i="19"/>
  <c r="L192" i="19" s="1"/>
  <c r="H193" i="19"/>
  <c r="H194" i="19"/>
  <c r="H195" i="19"/>
  <c r="H196" i="19"/>
  <c r="H197" i="19"/>
  <c r="H198" i="19"/>
  <c r="H199" i="19"/>
  <c r="K199" i="19" s="1"/>
  <c r="U199" i="19" s="1"/>
  <c r="H200" i="19"/>
  <c r="N200" i="19" s="1"/>
  <c r="X200" i="19" s="1"/>
  <c r="H201" i="19"/>
  <c r="M201" i="19" s="1"/>
  <c r="H202" i="19"/>
  <c r="M202" i="19" s="1"/>
  <c r="H203" i="19"/>
  <c r="J203" i="19" s="1"/>
  <c r="H3" i="19"/>
  <c r="N122" i="39" l="1"/>
  <c r="O122" i="39"/>
  <c r="U125" i="19"/>
  <c r="S10" i="19"/>
  <c r="L196" i="19"/>
  <c r="N196" i="19"/>
  <c r="K196" i="19"/>
  <c r="U196" i="19" s="1"/>
  <c r="M196" i="19"/>
  <c r="I196" i="19"/>
  <c r="S196" i="19" s="1"/>
  <c r="L180" i="19"/>
  <c r="V180" i="19" s="1"/>
  <c r="J180" i="19"/>
  <c r="T180" i="19" s="1"/>
  <c r="M180" i="19"/>
  <c r="I180" i="19"/>
  <c r="L164" i="19"/>
  <c r="J164" i="19"/>
  <c r="T164" i="19" s="1"/>
  <c r="I164" i="19"/>
  <c r="N164" i="19"/>
  <c r="L148" i="19"/>
  <c r="J148" i="19"/>
  <c r="T148" i="19" s="1"/>
  <c r="I148" i="19"/>
  <c r="S148" i="19" s="1"/>
  <c r="M148" i="19"/>
  <c r="W148" i="19" s="1"/>
  <c r="J132" i="19"/>
  <c r="T132" i="19" s="1"/>
  <c r="L132" i="19"/>
  <c r="V132" i="19" s="1"/>
  <c r="K132" i="19"/>
  <c r="U132" i="19" s="1"/>
  <c r="N132" i="19"/>
  <c r="I132" i="19"/>
  <c r="S132" i="19" s="1"/>
  <c r="J116" i="19"/>
  <c r="T116" i="19" s="1"/>
  <c r="N116" i="19"/>
  <c r="M116" i="19"/>
  <c r="K116" i="19"/>
  <c r="I116" i="19"/>
  <c r="S116" i="19" s="1"/>
  <c r="J100" i="19"/>
  <c r="N100" i="19"/>
  <c r="X100" i="19" s="1"/>
  <c r="I100" i="19"/>
  <c r="S100" i="19" s="1"/>
  <c r="M100" i="19"/>
  <c r="J84" i="19"/>
  <c r="L84" i="19"/>
  <c r="V84" i="19" s="1"/>
  <c r="I84" i="19"/>
  <c r="S84" i="19" s="1"/>
  <c r="N68" i="19"/>
  <c r="X68" i="19" s="1"/>
  <c r="J68" i="19"/>
  <c r="L68" i="19"/>
  <c r="V68" i="19" s="1"/>
  <c r="I68" i="19"/>
  <c r="S68" i="19" s="1"/>
  <c r="M68" i="19"/>
  <c r="W68" i="19" s="1"/>
  <c r="J52" i="19"/>
  <c r="M52" i="19"/>
  <c r="K52" i="19"/>
  <c r="U52" i="19" s="1"/>
  <c r="L52" i="19"/>
  <c r="I52" i="19"/>
  <c r="S52" i="19" s="1"/>
  <c r="J36" i="19"/>
  <c r="T36" i="19" s="1"/>
  <c r="N36" i="19"/>
  <c r="I36" i="19"/>
  <c r="S36" i="19" s="1"/>
  <c r="K36" i="19"/>
  <c r="J20" i="19"/>
  <c r="I20" i="19"/>
  <c r="S20" i="19" s="1"/>
  <c r="M20" i="19"/>
  <c r="W20" i="19" s="1"/>
  <c r="K20" i="19"/>
  <c r="M4" i="19"/>
  <c r="W4" i="19" s="1"/>
  <c r="J4" i="19"/>
  <c r="T4" i="19" s="1"/>
  <c r="L4" i="19"/>
  <c r="I4" i="19"/>
  <c r="N52" i="19"/>
  <c r="X52" i="19" s="1"/>
  <c r="W190" i="19"/>
  <c r="W180" i="19"/>
  <c r="T117" i="19"/>
  <c r="U102" i="19"/>
  <c r="M195" i="19"/>
  <c r="I195" i="19"/>
  <c r="L195" i="19"/>
  <c r="N195" i="19"/>
  <c r="K195" i="19"/>
  <c r="M179" i="19"/>
  <c r="I179" i="19"/>
  <c r="L179" i="19"/>
  <c r="V179" i="19" s="1"/>
  <c r="N163" i="19"/>
  <c r="I163" i="19"/>
  <c r="S163" i="19" s="1"/>
  <c r="J147" i="19"/>
  <c r="I147" i="19"/>
  <c r="M147" i="19"/>
  <c r="L131" i="19"/>
  <c r="K131" i="19"/>
  <c r="J131" i="19"/>
  <c r="N131" i="19"/>
  <c r="I131" i="19"/>
  <c r="N115" i="19"/>
  <c r="I115" i="19"/>
  <c r="K115" i="19"/>
  <c r="L115" i="19"/>
  <c r="I99" i="19"/>
  <c r="M99" i="19"/>
  <c r="K99" i="19"/>
  <c r="I83" i="19"/>
  <c r="L83" i="19"/>
  <c r="V83" i="19" s="1"/>
  <c r="J67" i="19"/>
  <c r="T67" i="19" s="1"/>
  <c r="N67" i="19"/>
  <c r="I67" i="19"/>
  <c r="M67" i="19"/>
  <c r="L51" i="19"/>
  <c r="K51" i="19"/>
  <c r="I51" i="19"/>
  <c r="J51" i="19"/>
  <c r="N35" i="19"/>
  <c r="I35" i="19"/>
  <c r="K35" i="19"/>
  <c r="L35" i="19"/>
  <c r="J35" i="19"/>
  <c r="N19" i="19"/>
  <c r="K19" i="19"/>
  <c r="I19" i="19"/>
  <c r="M19" i="19"/>
  <c r="K84" i="19"/>
  <c r="U84" i="19" s="1"/>
  <c r="N51" i="19"/>
  <c r="V117" i="19"/>
  <c r="W101" i="19"/>
  <c r="N194" i="19"/>
  <c r="M194" i="19"/>
  <c r="I194" i="19"/>
  <c r="K194" i="19"/>
  <c r="L194" i="19"/>
  <c r="V194" i="19" s="1"/>
  <c r="N178" i="19"/>
  <c r="M178" i="19"/>
  <c r="I178" i="19"/>
  <c r="L178" i="19"/>
  <c r="V178" i="19" s="1"/>
  <c r="K178" i="19"/>
  <c r="N162" i="19"/>
  <c r="I162" i="19"/>
  <c r="N146" i="19"/>
  <c r="J146" i="19"/>
  <c r="I146" i="19"/>
  <c r="M146" i="19"/>
  <c r="N130" i="19"/>
  <c r="X130" i="19" s="1"/>
  <c r="L130" i="19"/>
  <c r="K130" i="19"/>
  <c r="I130" i="19"/>
  <c r="J130" i="19"/>
  <c r="N114" i="19"/>
  <c r="M114" i="19"/>
  <c r="W114" i="19" s="1"/>
  <c r="I114" i="19"/>
  <c r="J114" i="19"/>
  <c r="K114" i="19"/>
  <c r="L114" i="19"/>
  <c r="N98" i="19"/>
  <c r="I98" i="19"/>
  <c r="K98" i="19"/>
  <c r="M98" i="19"/>
  <c r="N82" i="19"/>
  <c r="I82" i="19"/>
  <c r="S82" i="19" s="1"/>
  <c r="L82" i="19"/>
  <c r="N66" i="19"/>
  <c r="L66" i="19"/>
  <c r="J66" i="19"/>
  <c r="I66" i="19"/>
  <c r="M66" i="19"/>
  <c r="M50" i="19"/>
  <c r="I50" i="19"/>
  <c r="J50" i="19"/>
  <c r="N34" i="19"/>
  <c r="I34" i="19"/>
  <c r="K34" i="19"/>
  <c r="J34" i="19"/>
  <c r="L34" i="19"/>
  <c r="N18" i="19"/>
  <c r="I18" i="19"/>
  <c r="K18" i="19"/>
  <c r="M18" i="19"/>
  <c r="J115" i="19"/>
  <c r="J83" i="19"/>
  <c r="T83" i="19" s="1"/>
  <c r="K83" i="19"/>
  <c r="N148" i="19"/>
  <c r="X148" i="19" s="1"/>
  <c r="N99" i="19"/>
  <c r="N50" i="19"/>
  <c r="X50" i="19" s="1"/>
  <c r="S189" i="19"/>
  <c r="T189" i="19"/>
  <c r="S179" i="19"/>
  <c r="W116" i="19"/>
  <c r="N193" i="19"/>
  <c r="I193" i="19"/>
  <c r="L193" i="19"/>
  <c r="K193" i="19"/>
  <c r="N177" i="19"/>
  <c r="M177" i="19"/>
  <c r="I177" i="19"/>
  <c r="L177" i="19"/>
  <c r="K177" i="19"/>
  <c r="N161" i="19"/>
  <c r="I161" i="19"/>
  <c r="N145" i="19"/>
  <c r="L145" i="19"/>
  <c r="V145" i="19" s="1"/>
  <c r="J145" i="19"/>
  <c r="I145" i="19"/>
  <c r="M145" i="19"/>
  <c r="N129" i="19"/>
  <c r="L129" i="19"/>
  <c r="I129" i="19"/>
  <c r="J129" i="19"/>
  <c r="N113" i="19"/>
  <c r="L113" i="19"/>
  <c r="M113" i="19"/>
  <c r="I113" i="19"/>
  <c r="S113" i="19" s="1"/>
  <c r="J113" i="19"/>
  <c r="T113" i="19" s="1"/>
  <c r="K113" i="19"/>
  <c r="N97" i="19"/>
  <c r="L97" i="19"/>
  <c r="I97" i="19"/>
  <c r="K97" i="19"/>
  <c r="M97" i="19"/>
  <c r="N81" i="19"/>
  <c r="L81" i="19"/>
  <c r="I81" i="19"/>
  <c r="N65" i="19"/>
  <c r="L65" i="19"/>
  <c r="I65" i="19"/>
  <c r="M65" i="19"/>
  <c r="L49" i="19"/>
  <c r="V49" i="19" s="1"/>
  <c r="M49" i="19"/>
  <c r="I49" i="19"/>
  <c r="J49" i="19"/>
  <c r="T49" i="19" s="1"/>
  <c r="L33" i="19"/>
  <c r="I33" i="19"/>
  <c r="K33" i="19"/>
  <c r="J33" i="19"/>
  <c r="N33" i="19"/>
  <c r="N17" i="19"/>
  <c r="L17" i="19"/>
  <c r="I17" i="19"/>
  <c r="M17" i="19"/>
  <c r="K17" i="19"/>
  <c r="J82" i="19"/>
  <c r="T82" i="19" s="1"/>
  <c r="K182" i="19"/>
  <c r="U182" i="19" s="1"/>
  <c r="K82" i="19"/>
  <c r="N147" i="19"/>
  <c r="N49" i="19"/>
  <c r="U37" i="19"/>
  <c r="X198" i="19"/>
  <c r="R178" i="19"/>
  <c r="W138" i="19"/>
  <c r="X138" i="19"/>
  <c r="U116" i="19"/>
  <c r="M84" i="19"/>
  <c r="P194" i="19"/>
  <c r="Q194" i="19"/>
  <c r="R194" i="19"/>
  <c r="P114" i="19"/>
  <c r="Q114" i="19"/>
  <c r="P50" i="19"/>
  <c r="U50" i="19" s="1"/>
  <c r="Q50" i="19"/>
  <c r="R50" i="19"/>
  <c r="M132" i="19"/>
  <c r="W132" i="19" s="1"/>
  <c r="N180" i="19"/>
  <c r="R193" i="19"/>
  <c r="W193" i="19" s="1"/>
  <c r="P193" i="19"/>
  <c r="Q193" i="19"/>
  <c r="S197" i="19"/>
  <c r="L163" i="19"/>
  <c r="M131" i="19"/>
  <c r="S45" i="19"/>
  <c r="T45" i="19"/>
  <c r="J162" i="19"/>
  <c r="T162" i="19" s="1"/>
  <c r="J98" i="19"/>
  <c r="K67" i="19"/>
  <c r="L162" i="19"/>
  <c r="W133" i="19"/>
  <c r="T197" i="19"/>
  <c r="R146" i="19"/>
  <c r="W146" i="19" s="1"/>
  <c r="S32" i="19"/>
  <c r="U21" i="19"/>
  <c r="J193" i="19"/>
  <c r="K164" i="19"/>
  <c r="U164" i="19" s="1"/>
  <c r="K65" i="19"/>
  <c r="L67" i="19"/>
  <c r="L18" i="19"/>
  <c r="M164" i="19"/>
  <c r="M115" i="19"/>
  <c r="W141" i="19"/>
  <c r="Q146" i="19"/>
  <c r="U133" i="19"/>
  <c r="W84" i="19"/>
  <c r="S42" i="19"/>
  <c r="U32" i="19"/>
  <c r="V10" i="19"/>
  <c r="P66" i="19"/>
  <c r="Q66" i="19"/>
  <c r="S66" i="19" s="1"/>
  <c r="W197" i="19"/>
  <c r="X197" i="19"/>
  <c r="R161" i="19"/>
  <c r="Q161" i="19"/>
  <c r="R113" i="19"/>
  <c r="P113" i="19"/>
  <c r="R65" i="19"/>
  <c r="Q65" i="19"/>
  <c r="P65" i="19"/>
  <c r="J163" i="19"/>
  <c r="N179" i="19"/>
  <c r="P33" i="19"/>
  <c r="V33" i="19" s="1"/>
  <c r="J194" i="19"/>
  <c r="K66" i="19"/>
  <c r="N184" i="19"/>
  <c r="M184" i="19"/>
  <c r="W184" i="19" s="1"/>
  <c r="I184" i="19"/>
  <c r="S184" i="19" s="1"/>
  <c r="N136" i="19"/>
  <c r="M136" i="19"/>
  <c r="L136" i="19"/>
  <c r="K136" i="19"/>
  <c r="U136" i="19" s="1"/>
  <c r="J136" i="19"/>
  <c r="T136" i="19" s="1"/>
  <c r="I136" i="19"/>
  <c r="L88" i="19"/>
  <c r="J88" i="19"/>
  <c r="I88" i="19"/>
  <c r="N40" i="19"/>
  <c r="M40" i="19"/>
  <c r="I40" i="19"/>
  <c r="S40" i="19" s="1"/>
  <c r="N8" i="19"/>
  <c r="M8" i="19"/>
  <c r="I8" i="19"/>
  <c r="S8" i="19" s="1"/>
  <c r="L8" i="19"/>
  <c r="V8" i="19" s="1"/>
  <c r="J184" i="19"/>
  <c r="T184" i="19" s="1"/>
  <c r="J40" i="19"/>
  <c r="T40" i="19" s="1"/>
  <c r="K100" i="19"/>
  <c r="S156" i="19"/>
  <c r="S92" i="19"/>
  <c r="Q44" i="19"/>
  <c r="P44" i="19"/>
  <c r="R44" i="19"/>
  <c r="Q12" i="19"/>
  <c r="P12" i="19"/>
  <c r="S93" i="19"/>
  <c r="T93" i="19"/>
  <c r="M167" i="19"/>
  <c r="L167" i="19"/>
  <c r="J167" i="19"/>
  <c r="N167" i="19"/>
  <c r="I167" i="19"/>
  <c r="M151" i="19"/>
  <c r="L151" i="19"/>
  <c r="J151" i="19"/>
  <c r="K151" i="19"/>
  <c r="I151" i="19"/>
  <c r="M119" i="19"/>
  <c r="J119" i="19"/>
  <c r="I119" i="19"/>
  <c r="M103" i="19"/>
  <c r="J103" i="19"/>
  <c r="I103" i="19"/>
  <c r="S103" i="19" s="1"/>
  <c r="L103" i="19"/>
  <c r="V103" i="19" s="1"/>
  <c r="N103" i="19"/>
  <c r="X103" i="19" s="1"/>
  <c r="M87" i="19"/>
  <c r="J87" i="19"/>
  <c r="T87" i="19" s="1"/>
  <c r="L87" i="19"/>
  <c r="V87" i="19" s="1"/>
  <c r="I87" i="19"/>
  <c r="M71" i="19"/>
  <c r="N71" i="19"/>
  <c r="J71" i="19"/>
  <c r="T71" i="19" s="1"/>
  <c r="K71" i="19"/>
  <c r="I71" i="19"/>
  <c r="M55" i="19"/>
  <c r="J55" i="19"/>
  <c r="I55" i="19"/>
  <c r="S55" i="19" s="1"/>
  <c r="L55" i="19"/>
  <c r="K55" i="19"/>
  <c r="U55" i="19" s="1"/>
  <c r="N39" i="19"/>
  <c r="M39" i="19"/>
  <c r="W39" i="19" s="1"/>
  <c r="J39" i="19"/>
  <c r="T39" i="19" s="1"/>
  <c r="K39" i="19"/>
  <c r="U39" i="19" s="1"/>
  <c r="I39" i="19"/>
  <c r="S39" i="19" s="1"/>
  <c r="M23" i="19"/>
  <c r="J23" i="19"/>
  <c r="T23" i="19" s="1"/>
  <c r="L23" i="19"/>
  <c r="V23" i="19" s="1"/>
  <c r="I23" i="19"/>
  <c r="S23" i="19" s="1"/>
  <c r="M7" i="19"/>
  <c r="N7" i="19"/>
  <c r="J7" i="19"/>
  <c r="L7" i="19"/>
  <c r="I7" i="19"/>
  <c r="J65" i="19"/>
  <c r="K162" i="19"/>
  <c r="K129" i="19"/>
  <c r="K88" i="19"/>
  <c r="U88" i="19" s="1"/>
  <c r="L147" i="19"/>
  <c r="V147" i="19" s="1"/>
  <c r="M162" i="19"/>
  <c r="N55" i="19"/>
  <c r="X55" i="19" s="1"/>
  <c r="P203" i="19"/>
  <c r="U203" i="19" s="1"/>
  <c r="Q203" i="19"/>
  <c r="S203" i="19" s="1"/>
  <c r="R203" i="19"/>
  <c r="W203" i="19" s="1"/>
  <c r="P187" i="19"/>
  <c r="Q187" i="19"/>
  <c r="S187" i="19" s="1"/>
  <c r="R187" i="19"/>
  <c r="W187" i="19" s="1"/>
  <c r="P171" i="19"/>
  <c r="Q171" i="19"/>
  <c r="S171" i="19" s="1"/>
  <c r="R171" i="19"/>
  <c r="W171" i="19" s="1"/>
  <c r="R155" i="19"/>
  <c r="X155" i="19" s="1"/>
  <c r="P155" i="19"/>
  <c r="Q155" i="19"/>
  <c r="P139" i="19"/>
  <c r="Q139" i="19"/>
  <c r="R139" i="19"/>
  <c r="P123" i="19"/>
  <c r="Q123" i="19"/>
  <c r="S123" i="19" s="1"/>
  <c r="P107" i="19"/>
  <c r="U107" i="19" s="1"/>
  <c r="Q107" i="19"/>
  <c r="R107" i="19"/>
  <c r="P91" i="19"/>
  <c r="Q91" i="19"/>
  <c r="S91" i="19" s="1"/>
  <c r="Q75" i="19"/>
  <c r="S75" i="19" s="1"/>
  <c r="R75" i="19"/>
  <c r="W75" i="19" s="1"/>
  <c r="P75" i="19"/>
  <c r="U75" i="19" s="1"/>
  <c r="P59" i="19"/>
  <c r="U59" i="19" s="1"/>
  <c r="R59" i="19"/>
  <c r="P43" i="19"/>
  <c r="Q43" i="19"/>
  <c r="S43" i="19" s="1"/>
  <c r="X186" i="19"/>
  <c r="V22" i="19"/>
  <c r="S169" i="19"/>
  <c r="R156" i="19"/>
  <c r="U93" i="19"/>
  <c r="S31" i="19"/>
  <c r="T137" i="19"/>
  <c r="S137" i="19"/>
  <c r="X114" i="19"/>
  <c r="K180" i="19"/>
  <c r="U180" i="19" s="1"/>
  <c r="U178" i="19"/>
  <c r="P130" i="19"/>
  <c r="Q130" i="19"/>
  <c r="R130" i="19"/>
  <c r="P82" i="19"/>
  <c r="R82" i="19"/>
  <c r="Q34" i="19"/>
  <c r="R34" i="19"/>
  <c r="W34" i="19" s="1"/>
  <c r="P34" i="19"/>
  <c r="M35" i="19"/>
  <c r="N20" i="19"/>
  <c r="R145" i="19"/>
  <c r="X145" i="19" s="1"/>
  <c r="P145" i="19"/>
  <c r="U145" i="19" s="1"/>
  <c r="Q145" i="19"/>
  <c r="R97" i="19"/>
  <c r="P97" i="19"/>
  <c r="Q97" i="19"/>
  <c r="T97" i="19" s="1"/>
  <c r="R49" i="19"/>
  <c r="P49" i="19"/>
  <c r="U49" i="19" s="1"/>
  <c r="Q49" i="19"/>
  <c r="Q33" i="19"/>
  <c r="J196" i="19"/>
  <c r="T196" i="19" s="1"/>
  <c r="J99" i="19"/>
  <c r="N84" i="19"/>
  <c r="P161" i="19"/>
  <c r="U70" i="19"/>
  <c r="V70" i="19"/>
  <c r="J195" i="19"/>
  <c r="N83" i="19"/>
  <c r="T125" i="19"/>
  <c r="W32" i="19"/>
  <c r="X32" i="19"/>
  <c r="L19" i="19"/>
  <c r="M200" i="19"/>
  <c r="W200" i="19" s="1"/>
  <c r="I200" i="19"/>
  <c r="S200" i="19" s="1"/>
  <c r="L200" i="19"/>
  <c r="V200" i="19" s="1"/>
  <c r="I152" i="19"/>
  <c r="S152" i="19" s="1"/>
  <c r="M152" i="19"/>
  <c r="K152" i="19"/>
  <c r="J152" i="19"/>
  <c r="I104" i="19"/>
  <c r="S104" i="19" s="1"/>
  <c r="M104" i="19"/>
  <c r="L104" i="19"/>
  <c r="V104" i="19" s="1"/>
  <c r="N104" i="19"/>
  <c r="N56" i="19"/>
  <c r="X56" i="19" s="1"/>
  <c r="K56" i="19"/>
  <c r="U56" i="19" s="1"/>
  <c r="L56" i="19"/>
  <c r="J56" i="19"/>
  <c r="I56" i="19"/>
  <c r="S56" i="19" s="1"/>
  <c r="M163" i="19"/>
  <c r="N4" i="19"/>
  <c r="Q172" i="19"/>
  <c r="S172" i="19" s="1"/>
  <c r="R172" i="19"/>
  <c r="P172" i="19"/>
  <c r="U172" i="19" s="1"/>
  <c r="Q140" i="19"/>
  <c r="S140" i="19" s="1"/>
  <c r="P140" i="19"/>
  <c r="R140" i="19"/>
  <c r="X140" i="19" s="1"/>
  <c r="Q108" i="19"/>
  <c r="S108" i="19" s="1"/>
  <c r="R108" i="19"/>
  <c r="W108" i="19" s="1"/>
  <c r="P108" i="19"/>
  <c r="Q76" i="19"/>
  <c r="P76" i="19"/>
  <c r="R76" i="19"/>
  <c r="Q28" i="19"/>
  <c r="R28" i="19"/>
  <c r="P28" i="19"/>
  <c r="M199" i="19"/>
  <c r="W199" i="19" s="1"/>
  <c r="L199" i="19"/>
  <c r="V199" i="19" s="1"/>
  <c r="I199" i="19"/>
  <c r="S199" i="19" s="1"/>
  <c r="M198" i="19"/>
  <c r="W198" i="19" s="1"/>
  <c r="I198" i="19"/>
  <c r="L198" i="19"/>
  <c r="V198" i="19" s="1"/>
  <c r="M150" i="19"/>
  <c r="K150" i="19"/>
  <c r="U150" i="19" s="1"/>
  <c r="J150" i="19"/>
  <c r="I150" i="19"/>
  <c r="S150" i="19" s="1"/>
  <c r="M118" i="19"/>
  <c r="W118" i="19" s="1"/>
  <c r="N118" i="19"/>
  <c r="X118" i="19" s="1"/>
  <c r="I118" i="19"/>
  <c r="S118" i="19" s="1"/>
  <c r="K118" i="19"/>
  <c r="U118" i="19" s="1"/>
  <c r="M86" i="19"/>
  <c r="L86" i="19"/>
  <c r="V86" i="19" s="1"/>
  <c r="I86" i="19"/>
  <c r="S86" i="19" s="1"/>
  <c r="M70" i="19"/>
  <c r="W70" i="19" s="1"/>
  <c r="N70" i="19"/>
  <c r="K70" i="19"/>
  <c r="J70" i="19"/>
  <c r="I70" i="19"/>
  <c r="S70" i="19" s="1"/>
  <c r="N38" i="19"/>
  <c r="M38" i="19"/>
  <c r="W38" i="19" s="1"/>
  <c r="I38" i="19"/>
  <c r="S38" i="19" s="1"/>
  <c r="K38" i="19"/>
  <c r="U38" i="19" s="1"/>
  <c r="M22" i="19"/>
  <c r="W22" i="19" s="1"/>
  <c r="N22" i="19"/>
  <c r="X22" i="19" s="1"/>
  <c r="L22" i="19"/>
  <c r="I22" i="19"/>
  <c r="S22" i="19" s="1"/>
  <c r="M6" i="19"/>
  <c r="N6" i="19"/>
  <c r="X6" i="19" s="1"/>
  <c r="L6" i="19"/>
  <c r="V6" i="19" s="1"/>
  <c r="I6" i="19"/>
  <c r="K198" i="19"/>
  <c r="U198" i="19" s="1"/>
  <c r="K161" i="19"/>
  <c r="K87" i="19"/>
  <c r="U87" i="19" s="1"/>
  <c r="K23" i="19"/>
  <c r="U23" i="19" s="1"/>
  <c r="L146" i="19"/>
  <c r="L100" i="19"/>
  <c r="M161" i="19"/>
  <c r="N152" i="19"/>
  <c r="U74" i="19"/>
  <c r="T58" i="19"/>
  <c r="V190" i="19"/>
  <c r="P156" i="19"/>
  <c r="U156" i="19" s="1"/>
  <c r="X102" i="19"/>
  <c r="R92" i="19"/>
  <c r="W80" i="19"/>
  <c r="R66" i="19"/>
  <c r="S198" i="19"/>
  <c r="M36" i="19"/>
  <c r="P162" i="19"/>
  <c r="Q162" i="19"/>
  <c r="R162" i="19"/>
  <c r="Q98" i="19"/>
  <c r="S98" i="19" s="1"/>
  <c r="R98" i="19"/>
  <c r="P98" i="19"/>
  <c r="R18" i="19"/>
  <c r="P18" i="19"/>
  <c r="Q18" i="19"/>
  <c r="T18" i="19" s="1"/>
  <c r="W134" i="19"/>
  <c r="S9" i="19"/>
  <c r="T9" i="19"/>
  <c r="K4" i="19"/>
  <c r="U4" i="19" s="1"/>
  <c r="L36" i="19"/>
  <c r="R177" i="19"/>
  <c r="P177" i="19"/>
  <c r="Q177" i="19"/>
  <c r="R129" i="19"/>
  <c r="Q129" i="19"/>
  <c r="P129" i="19"/>
  <c r="R81" i="19"/>
  <c r="P81" i="19"/>
  <c r="U81" i="19" s="1"/>
  <c r="Q81" i="19"/>
  <c r="R17" i="19"/>
  <c r="P17" i="19"/>
  <c r="Q17" i="19"/>
  <c r="X33" i="19"/>
  <c r="S134" i="19"/>
  <c r="K68" i="19"/>
  <c r="U134" i="19"/>
  <c r="L20" i="19"/>
  <c r="M130" i="19"/>
  <c r="K168" i="19"/>
  <c r="U168" i="19" s="1"/>
  <c r="J168" i="19"/>
  <c r="T168" i="19" s="1"/>
  <c r="I168" i="19"/>
  <c r="S168" i="19" s="1"/>
  <c r="N168" i="19"/>
  <c r="M120" i="19"/>
  <c r="I120" i="19"/>
  <c r="M72" i="19"/>
  <c r="I72" i="19"/>
  <c r="S72" i="19" s="1"/>
  <c r="N72" i="19"/>
  <c r="K72" i="19"/>
  <c r="U72" i="19" s="1"/>
  <c r="J72" i="19"/>
  <c r="N24" i="19"/>
  <c r="L24" i="19"/>
  <c r="M24" i="19"/>
  <c r="I24" i="19"/>
  <c r="S24" i="19" s="1"/>
  <c r="K200" i="19"/>
  <c r="U200" i="19" s="1"/>
  <c r="K163" i="19"/>
  <c r="L116" i="19"/>
  <c r="Q188" i="19"/>
  <c r="R188" i="19"/>
  <c r="T124" i="19"/>
  <c r="Q60" i="19"/>
  <c r="P60" i="19"/>
  <c r="U60" i="19" s="1"/>
  <c r="U170" i="19"/>
  <c r="W103" i="19"/>
  <c r="M183" i="19"/>
  <c r="W183" i="19" s="1"/>
  <c r="N183" i="19"/>
  <c r="L183" i="19"/>
  <c r="I183" i="19"/>
  <c r="M135" i="19"/>
  <c r="J135" i="19"/>
  <c r="N135" i="19"/>
  <c r="I135" i="19"/>
  <c r="K135" i="19"/>
  <c r="U135" i="19" s="1"/>
  <c r="L135" i="19"/>
  <c r="M182" i="19"/>
  <c r="W182" i="19" s="1"/>
  <c r="N182" i="19"/>
  <c r="I182" i="19"/>
  <c r="S182" i="19" s="1"/>
  <c r="M166" i="19"/>
  <c r="W166" i="19" s="1"/>
  <c r="J166" i="19"/>
  <c r="N166" i="19"/>
  <c r="X166" i="19" s="1"/>
  <c r="I166" i="19"/>
  <c r="S166" i="19" s="1"/>
  <c r="M134" i="19"/>
  <c r="I134" i="19"/>
  <c r="K134" i="19"/>
  <c r="N134" i="19"/>
  <c r="L134" i="19"/>
  <c r="J134" i="19"/>
  <c r="M102" i="19"/>
  <c r="W102" i="19" s="1"/>
  <c r="L102" i="19"/>
  <c r="V102" i="19" s="1"/>
  <c r="N102" i="19"/>
  <c r="I102" i="19"/>
  <c r="M54" i="19"/>
  <c r="W54" i="19" s="1"/>
  <c r="I54" i="19"/>
  <c r="S54" i="19" s="1"/>
  <c r="J54" i="19"/>
  <c r="L54" i="19"/>
  <c r="K54" i="19"/>
  <c r="U54" i="19" s="1"/>
  <c r="M197" i="19"/>
  <c r="L197" i="19"/>
  <c r="V197" i="19" s="1"/>
  <c r="I197" i="19"/>
  <c r="N197" i="19"/>
  <c r="K197" i="19"/>
  <c r="U197" i="19" s="1"/>
  <c r="M181" i="19"/>
  <c r="L181" i="19"/>
  <c r="J181" i="19"/>
  <c r="T181" i="19" s="1"/>
  <c r="I181" i="19"/>
  <c r="S181" i="19" s="1"/>
  <c r="M165" i="19"/>
  <c r="W165" i="19" s="1"/>
  <c r="L165" i="19"/>
  <c r="J165" i="19"/>
  <c r="N165" i="19"/>
  <c r="I165" i="19"/>
  <c r="S165" i="19" s="1"/>
  <c r="M149" i="19"/>
  <c r="W149" i="19" s="1"/>
  <c r="L149" i="19"/>
  <c r="V149" i="19" s="1"/>
  <c r="J149" i="19"/>
  <c r="T149" i="19" s="1"/>
  <c r="K149" i="19"/>
  <c r="I149" i="19"/>
  <c r="S149" i="19" s="1"/>
  <c r="M133" i="19"/>
  <c r="J133" i="19"/>
  <c r="T133" i="19" s="1"/>
  <c r="L133" i="19"/>
  <c r="K133" i="19"/>
  <c r="N133" i="19"/>
  <c r="X133" i="19" s="1"/>
  <c r="I133" i="19"/>
  <c r="M117" i="19"/>
  <c r="J117" i="19"/>
  <c r="K117" i="19"/>
  <c r="U117" i="19" s="1"/>
  <c r="I117" i="19"/>
  <c r="S117" i="19" s="1"/>
  <c r="M101" i="19"/>
  <c r="J101" i="19"/>
  <c r="T101" i="19" s="1"/>
  <c r="L101" i="19"/>
  <c r="V101" i="19" s="1"/>
  <c r="N101" i="19"/>
  <c r="X101" i="19" s="1"/>
  <c r="I101" i="19"/>
  <c r="M85" i="19"/>
  <c r="W85" i="19" s="1"/>
  <c r="L85" i="19"/>
  <c r="J85" i="19"/>
  <c r="I85" i="19"/>
  <c r="M69" i="19"/>
  <c r="W69" i="19" s="1"/>
  <c r="N69" i="19"/>
  <c r="X69" i="19" s="1"/>
  <c r="J69" i="19"/>
  <c r="I69" i="19"/>
  <c r="S69" i="19" s="1"/>
  <c r="M53" i="19"/>
  <c r="J53" i="19"/>
  <c r="L53" i="19"/>
  <c r="V53" i="19" s="1"/>
  <c r="K53" i="19"/>
  <c r="I53" i="19"/>
  <c r="N37" i="19"/>
  <c r="M37" i="19"/>
  <c r="W37" i="19" s="1"/>
  <c r="J37" i="19"/>
  <c r="I37" i="19"/>
  <c r="K37" i="19"/>
  <c r="M21" i="19"/>
  <c r="N21" i="19"/>
  <c r="L21" i="19"/>
  <c r="V21" i="19" s="1"/>
  <c r="J21" i="19"/>
  <c r="T21" i="19" s="1"/>
  <c r="I21" i="19"/>
  <c r="M5" i="19"/>
  <c r="N5" i="19"/>
  <c r="J5" i="19"/>
  <c r="T5" i="19" s="1"/>
  <c r="I5" i="19"/>
  <c r="S5" i="19" s="1"/>
  <c r="L5" i="19"/>
  <c r="J179" i="19"/>
  <c r="T179" i="19" s="1"/>
  <c r="K86" i="19"/>
  <c r="U86" i="19" s="1"/>
  <c r="K22" i="19"/>
  <c r="U22" i="19" s="1"/>
  <c r="L99" i="19"/>
  <c r="N151" i="19"/>
  <c r="N53" i="19"/>
  <c r="P92" i="19"/>
  <c r="V92" i="19" s="1"/>
  <c r="S80" i="19"/>
  <c r="P27" i="19"/>
  <c r="U27" i="19" s="1"/>
  <c r="Q27" i="19"/>
  <c r="R27" i="19"/>
  <c r="S133" i="19"/>
  <c r="N64" i="19"/>
  <c r="L64" i="19"/>
  <c r="V64" i="19" s="1"/>
  <c r="M128" i="19"/>
  <c r="W128" i="19" s="1"/>
  <c r="N111" i="19"/>
  <c r="L111" i="19"/>
  <c r="K111" i="19"/>
  <c r="U111" i="19" s="1"/>
  <c r="W111" i="19"/>
  <c r="T64" i="19"/>
  <c r="N158" i="19"/>
  <c r="M158" i="19"/>
  <c r="N62" i="19"/>
  <c r="L62" i="19"/>
  <c r="J190" i="19"/>
  <c r="T190" i="19" s="1"/>
  <c r="U64" i="19"/>
  <c r="X53" i="19"/>
  <c r="W53" i="19"/>
  <c r="W6" i="19"/>
  <c r="N157" i="19"/>
  <c r="M157" i="19"/>
  <c r="W157" i="19" s="1"/>
  <c r="K157" i="19"/>
  <c r="U157" i="19" s="1"/>
  <c r="N93" i="19"/>
  <c r="L93" i="19"/>
  <c r="V93" i="19" s="1"/>
  <c r="M93" i="19"/>
  <c r="W93" i="19" s="1"/>
  <c r="K93" i="19"/>
  <c r="L29" i="19"/>
  <c r="M29" i="19"/>
  <c r="K29" i="19"/>
  <c r="K174" i="19"/>
  <c r="U174" i="19" s="1"/>
  <c r="K96" i="19"/>
  <c r="U96" i="19" s="1"/>
  <c r="K74" i="19"/>
  <c r="L176" i="19"/>
  <c r="N192" i="19"/>
  <c r="N74" i="19"/>
  <c r="V7" i="19"/>
  <c r="W192" i="19"/>
  <c r="S183" i="19"/>
  <c r="S143" i="19"/>
  <c r="S53" i="19"/>
  <c r="T53" i="19"/>
  <c r="T6" i="19"/>
  <c r="S6" i="19"/>
  <c r="T165" i="19"/>
  <c r="X54" i="19"/>
  <c r="N32" i="19"/>
  <c r="M32" i="19"/>
  <c r="U202" i="19"/>
  <c r="V202" i="19"/>
  <c r="U106" i="19"/>
  <c r="V106" i="19"/>
  <c r="W175" i="19"/>
  <c r="T41" i="19"/>
  <c r="N175" i="19"/>
  <c r="X175" i="19" s="1"/>
  <c r="K175" i="19"/>
  <c r="U175" i="19" s="1"/>
  <c r="N95" i="19"/>
  <c r="X95" i="19" s="1"/>
  <c r="L95" i="19"/>
  <c r="V95" i="19" s="1"/>
  <c r="K95" i="19"/>
  <c r="U95" i="19" s="1"/>
  <c r="L31" i="19"/>
  <c r="V31" i="19" s="1"/>
  <c r="K31" i="19"/>
  <c r="U31" i="19" s="1"/>
  <c r="U184" i="19"/>
  <c r="T7" i="19"/>
  <c r="N126" i="19"/>
  <c r="X126" i="19" s="1"/>
  <c r="L126" i="19"/>
  <c r="N30" i="19"/>
  <c r="L30" i="19"/>
  <c r="M30" i="19"/>
  <c r="W30" i="19" s="1"/>
  <c r="J14" i="19"/>
  <c r="L112" i="19"/>
  <c r="M176" i="19"/>
  <c r="W176" i="19" s="1"/>
  <c r="S120" i="19"/>
  <c r="S88" i="19"/>
  <c r="X183" i="19"/>
  <c r="W86" i="19"/>
  <c r="T29" i="19"/>
  <c r="S29" i="19"/>
  <c r="N189" i="19"/>
  <c r="K189" i="19"/>
  <c r="N125" i="19"/>
  <c r="X125" i="19" s="1"/>
  <c r="L125" i="19"/>
  <c r="V125" i="19" s="1"/>
  <c r="K125" i="19"/>
  <c r="L61" i="19"/>
  <c r="N61" i="19"/>
  <c r="K61" i="19"/>
  <c r="J111" i="19"/>
  <c r="L157" i="19"/>
  <c r="V157" i="19" s="1"/>
  <c r="K140" i="19"/>
  <c r="M140" i="19"/>
  <c r="K108" i="19"/>
  <c r="L108" i="19"/>
  <c r="V108" i="19" s="1"/>
  <c r="K92" i="19"/>
  <c r="N92" i="19"/>
  <c r="K76" i="19"/>
  <c r="M76" i="19"/>
  <c r="N60" i="19"/>
  <c r="K60" i="19"/>
  <c r="N44" i="19"/>
  <c r="K44" i="19"/>
  <c r="L44" i="19"/>
  <c r="N28" i="19"/>
  <c r="K28" i="19"/>
  <c r="N12" i="19"/>
  <c r="X12" i="19" s="1"/>
  <c r="K12" i="19"/>
  <c r="M12" i="19"/>
  <c r="W12" i="19" s="1"/>
  <c r="J188" i="19"/>
  <c r="J170" i="19"/>
  <c r="T170" i="19" s="1"/>
  <c r="J91" i="19"/>
  <c r="J31" i="19"/>
  <c r="J12" i="19"/>
  <c r="K171" i="19"/>
  <c r="K73" i="19"/>
  <c r="K16" i="19"/>
  <c r="L175" i="19"/>
  <c r="L156" i="19"/>
  <c r="L80" i="19"/>
  <c r="L27" i="19"/>
  <c r="M203" i="19"/>
  <c r="M174" i="19"/>
  <c r="M124" i="19"/>
  <c r="W124" i="19" s="1"/>
  <c r="M44" i="19"/>
  <c r="N188" i="19"/>
  <c r="N156" i="19"/>
  <c r="N73" i="19"/>
  <c r="X73" i="19" s="1"/>
  <c r="N29" i="19"/>
  <c r="V154" i="19"/>
  <c r="V90" i="19"/>
  <c r="X202" i="19"/>
  <c r="W202" i="19"/>
  <c r="S192" i="19"/>
  <c r="U152" i="19"/>
  <c r="W142" i="19"/>
  <c r="S96" i="19"/>
  <c r="W71" i="19"/>
  <c r="S63" i="19"/>
  <c r="W26" i="19"/>
  <c r="W31" i="19"/>
  <c r="J192" i="19"/>
  <c r="T192" i="19" s="1"/>
  <c r="U138" i="19"/>
  <c r="V138" i="19"/>
  <c r="W42" i="19"/>
  <c r="U165" i="19"/>
  <c r="U112" i="19"/>
  <c r="N127" i="19"/>
  <c r="L127" i="19"/>
  <c r="K127" i="19"/>
  <c r="L47" i="19"/>
  <c r="K47" i="19"/>
  <c r="J15" i="19"/>
  <c r="M127" i="19"/>
  <c r="M47" i="19"/>
  <c r="V165" i="19"/>
  <c r="W164" i="19"/>
  <c r="V54" i="19"/>
  <c r="N78" i="19"/>
  <c r="L78" i="19"/>
  <c r="L158" i="19"/>
  <c r="V158" i="19" s="1"/>
  <c r="M126" i="19"/>
  <c r="W126" i="19" s="1"/>
  <c r="T104" i="19"/>
  <c r="W154" i="19"/>
  <c r="N173" i="19"/>
  <c r="K173" i="19"/>
  <c r="N141" i="19"/>
  <c r="L141" i="19"/>
  <c r="K141" i="19"/>
  <c r="N109" i="19"/>
  <c r="X109" i="19" s="1"/>
  <c r="L109" i="19"/>
  <c r="V109" i="19" s="1"/>
  <c r="K109" i="19"/>
  <c r="N77" i="19"/>
  <c r="L77" i="19"/>
  <c r="V77" i="19" s="1"/>
  <c r="K77" i="19"/>
  <c r="U77" i="19" s="1"/>
  <c r="L45" i="19"/>
  <c r="K45" i="19"/>
  <c r="U45" i="19" s="1"/>
  <c r="L13" i="19"/>
  <c r="K13" i="19"/>
  <c r="J189" i="19"/>
  <c r="J32" i="19"/>
  <c r="J187" i="19"/>
  <c r="T187" i="19" s="1"/>
  <c r="J169" i="19"/>
  <c r="T169" i="19" s="1"/>
  <c r="J128" i="19"/>
  <c r="T128" i="19" s="1"/>
  <c r="J109" i="19"/>
  <c r="J90" i="19"/>
  <c r="J30" i="19"/>
  <c r="T30" i="19" s="1"/>
  <c r="K192" i="19"/>
  <c r="U192" i="19" s="1"/>
  <c r="K91" i="19"/>
  <c r="L174" i="19"/>
  <c r="V174" i="19" s="1"/>
  <c r="L155" i="19"/>
  <c r="L76" i="19"/>
  <c r="L26" i="19"/>
  <c r="M173" i="19"/>
  <c r="M95" i="19"/>
  <c r="M43" i="19"/>
  <c r="W43" i="19" s="1"/>
  <c r="M16" i="19"/>
  <c r="W16" i="19" s="1"/>
  <c r="N187" i="19"/>
  <c r="X165" i="19"/>
  <c r="U53" i="19"/>
  <c r="S21" i="19"/>
  <c r="U5" i="19"/>
  <c r="V5" i="19"/>
  <c r="S71" i="19"/>
  <c r="W62" i="19"/>
  <c r="S26" i="19"/>
  <c r="Q11" i="19"/>
  <c r="S11" i="19" s="1"/>
  <c r="R11" i="19"/>
  <c r="W11" i="19" s="1"/>
  <c r="U8" i="19"/>
  <c r="N160" i="19"/>
  <c r="X160" i="19" s="1"/>
  <c r="M160" i="19"/>
  <c r="W160" i="19" s="1"/>
  <c r="J16" i="19"/>
  <c r="T16" i="19" s="1"/>
  <c r="M48" i="19"/>
  <c r="W48" i="19" s="1"/>
  <c r="W144" i="19"/>
  <c r="X64" i="19"/>
  <c r="N191" i="19"/>
  <c r="K191" i="19"/>
  <c r="N143" i="19"/>
  <c r="L143" i="19"/>
  <c r="K143" i="19"/>
  <c r="L63" i="19"/>
  <c r="K63" i="19"/>
  <c r="U63" i="19" s="1"/>
  <c r="N110" i="19"/>
  <c r="L110" i="19"/>
  <c r="N46" i="19"/>
  <c r="L46" i="19"/>
  <c r="N14" i="19"/>
  <c r="X14" i="19" s="1"/>
  <c r="L14" i="19"/>
  <c r="L25" i="19"/>
  <c r="V25" i="19" s="1"/>
  <c r="M172" i="19"/>
  <c r="M92" i="19"/>
  <c r="N185" i="19"/>
  <c r="N154" i="19"/>
  <c r="N128" i="19"/>
  <c r="X128" i="19" s="1"/>
  <c r="S180" i="19"/>
  <c r="W191" i="19"/>
  <c r="W170" i="19"/>
  <c r="T150" i="19"/>
  <c r="U141" i="19"/>
  <c r="V141" i="19"/>
  <c r="T106" i="19"/>
  <c r="W95" i="19"/>
  <c r="S85" i="19"/>
  <c r="S61" i="19"/>
  <c r="U176" i="19"/>
  <c r="K80" i="19"/>
  <c r="U80" i="19" s="1"/>
  <c r="W7" i="19"/>
  <c r="N159" i="19"/>
  <c r="K159" i="19"/>
  <c r="N79" i="19"/>
  <c r="X79" i="19" s="1"/>
  <c r="L79" i="19"/>
  <c r="V79" i="19" s="1"/>
  <c r="K79" i="19"/>
  <c r="U79" i="19" s="1"/>
  <c r="L15" i="19"/>
  <c r="V15" i="19" s="1"/>
  <c r="K15" i="19"/>
  <c r="U15" i="19" s="1"/>
  <c r="J191" i="19"/>
  <c r="T191" i="19" s="1"/>
  <c r="X30" i="19"/>
  <c r="N94" i="19"/>
  <c r="X94" i="19" s="1"/>
  <c r="L94" i="19"/>
  <c r="M94" i="19"/>
  <c r="W94" i="19" s="1"/>
  <c r="J112" i="19"/>
  <c r="L32" i="19"/>
  <c r="N42" i="19"/>
  <c r="X42" i="19" s="1"/>
  <c r="L42" i="19"/>
  <c r="V42" i="19" s="1"/>
  <c r="J202" i="19"/>
  <c r="J186" i="19"/>
  <c r="T186" i="19" s="1"/>
  <c r="J127" i="19"/>
  <c r="T127" i="19" s="1"/>
  <c r="J48" i="19"/>
  <c r="T48" i="19" s="1"/>
  <c r="J10" i="19"/>
  <c r="T10" i="19" s="1"/>
  <c r="K190" i="19"/>
  <c r="U190" i="19" s="1"/>
  <c r="K90" i="19"/>
  <c r="U90" i="19" s="1"/>
  <c r="L173" i="19"/>
  <c r="M137" i="19"/>
  <c r="N137" i="19"/>
  <c r="M105" i="19"/>
  <c r="L105" i="19"/>
  <c r="M89" i="19"/>
  <c r="N89" i="19"/>
  <c r="M41" i="19"/>
  <c r="L41" i="19"/>
  <c r="N41" i="19"/>
  <c r="M9" i="19"/>
  <c r="N9" i="19"/>
  <c r="J201" i="19"/>
  <c r="J185" i="19"/>
  <c r="T185" i="19" s="1"/>
  <c r="J126" i="19"/>
  <c r="J47" i="19"/>
  <c r="J28" i="19"/>
  <c r="J9" i="19"/>
  <c r="K110" i="19"/>
  <c r="K89" i="19"/>
  <c r="K32" i="19"/>
  <c r="K10" i="19"/>
  <c r="U10" i="19" s="1"/>
  <c r="L191" i="19"/>
  <c r="L172" i="19"/>
  <c r="L153" i="19"/>
  <c r="L124" i="19"/>
  <c r="L74" i="19"/>
  <c r="V74" i="19" s="1"/>
  <c r="M91" i="19"/>
  <c r="W91" i="19" s="1"/>
  <c r="M64" i="19"/>
  <c r="W64" i="19" s="1"/>
  <c r="M14" i="19"/>
  <c r="W14" i="19" s="1"/>
  <c r="N153" i="19"/>
  <c r="N124" i="19"/>
  <c r="X124" i="19" s="1"/>
  <c r="N63" i="19"/>
  <c r="X63" i="19" s="1"/>
  <c r="N25" i="19"/>
  <c r="P195" i="19"/>
  <c r="R195" i="19"/>
  <c r="Q195" i="19"/>
  <c r="P179" i="19"/>
  <c r="U179" i="19" s="1"/>
  <c r="R179" i="19"/>
  <c r="P163" i="19"/>
  <c r="R163" i="19"/>
  <c r="W163" i="19" s="1"/>
  <c r="P147" i="19"/>
  <c r="U147" i="19" s="1"/>
  <c r="Q147" i="19"/>
  <c r="R147" i="19"/>
  <c r="P131" i="19"/>
  <c r="Q131" i="19"/>
  <c r="T131" i="19" s="1"/>
  <c r="R131" i="19"/>
  <c r="P115" i="19"/>
  <c r="Q115" i="19"/>
  <c r="R115" i="19"/>
  <c r="W115" i="19" s="1"/>
  <c r="P99" i="19"/>
  <c r="Q99" i="19"/>
  <c r="S99" i="19" s="1"/>
  <c r="R99" i="19"/>
  <c r="P83" i="19"/>
  <c r="Q83" i="19"/>
  <c r="R83" i="19"/>
  <c r="W83" i="19" s="1"/>
  <c r="P67" i="19"/>
  <c r="U67" i="19" s="1"/>
  <c r="Q67" i="19"/>
  <c r="R67" i="19"/>
  <c r="P51" i="19"/>
  <c r="Q51" i="19"/>
  <c r="R51" i="19"/>
  <c r="W51" i="19" s="1"/>
  <c r="P35" i="19"/>
  <c r="Q35" i="19"/>
  <c r="R35" i="19"/>
  <c r="X35" i="19" s="1"/>
  <c r="P19" i="19"/>
  <c r="Q19" i="19"/>
  <c r="R19" i="19"/>
  <c r="P3" i="19"/>
  <c r="Q3" i="19"/>
  <c r="R3" i="19"/>
  <c r="S191" i="19"/>
  <c r="W127" i="19"/>
  <c r="X117" i="19"/>
  <c r="W117" i="19"/>
  <c r="S95" i="19"/>
  <c r="U85" i="19"/>
  <c r="U61" i="19"/>
  <c r="W168" i="19"/>
  <c r="X149" i="19"/>
  <c r="Q111" i="19"/>
  <c r="S111" i="19" s="1"/>
  <c r="S101" i="19"/>
  <c r="W90" i="19"/>
  <c r="X90" i="19"/>
  <c r="R79" i="19"/>
  <c r="W79" i="19" s="1"/>
  <c r="T69" i="19"/>
  <c r="U58" i="19"/>
  <c r="V58" i="19"/>
  <c r="X37" i="19"/>
  <c r="U26" i="19"/>
  <c r="U191" i="19"/>
  <c r="P175" i="19"/>
  <c r="V175" i="19" s="1"/>
  <c r="Q175" i="19"/>
  <c r="S175" i="19" s="1"/>
  <c r="P159" i="19"/>
  <c r="U159" i="19" s="1"/>
  <c r="Q159" i="19"/>
  <c r="R159" i="19"/>
  <c r="W159" i="19" s="1"/>
  <c r="P143" i="19"/>
  <c r="R143" i="19"/>
  <c r="W143" i="19" s="1"/>
  <c r="U127" i="19"/>
  <c r="U47" i="19"/>
  <c r="W196" i="19"/>
  <c r="U186" i="19"/>
  <c r="U160" i="19"/>
  <c r="S119" i="19"/>
  <c r="U101" i="19"/>
  <c r="Q79" i="19"/>
  <c r="T79" i="19" s="1"/>
  <c r="U69" i="19"/>
  <c r="T57" i="19"/>
  <c r="R47" i="19"/>
  <c r="W36" i="19"/>
  <c r="U16" i="19"/>
  <c r="S190" i="19"/>
  <c r="Q174" i="19"/>
  <c r="R174" i="19"/>
  <c r="Q158" i="19"/>
  <c r="R158" i="19"/>
  <c r="P142" i="19"/>
  <c r="Q142" i="19"/>
  <c r="P126" i="19"/>
  <c r="Q126" i="19"/>
  <c r="S126" i="19" s="1"/>
  <c r="P110" i="19"/>
  <c r="Q110" i="19"/>
  <c r="S110" i="19" s="1"/>
  <c r="P94" i="19"/>
  <c r="Q94" i="19"/>
  <c r="S94" i="19" s="1"/>
  <c r="P78" i="19"/>
  <c r="Q78" i="19"/>
  <c r="P62" i="19"/>
  <c r="U62" i="19" s="1"/>
  <c r="Q62" i="19"/>
  <c r="P46" i="19"/>
  <c r="Q46" i="19"/>
  <c r="P30" i="19"/>
  <c r="Q30" i="19"/>
  <c r="S30" i="19" s="1"/>
  <c r="P14" i="19"/>
  <c r="Q14" i="19"/>
  <c r="X141" i="19"/>
  <c r="P158" i="19"/>
  <c r="U158" i="19" s="1"/>
  <c r="U149" i="19"/>
  <c r="Q109" i="19"/>
  <c r="S109" i="19" s="1"/>
  <c r="W87" i="19"/>
  <c r="R78" i="19"/>
  <c r="Q47" i="19"/>
  <c r="R15" i="19"/>
  <c r="W15" i="19" s="1"/>
  <c r="R189" i="19"/>
  <c r="P189" i="19"/>
  <c r="R173" i="19"/>
  <c r="P173" i="19"/>
  <c r="Q173" i="19"/>
  <c r="W109" i="19"/>
  <c r="X93" i="19"/>
  <c r="X77" i="19"/>
  <c r="W77" i="19"/>
  <c r="W61" i="19"/>
  <c r="W45" i="19"/>
  <c r="X45" i="19"/>
  <c r="R29" i="19"/>
  <c r="P29" i="19"/>
  <c r="U29" i="19" s="1"/>
  <c r="R13" i="19"/>
  <c r="W13" i="19" s="1"/>
  <c r="P13" i="19"/>
  <c r="U13" i="19" s="1"/>
  <c r="Q13" i="19"/>
  <c r="Q157" i="19"/>
  <c r="T118" i="19"/>
  <c r="P109" i="19"/>
  <c r="U109" i="19" s="1"/>
  <c r="U100" i="19"/>
  <c r="S87" i="19"/>
  <c r="Q77" i="19"/>
  <c r="W55" i="19"/>
  <c r="R46" i="19"/>
  <c r="W23" i="19"/>
  <c r="Q15" i="19"/>
  <c r="R167" i="19"/>
  <c r="Q138" i="19"/>
  <c r="T138" i="19" s="1"/>
  <c r="R122" i="19"/>
  <c r="Q37" i="19"/>
  <c r="S37" i="19" s="1"/>
  <c r="R21" i="19"/>
  <c r="P201" i="19"/>
  <c r="R201" i="19"/>
  <c r="P185" i="19"/>
  <c r="R185" i="19"/>
  <c r="P169" i="19"/>
  <c r="U169" i="19" s="1"/>
  <c r="R169" i="19"/>
  <c r="X169" i="19" s="1"/>
  <c r="P153" i="19"/>
  <c r="R153" i="19"/>
  <c r="P137" i="19"/>
  <c r="R137" i="19"/>
  <c r="P121" i="19"/>
  <c r="U121" i="19" s="1"/>
  <c r="R121" i="19"/>
  <c r="P105" i="19"/>
  <c r="R105" i="19"/>
  <c r="P89" i="19"/>
  <c r="R89" i="19"/>
  <c r="P73" i="19"/>
  <c r="R73" i="19"/>
  <c r="W73" i="19" s="1"/>
  <c r="P57" i="19"/>
  <c r="R57" i="19"/>
  <c r="P41" i="19"/>
  <c r="R41" i="19"/>
  <c r="P25" i="19"/>
  <c r="U25" i="19" s="1"/>
  <c r="R25" i="19"/>
  <c r="W25" i="19" s="1"/>
  <c r="P9" i="19"/>
  <c r="U9" i="19" s="1"/>
  <c r="R9" i="19"/>
  <c r="R181" i="19"/>
  <c r="Q167" i="19"/>
  <c r="Q153" i="19"/>
  <c r="R106" i="19"/>
  <c r="U68" i="19"/>
  <c r="W52" i="19"/>
  <c r="R5" i="19"/>
  <c r="U183" i="19"/>
  <c r="V167" i="19"/>
  <c r="U151" i="19"/>
  <c r="Q202" i="19"/>
  <c r="R151" i="19"/>
  <c r="W151" i="19" s="1"/>
  <c r="S144" i="19"/>
  <c r="Q121" i="19"/>
  <c r="Q90" i="19"/>
  <c r="R74" i="19"/>
  <c r="W74" i="19" s="1"/>
  <c r="V36" i="19"/>
  <c r="Q151" i="19"/>
  <c r="U144" i="19"/>
  <c r="R135" i="19"/>
  <c r="Q105" i="19"/>
  <c r="Q74" i="19"/>
  <c r="S74" i="19" s="1"/>
  <c r="R58" i="19"/>
  <c r="W58" i="19" s="1"/>
  <c r="U20" i="19"/>
  <c r="Q201" i="19"/>
  <c r="W150" i="19"/>
  <c r="Q135" i="19"/>
  <c r="R119" i="19"/>
  <c r="W119" i="19" s="1"/>
  <c r="Q89" i="19"/>
  <c r="R152" i="19"/>
  <c r="R136" i="19"/>
  <c r="R120" i="19"/>
  <c r="R104" i="19"/>
  <c r="R88" i="19"/>
  <c r="R72" i="19"/>
  <c r="R56" i="19"/>
  <c r="W56" i="19" s="1"/>
  <c r="R40" i="19"/>
  <c r="W40" i="19" s="1"/>
  <c r="R24" i="19"/>
  <c r="R8" i="19"/>
  <c r="V69" i="19"/>
  <c r="V17" i="19"/>
  <c r="V81" i="19"/>
  <c r="V65" i="19"/>
  <c r="V45" i="19"/>
  <c r="V9" i="19"/>
  <c r="T172" i="19"/>
  <c r="T20" i="19"/>
  <c r="V144" i="19"/>
  <c r="T68" i="19"/>
  <c r="S64" i="19"/>
  <c r="V72" i="19"/>
  <c r="U188" i="19"/>
  <c r="V136" i="19"/>
  <c r="V176" i="19"/>
  <c r="U36" i="19"/>
  <c r="V124" i="19"/>
  <c r="V80" i="19"/>
  <c r="V196" i="19"/>
  <c r="V164" i="19"/>
  <c r="V24" i="19"/>
  <c r="V152" i="19"/>
  <c r="V120" i="19"/>
  <c r="V112" i="19"/>
  <c r="V20" i="19"/>
  <c r="V192" i="19"/>
  <c r="V184" i="19"/>
  <c r="V140" i="19"/>
  <c r="V100" i="19"/>
  <c r="V32" i="19"/>
  <c r="V172" i="19"/>
  <c r="V160" i="19"/>
  <c r="V16" i="19"/>
  <c r="V128" i="19"/>
  <c r="V96" i="19"/>
  <c r="V168" i="19"/>
  <c r="V156" i="19"/>
  <c r="V148" i="19"/>
  <c r="V116" i="19"/>
  <c r="V12" i="19"/>
  <c r="T52" i="19"/>
  <c r="S164" i="19"/>
  <c r="S4" i="19"/>
  <c r="X176" i="19"/>
  <c r="X116" i="19"/>
  <c r="T112" i="19"/>
  <c r="X16" i="19"/>
  <c r="V88" i="19"/>
  <c r="V56" i="19"/>
  <c r="V44" i="19"/>
  <c r="T56" i="19"/>
  <c r="S16" i="19"/>
  <c r="X20" i="19"/>
  <c r="X196" i="19"/>
  <c r="S136" i="19"/>
  <c r="X80" i="19"/>
  <c r="X184" i="19"/>
  <c r="X164" i="19"/>
  <c r="W140" i="19"/>
  <c r="W100" i="19"/>
  <c r="X4" i="19"/>
  <c r="V60" i="19"/>
  <c r="V48" i="19"/>
  <c r="V40" i="19"/>
  <c r="X44" i="19"/>
  <c r="U103" i="19"/>
  <c r="S202" i="19"/>
  <c r="S178" i="19"/>
  <c r="S102" i="19"/>
  <c r="U167" i="19"/>
  <c r="U7" i="19"/>
  <c r="U71" i="19"/>
  <c r="V191" i="19"/>
  <c r="T54" i="19"/>
  <c r="V119" i="19"/>
  <c r="V67" i="19"/>
  <c r="V47" i="19"/>
  <c r="S154" i="19"/>
  <c r="T126" i="19"/>
  <c r="T94" i="19"/>
  <c r="S58" i="19"/>
  <c r="T22" i="19"/>
  <c r="S18" i="19"/>
  <c r="V163" i="19"/>
  <c r="V127" i="19"/>
  <c r="U143" i="19"/>
  <c r="T198" i="19"/>
  <c r="T166" i="19"/>
  <c r="V91" i="19"/>
  <c r="V55" i="19"/>
  <c r="T70" i="19"/>
  <c r="V151" i="19"/>
  <c r="T119" i="19"/>
  <c r="T143" i="19"/>
  <c r="S115" i="19"/>
  <c r="S79" i="19"/>
  <c r="T175" i="19"/>
  <c r="S131" i="19"/>
  <c r="S127" i="19"/>
  <c r="S124" i="19"/>
  <c r="T55" i="19"/>
  <c r="T11" i="19"/>
  <c r="T163" i="19"/>
  <c r="T160" i="19"/>
  <c r="S59" i="19"/>
  <c r="S7" i="19"/>
  <c r="T200" i="19"/>
  <c r="T152" i="19"/>
  <c r="T103" i="19"/>
  <c r="T100" i="19"/>
  <c r="T92" i="19"/>
  <c r="T203" i="19"/>
  <c r="T199" i="19"/>
  <c r="T95" i="19"/>
  <c r="T91" i="19"/>
  <c r="T88" i="19"/>
  <c r="T32" i="19"/>
  <c r="T140" i="19"/>
  <c r="T80" i="19"/>
  <c r="T176" i="19"/>
  <c r="T31" i="19"/>
  <c r="X191" i="19"/>
  <c r="X163" i="19"/>
  <c r="W155" i="19"/>
  <c r="X11" i="19"/>
  <c r="X187" i="19"/>
  <c r="X43" i="19"/>
  <c r="X127" i="19"/>
  <c r="X7" i="19"/>
  <c r="X91" i="19"/>
  <c r="X31" i="19"/>
  <c r="X151" i="19"/>
  <c r="X199" i="19"/>
  <c r="X115" i="19"/>
  <c r="S73" i="19"/>
  <c r="S193" i="19"/>
  <c r="T85" i="19"/>
  <c r="X84" i="19"/>
  <c r="X168" i="19"/>
  <c r="X132" i="19"/>
  <c r="X60" i="19"/>
  <c r="X36" i="19"/>
  <c r="X180" i="19"/>
  <c r="X96" i="19"/>
  <c r="X144" i="19"/>
  <c r="X192" i="19"/>
  <c r="X108" i="19"/>
  <c r="X170" i="19"/>
  <c r="X61" i="19"/>
  <c r="W145" i="19"/>
  <c r="X134" i="19"/>
  <c r="X85" i="19"/>
  <c r="T84" i="19"/>
  <c r="T156" i="19"/>
  <c r="S12" i="19"/>
  <c r="V203" i="19"/>
  <c r="V107" i="19"/>
  <c r="V59" i="19"/>
  <c r="V11" i="19"/>
  <c r="V52" i="19"/>
  <c r="V28" i="19"/>
  <c r="V4" i="19"/>
  <c r="T26" i="19"/>
  <c r="T38" i="19"/>
  <c r="T86" i="19"/>
  <c r="T25" i="19"/>
  <c r="T110" i="19"/>
  <c r="T74" i="19"/>
  <c r="T37" i="19"/>
  <c r="T134" i="19"/>
  <c r="T122" i="19"/>
  <c r="T98" i="19"/>
  <c r="T61" i="19"/>
  <c r="W63" i="19"/>
  <c r="X99" i="19"/>
  <c r="X142" i="19"/>
  <c r="X58" i="19"/>
  <c r="X47" i="19"/>
  <c r="X71" i="19"/>
  <c r="X190" i="19"/>
  <c r="X179" i="19"/>
  <c r="W169" i="19"/>
  <c r="X70" i="19"/>
  <c r="W35" i="19"/>
  <c r="X119" i="19"/>
  <c r="X10" i="19"/>
  <c r="X193" i="19"/>
  <c r="X154" i="19"/>
  <c r="X143" i="19"/>
  <c r="X157" i="19"/>
  <c r="X34" i="19"/>
  <c r="X23" i="19"/>
  <c r="X203" i="19"/>
  <c r="X62" i="19"/>
  <c r="X182" i="19"/>
  <c r="X111" i="19"/>
  <c r="X26" i="19"/>
  <c r="X146" i="19"/>
  <c r="X75" i="19"/>
  <c r="X195" i="19"/>
  <c r="X159" i="19"/>
  <c r="X110" i="19"/>
  <c r="X39" i="19"/>
  <c r="X74" i="19"/>
  <c r="X158" i="19"/>
  <c r="X123" i="19"/>
  <c r="X87" i="19"/>
  <c r="X38" i="19"/>
  <c r="X171" i="19"/>
  <c r="X86" i="19"/>
  <c r="X15" i="19"/>
  <c r="X135" i="19"/>
  <c r="T144" i="19"/>
  <c r="T72" i="19"/>
  <c r="T96" i="19"/>
  <c r="T24" i="19"/>
  <c r="T108" i="19"/>
  <c r="T120" i="19"/>
  <c r="T195" i="19"/>
  <c r="T183" i="19"/>
  <c r="T171" i="19"/>
  <c r="T135" i="19"/>
  <c r="T123" i="19"/>
  <c r="T111" i="19"/>
  <c r="T99" i="19"/>
  <c r="T75" i="19"/>
  <c r="T63" i="19"/>
  <c r="V26" i="19"/>
  <c r="V73" i="19"/>
  <c r="V170" i="19"/>
  <c r="U14" i="19"/>
  <c r="V85" i="19"/>
  <c r="V13" i="19"/>
  <c r="V182" i="19"/>
  <c r="V169" i="19"/>
  <c r="V110" i="19"/>
  <c r="V38" i="19"/>
  <c r="V181" i="19"/>
  <c r="V122" i="19"/>
  <c r="V50" i="19"/>
  <c r="V37" i="19"/>
  <c r="V193" i="19"/>
  <c r="V134" i="19"/>
  <c r="V121" i="19"/>
  <c r="V62" i="19"/>
  <c r="V146" i="19"/>
  <c r="V133" i="19"/>
  <c r="V61" i="19"/>
  <c r="V183" i="19"/>
  <c r="V171" i="19"/>
  <c r="V135" i="19"/>
  <c r="V111" i="19"/>
  <c r="V75" i="19"/>
  <c r="V63" i="19"/>
  <c r="V39" i="19"/>
  <c r="N203" i="23"/>
  <c r="J203" i="23"/>
  <c r="H203" i="23"/>
  <c r="M203" i="23" s="1"/>
  <c r="N202" i="23"/>
  <c r="K202" i="23"/>
  <c r="J202" i="23"/>
  <c r="I202" i="23"/>
  <c r="H202" i="23"/>
  <c r="M202" i="23" s="1"/>
  <c r="H201" i="23"/>
  <c r="N201" i="23" s="1"/>
  <c r="M200" i="23"/>
  <c r="L200" i="23"/>
  <c r="H200" i="23"/>
  <c r="H199" i="23"/>
  <c r="N199" i="23" s="1"/>
  <c r="H198" i="23"/>
  <c r="J197" i="23"/>
  <c r="I197" i="23"/>
  <c r="H197" i="23"/>
  <c r="N197" i="23" s="1"/>
  <c r="H196" i="23"/>
  <c r="N196" i="23" s="1"/>
  <c r="H195" i="23"/>
  <c r="M194" i="23"/>
  <c r="H194" i="23"/>
  <c r="H193" i="23"/>
  <c r="K193" i="23" s="1"/>
  <c r="H192" i="23"/>
  <c r="H191" i="23"/>
  <c r="N190" i="23"/>
  <c r="K190" i="23"/>
  <c r="J190" i="23"/>
  <c r="I190" i="23"/>
  <c r="H190" i="23"/>
  <c r="M190" i="23" s="1"/>
  <c r="N189" i="23"/>
  <c r="L189" i="23"/>
  <c r="K189" i="23"/>
  <c r="J189" i="23"/>
  <c r="I189" i="23"/>
  <c r="H189" i="23"/>
  <c r="M189" i="23" s="1"/>
  <c r="H188" i="23"/>
  <c r="H187" i="23"/>
  <c r="N187" i="23" s="1"/>
  <c r="N186" i="23"/>
  <c r="H186" i="23"/>
  <c r="L186" i="23" s="1"/>
  <c r="J185" i="23"/>
  <c r="I185" i="23"/>
  <c r="H185" i="23"/>
  <c r="N185" i="23" s="1"/>
  <c r="K184" i="23"/>
  <c r="J184" i="23"/>
  <c r="I184" i="23"/>
  <c r="H184" i="23"/>
  <c r="N184" i="23" s="1"/>
  <c r="K183" i="23"/>
  <c r="H183" i="23"/>
  <c r="H182" i="23"/>
  <c r="M182" i="23" s="1"/>
  <c r="N181" i="23"/>
  <c r="M181" i="23"/>
  <c r="L181" i="23"/>
  <c r="H181" i="23"/>
  <c r="K181" i="23" s="1"/>
  <c r="H180" i="23"/>
  <c r="H179" i="23"/>
  <c r="N178" i="23"/>
  <c r="K178" i="23"/>
  <c r="J178" i="23"/>
  <c r="H178" i="23"/>
  <c r="M178" i="23" s="1"/>
  <c r="N177" i="23"/>
  <c r="L177" i="23"/>
  <c r="K177" i="23"/>
  <c r="J177" i="23"/>
  <c r="I177" i="23"/>
  <c r="H177" i="23"/>
  <c r="M177" i="23" s="1"/>
  <c r="H176" i="23"/>
  <c r="H175" i="23"/>
  <c r="N175" i="23" s="1"/>
  <c r="N174" i="23"/>
  <c r="M174" i="23"/>
  <c r="H174" i="23"/>
  <c r="L174" i="23" s="1"/>
  <c r="H173" i="23"/>
  <c r="N173" i="23" s="1"/>
  <c r="H172" i="23"/>
  <c r="N172" i="23" s="1"/>
  <c r="K171" i="23"/>
  <c r="J171" i="23"/>
  <c r="H171" i="23"/>
  <c r="H170" i="23"/>
  <c r="N169" i="23"/>
  <c r="M169" i="23"/>
  <c r="L169" i="23"/>
  <c r="H169" i="23"/>
  <c r="K169" i="23" s="1"/>
  <c r="H168" i="23"/>
  <c r="H167" i="23"/>
  <c r="N166" i="23"/>
  <c r="K166" i="23"/>
  <c r="J166" i="23"/>
  <c r="I166" i="23"/>
  <c r="H166" i="23"/>
  <c r="M166" i="23" s="1"/>
  <c r="N165" i="23"/>
  <c r="L165" i="23"/>
  <c r="K165" i="23"/>
  <c r="J165" i="23"/>
  <c r="I165" i="23"/>
  <c r="H165" i="23"/>
  <c r="M165" i="23" s="1"/>
  <c r="H164" i="23"/>
  <c r="H163" i="23"/>
  <c r="N163" i="23" s="1"/>
  <c r="H162" i="23"/>
  <c r="H161" i="23"/>
  <c r="I161" i="23" s="1"/>
  <c r="K160" i="23"/>
  <c r="J160" i="23"/>
  <c r="I160" i="23"/>
  <c r="H160" i="23"/>
  <c r="N160" i="23" s="1"/>
  <c r="H159" i="23"/>
  <c r="M158" i="23"/>
  <c r="L158" i="23"/>
  <c r="K158" i="23"/>
  <c r="J158" i="23"/>
  <c r="H158" i="23"/>
  <c r="N158" i="23" s="1"/>
  <c r="N157" i="23"/>
  <c r="M157" i="23"/>
  <c r="L157" i="23"/>
  <c r="H157" i="23"/>
  <c r="K157" i="23" s="1"/>
  <c r="H156" i="23"/>
  <c r="N155" i="23"/>
  <c r="I155" i="23"/>
  <c r="H155" i="23"/>
  <c r="M155" i="23" s="1"/>
  <c r="H154" i="23"/>
  <c r="N153" i="23"/>
  <c r="H153" i="23"/>
  <c r="I152" i="23"/>
  <c r="H152" i="23"/>
  <c r="H151" i="23"/>
  <c r="N150" i="23"/>
  <c r="H150" i="23"/>
  <c r="L150" i="23" s="1"/>
  <c r="H149" i="23"/>
  <c r="J149" i="23" s="1"/>
  <c r="K148" i="23"/>
  <c r="J148" i="23"/>
  <c r="I148" i="23"/>
  <c r="H148" i="23"/>
  <c r="N148" i="23" s="1"/>
  <c r="H147" i="23"/>
  <c r="M146" i="23"/>
  <c r="L146" i="23"/>
  <c r="K146" i="23"/>
  <c r="J146" i="23"/>
  <c r="H146" i="23"/>
  <c r="N146" i="23" s="1"/>
  <c r="M145" i="23"/>
  <c r="H145" i="23"/>
  <c r="H144" i="23"/>
  <c r="H143" i="23"/>
  <c r="M143" i="23" s="1"/>
  <c r="H142" i="23"/>
  <c r="I142" i="23" s="1"/>
  <c r="H141" i="23"/>
  <c r="N140" i="23"/>
  <c r="H140" i="23"/>
  <c r="H139" i="23"/>
  <c r="H138" i="23"/>
  <c r="L138" i="23" s="1"/>
  <c r="J137" i="23"/>
  <c r="I137" i="23"/>
  <c r="H137" i="23"/>
  <c r="N137" i="23" s="1"/>
  <c r="K136" i="23"/>
  <c r="J136" i="23"/>
  <c r="I136" i="23"/>
  <c r="H136" i="23"/>
  <c r="N136" i="23" s="1"/>
  <c r="L135" i="23"/>
  <c r="K135" i="23"/>
  <c r="J135" i="23"/>
  <c r="H135" i="23"/>
  <c r="I135" i="23" s="1"/>
  <c r="H134" i="23"/>
  <c r="N134" i="23" s="1"/>
  <c r="H133" i="23"/>
  <c r="H132" i="23"/>
  <c r="N131" i="23"/>
  <c r="I131" i="23"/>
  <c r="H131" i="23"/>
  <c r="M131" i="23" s="1"/>
  <c r="H130" i="23"/>
  <c r="N129" i="23"/>
  <c r="L129" i="23"/>
  <c r="K129" i="23"/>
  <c r="J129" i="23"/>
  <c r="I129" i="23"/>
  <c r="H129" i="23"/>
  <c r="M129" i="23" s="1"/>
  <c r="N128" i="23"/>
  <c r="M128" i="23"/>
  <c r="L128" i="23"/>
  <c r="H128" i="23"/>
  <c r="K128" i="23" s="1"/>
  <c r="H127" i="23"/>
  <c r="N126" i="23"/>
  <c r="H126" i="23"/>
  <c r="L126" i="23" s="1"/>
  <c r="H125" i="23"/>
  <c r="I125" i="23" s="1"/>
  <c r="K124" i="23"/>
  <c r="H124" i="23"/>
  <c r="L123" i="23"/>
  <c r="K123" i="23"/>
  <c r="J123" i="23"/>
  <c r="H123" i="23"/>
  <c r="I123" i="23" s="1"/>
  <c r="H122" i="23"/>
  <c r="N121" i="23"/>
  <c r="H121" i="23"/>
  <c r="K121" i="23" s="1"/>
  <c r="H120" i="23"/>
  <c r="I120" i="23" s="1"/>
  <c r="N119" i="23"/>
  <c r="I119" i="23"/>
  <c r="H119" i="23"/>
  <c r="M119" i="23" s="1"/>
  <c r="H118" i="23"/>
  <c r="N117" i="23"/>
  <c r="M117" i="23"/>
  <c r="L117" i="23"/>
  <c r="K117" i="23"/>
  <c r="J117" i="23"/>
  <c r="I117" i="23"/>
  <c r="H117" i="23"/>
  <c r="M116" i="23"/>
  <c r="L116" i="23"/>
  <c r="K116" i="23"/>
  <c r="J116" i="23"/>
  <c r="I116" i="23"/>
  <c r="H116" i="23"/>
  <c r="N116" i="23" s="1"/>
  <c r="H115" i="23"/>
  <c r="H114" i="23"/>
  <c r="H113" i="23"/>
  <c r="N113" i="23" s="1"/>
  <c r="H112" i="23"/>
  <c r="K112" i="23" s="1"/>
  <c r="L111" i="23"/>
  <c r="K111" i="23"/>
  <c r="J111" i="23"/>
  <c r="H111" i="23"/>
  <c r="I111" i="23" s="1"/>
  <c r="J110" i="23"/>
  <c r="H110" i="23"/>
  <c r="N109" i="23"/>
  <c r="L109" i="23"/>
  <c r="H109" i="23"/>
  <c r="K109" i="23" s="1"/>
  <c r="H108" i="23"/>
  <c r="I108" i="23" s="1"/>
  <c r="N107" i="23"/>
  <c r="I107" i="23"/>
  <c r="H107" i="23"/>
  <c r="M107" i="23" s="1"/>
  <c r="H106" i="23"/>
  <c r="N105" i="23"/>
  <c r="M105" i="23"/>
  <c r="L105" i="23"/>
  <c r="K105" i="23"/>
  <c r="J105" i="23"/>
  <c r="I105" i="23"/>
  <c r="H105" i="23"/>
  <c r="M104" i="23"/>
  <c r="L104" i="23"/>
  <c r="K104" i="23"/>
  <c r="J104" i="23"/>
  <c r="I104" i="23"/>
  <c r="H104" i="23"/>
  <c r="N104" i="23" s="1"/>
  <c r="M103" i="23"/>
  <c r="H103" i="23"/>
  <c r="H102" i="23"/>
  <c r="H101" i="23"/>
  <c r="J101" i="23" s="1"/>
  <c r="H100" i="23"/>
  <c r="K99" i="23"/>
  <c r="J99" i="23"/>
  <c r="H99" i="23"/>
  <c r="H98" i="23"/>
  <c r="H97" i="23"/>
  <c r="K97" i="23" s="1"/>
  <c r="H96" i="23"/>
  <c r="H95" i="23"/>
  <c r="N94" i="23"/>
  <c r="K94" i="23"/>
  <c r="J94" i="23"/>
  <c r="I94" i="23"/>
  <c r="H94" i="23"/>
  <c r="M94" i="23" s="1"/>
  <c r="L93" i="23"/>
  <c r="K93" i="23"/>
  <c r="I93" i="23"/>
  <c r="H93" i="23"/>
  <c r="H92" i="23"/>
  <c r="I92" i="23" s="1"/>
  <c r="M91" i="23"/>
  <c r="H91" i="23"/>
  <c r="H90" i="23"/>
  <c r="H89" i="23"/>
  <c r="I89" i="23" s="1"/>
  <c r="H88" i="23"/>
  <c r="L87" i="23"/>
  <c r="K87" i="23"/>
  <c r="H87" i="23"/>
  <c r="I87" i="23" s="1"/>
  <c r="N86" i="23"/>
  <c r="M86" i="23"/>
  <c r="L86" i="23"/>
  <c r="K86" i="23"/>
  <c r="J86" i="23"/>
  <c r="H86" i="23"/>
  <c r="I86" i="23" s="1"/>
  <c r="H85" i="23"/>
  <c r="N84" i="23"/>
  <c r="H84" i="23"/>
  <c r="M84" i="23" s="1"/>
  <c r="H83" i="23"/>
  <c r="N82" i="23"/>
  <c r="J82" i="23"/>
  <c r="H82" i="23"/>
  <c r="H81" i="23"/>
  <c r="H80" i="23"/>
  <c r="L79" i="23"/>
  <c r="H79" i="23"/>
  <c r="M79" i="23" s="1"/>
  <c r="M78" i="23"/>
  <c r="H78" i="23"/>
  <c r="H77" i="23"/>
  <c r="N77" i="23" s="1"/>
  <c r="J76" i="23"/>
  <c r="I76" i="23"/>
  <c r="H76" i="23"/>
  <c r="H75" i="23"/>
  <c r="I75" i="23" s="1"/>
  <c r="N74" i="23"/>
  <c r="M74" i="23"/>
  <c r="L74" i="23"/>
  <c r="K74" i="23"/>
  <c r="J74" i="23"/>
  <c r="H74" i="23"/>
  <c r="I74" i="23" s="1"/>
  <c r="N73" i="23"/>
  <c r="M73" i="23"/>
  <c r="H73" i="23"/>
  <c r="N72" i="23"/>
  <c r="L72" i="23"/>
  <c r="H72" i="23"/>
  <c r="M72" i="23" s="1"/>
  <c r="N71" i="23"/>
  <c r="H71" i="23"/>
  <c r="H70" i="23"/>
  <c r="I70" i="23" s="1"/>
  <c r="H69" i="23"/>
  <c r="I69" i="23" s="1"/>
  <c r="H68" i="23"/>
  <c r="L67" i="23"/>
  <c r="H67" i="23"/>
  <c r="M67" i="23" s="1"/>
  <c r="N66" i="23"/>
  <c r="H66" i="23"/>
  <c r="M66" i="23" s="1"/>
  <c r="N65" i="23"/>
  <c r="J65" i="23"/>
  <c r="H65" i="23"/>
  <c r="M65" i="23" s="1"/>
  <c r="H64" i="23"/>
  <c r="K64" i="23" s="1"/>
  <c r="L63" i="23"/>
  <c r="K63" i="23"/>
  <c r="H63" i="23"/>
  <c r="I63" i="23" s="1"/>
  <c r="N62" i="23"/>
  <c r="M62" i="23"/>
  <c r="L62" i="23"/>
  <c r="K62" i="23"/>
  <c r="J62" i="23"/>
  <c r="H62" i="23"/>
  <c r="I62" i="23" s="1"/>
  <c r="H61" i="23"/>
  <c r="M61" i="23" s="1"/>
  <c r="H60" i="23"/>
  <c r="N60" i="23" s="1"/>
  <c r="H59" i="23"/>
  <c r="N59" i="23" s="1"/>
  <c r="N58" i="23"/>
  <c r="L58" i="23"/>
  <c r="K58" i="23"/>
  <c r="J58" i="23"/>
  <c r="I58" i="23"/>
  <c r="H58" i="23"/>
  <c r="M58" i="23" s="1"/>
  <c r="J57" i="23"/>
  <c r="H57" i="23"/>
  <c r="H56" i="23"/>
  <c r="N55" i="23"/>
  <c r="M55" i="23"/>
  <c r="L55" i="23"/>
  <c r="K55" i="23"/>
  <c r="H55" i="23"/>
  <c r="H54" i="23"/>
  <c r="N53" i="23"/>
  <c r="M53" i="23"/>
  <c r="J53" i="23"/>
  <c r="I53" i="23"/>
  <c r="H53" i="23"/>
  <c r="H52" i="23"/>
  <c r="J52" i="23" s="1"/>
  <c r="L51" i="23"/>
  <c r="K51" i="23"/>
  <c r="J51" i="23"/>
  <c r="H51" i="23"/>
  <c r="I51" i="23" s="1"/>
  <c r="J50" i="23"/>
  <c r="H50" i="23"/>
  <c r="H49" i="23"/>
  <c r="N49" i="23" s="1"/>
  <c r="H48" i="23"/>
  <c r="N48" i="23" s="1"/>
  <c r="H47" i="23"/>
  <c r="N47" i="23" s="1"/>
  <c r="N46" i="23"/>
  <c r="L46" i="23"/>
  <c r="K46" i="23"/>
  <c r="J46" i="23"/>
  <c r="I46" i="23"/>
  <c r="H46" i="23"/>
  <c r="M46" i="23" s="1"/>
  <c r="N45" i="23"/>
  <c r="M45" i="23"/>
  <c r="I45" i="23"/>
  <c r="H45" i="23"/>
  <c r="N44" i="23"/>
  <c r="M44" i="23"/>
  <c r="L44" i="23"/>
  <c r="K44" i="23"/>
  <c r="I44" i="23"/>
  <c r="H44" i="23"/>
  <c r="J44" i="23" s="1"/>
  <c r="M43" i="23"/>
  <c r="K43" i="23"/>
  <c r="H43" i="23"/>
  <c r="N43" i="23" s="1"/>
  <c r="H42" i="23"/>
  <c r="H41" i="23"/>
  <c r="N41" i="23" s="1"/>
  <c r="H40" i="23"/>
  <c r="M39" i="23"/>
  <c r="K39" i="23"/>
  <c r="H39" i="23"/>
  <c r="M38" i="23"/>
  <c r="K38" i="23"/>
  <c r="H38" i="23"/>
  <c r="L38" i="23" s="1"/>
  <c r="N37" i="23"/>
  <c r="H37" i="23"/>
  <c r="H36" i="23"/>
  <c r="K36" i="23" s="1"/>
  <c r="L35" i="23"/>
  <c r="K35" i="23"/>
  <c r="H35" i="23"/>
  <c r="M35" i="23" s="1"/>
  <c r="H34" i="23"/>
  <c r="M34" i="23" s="1"/>
  <c r="M33" i="23"/>
  <c r="L33" i="23"/>
  <c r="H33" i="23"/>
  <c r="N33" i="23" s="1"/>
  <c r="L32" i="23"/>
  <c r="H32" i="23"/>
  <c r="I32" i="23" s="1"/>
  <c r="N31" i="23"/>
  <c r="K31" i="23"/>
  <c r="J31" i="23"/>
  <c r="I31" i="23"/>
  <c r="H31" i="23"/>
  <c r="M31" i="23" s="1"/>
  <c r="H30" i="23"/>
  <c r="L30" i="23" s="1"/>
  <c r="L29" i="23"/>
  <c r="I29" i="23"/>
  <c r="H29" i="23"/>
  <c r="H28" i="23"/>
  <c r="M28" i="23" s="1"/>
  <c r="H27" i="23"/>
  <c r="N27" i="23" s="1"/>
  <c r="N26" i="23"/>
  <c r="J26" i="23"/>
  <c r="H26" i="23"/>
  <c r="H25" i="23"/>
  <c r="J25" i="23" s="1"/>
  <c r="H24" i="23"/>
  <c r="N24" i="23" s="1"/>
  <c r="N23" i="23"/>
  <c r="M23" i="23"/>
  <c r="K23" i="23"/>
  <c r="J23" i="23"/>
  <c r="H23" i="23"/>
  <c r="L23" i="23" s="1"/>
  <c r="H22" i="23"/>
  <c r="N22" i="23" s="1"/>
  <c r="H21" i="23"/>
  <c r="M21" i="23" s="1"/>
  <c r="L20" i="23"/>
  <c r="J20" i="23"/>
  <c r="H20" i="23"/>
  <c r="I20" i="23" s="1"/>
  <c r="H19" i="23"/>
  <c r="H18" i="23"/>
  <c r="L17" i="23"/>
  <c r="I17" i="23"/>
  <c r="H17" i="23"/>
  <c r="H16" i="23"/>
  <c r="M16" i="23" s="1"/>
  <c r="H15" i="23"/>
  <c r="H14" i="23"/>
  <c r="H13" i="23"/>
  <c r="J13" i="23" s="1"/>
  <c r="H12" i="23"/>
  <c r="N12" i="23" s="1"/>
  <c r="H11" i="23"/>
  <c r="L11" i="23" s="1"/>
  <c r="H10" i="23"/>
  <c r="J10" i="23" s="1"/>
  <c r="H9" i="23"/>
  <c r="L8" i="23"/>
  <c r="J8" i="23"/>
  <c r="H8" i="23"/>
  <c r="I8" i="23" s="1"/>
  <c r="H7" i="23"/>
  <c r="N6" i="23"/>
  <c r="M6" i="23"/>
  <c r="L6" i="23"/>
  <c r="J6" i="23"/>
  <c r="H6" i="23"/>
  <c r="K6" i="23" s="1"/>
  <c r="H5" i="23"/>
  <c r="L5" i="23" s="1"/>
  <c r="H4" i="23"/>
  <c r="M4" i="23" s="1"/>
  <c r="M3" i="23"/>
  <c r="L3" i="23"/>
  <c r="K3" i="23"/>
  <c r="J3" i="23"/>
  <c r="H3" i="23"/>
  <c r="N3" i="23" s="1"/>
  <c r="N203" i="22"/>
  <c r="M203" i="22"/>
  <c r="L203" i="22"/>
  <c r="K203" i="22"/>
  <c r="J203" i="22"/>
  <c r="I203" i="22"/>
  <c r="H203" i="22"/>
  <c r="H202" i="22"/>
  <c r="H201" i="22"/>
  <c r="N200" i="22"/>
  <c r="H200" i="22"/>
  <c r="N199" i="22"/>
  <c r="H199" i="22"/>
  <c r="L199" i="22" s="1"/>
  <c r="K198" i="22"/>
  <c r="I198" i="22"/>
  <c r="H198" i="22"/>
  <c r="H197" i="22"/>
  <c r="N197" i="22" s="1"/>
  <c r="N196" i="22"/>
  <c r="M196" i="22"/>
  <c r="L196" i="22"/>
  <c r="K196" i="22"/>
  <c r="J196" i="22"/>
  <c r="H196" i="22"/>
  <c r="I196" i="22" s="1"/>
  <c r="H195" i="22"/>
  <c r="H194" i="22"/>
  <c r="H193" i="22"/>
  <c r="L193" i="22" s="1"/>
  <c r="H192" i="22"/>
  <c r="N191" i="22"/>
  <c r="M191" i="22"/>
  <c r="L191" i="22"/>
  <c r="K191" i="22"/>
  <c r="J191" i="22"/>
  <c r="I191" i="22"/>
  <c r="H191" i="22"/>
  <c r="M190" i="22"/>
  <c r="L190" i="22"/>
  <c r="J190" i="22"/>
  <c r="H190" i="22"/>
  <c r="I190" i="22" s="1"/>
  <c r="H189" i="22"/>
  <c r="N189" i="22" s="1"/>
  <c r="N188" i="22"/>
  <c r="L188" i="22"/>
  <c r="I188" i="22"/>
  <c r="H188" i="22"/>
  <c r="K188" i="22" s="1"/>
  <c r="H187" i="22"/>
  <c r="N186" i="22"/>
  <c r="H186" i="22"/>
  <c r="M186" i="22" s="1"/>
  <c r="H185" i="22"/>
  <c r="N184" i="22"/>
  <c r="M184" i="22"/>
  <c r="L184" i="22"/>
  <c r="K184" i="22"/>
  <c r="J184" i="22"/>
  <c r="I184" i="22"/>
  <c r="H184" i="22"/>
  <c r="M183" i="22"/>
  <c r="H183" i="22"/>
  <c r="J183" i="22" s="1"/>
  <c r="H182" i="22"/>
  <c r="M181" i="22"/>
  <c r="H181" i="22"/>
  <c r="L181" i="22" s="1"/>
  <c r="J180" i="22"/>
  <c r="H180" i="22"/>
  <c r="H179" i="22"/>
  <c r="L179" i="22" s="1"/>
  <c r="H178" i="22"/>
  <c r="J178" i="22" s="1"/>
  <c r="K177" i="22"/>
  <c r="H177" i="22"/>
  <c r="N177" i="22" s="1"/>
  <c r="H176" i="22"/>
  <c r="H175" i="22"/>
  <c r="L175" i="22" s="1"/>
  <c r="N174" i="22"/>
  <c r="H174" i="22"/>
  <c r="M174" i="22" s="1"/>
  <c r="L173" i="22"/>
  <c r="K173" i="22"/>
  <c r="I173" i="22"/>
  <c r="H173" i="22"/>
  <c r="N173" i="22" s="1"/>
  <c r="J172" i="22"/>
  <c r="I172" i="22"/>
  <c r="H172" i="22"/>
  <c r="H171" i="22"/>
  <c r="J171" i="22" s="1"/>
  <c r="H170" i="22"/>
  <c r="M169" i="22"/>
  <c r="K169" i="22"/>
  <c r="J169" i="22"/>
  <c r="H169" i="22"/>
  <c r="L169" i="22" s="1"/>
  <c r="H168" i="22"/>
  <c r="H167" i="22"/>
  <c r="L166" i="22"/>
  <c r="H166" i="22"/>
  <c r="I166" i="22" s="1"/>
  <c r="H165" i="22"/>
  <c r="N164" i="22"/>
  <c r="L164" i="22"/>
  <c r="J164" i="22"/>
  <c r="I164" i="22"/>
  <c r="H164" i="22"/>
  <c r="K164" i="22" s="1"/>
  <c r="H163" i="22"/>
  <c r="N162" i="22"/>
  <c r="H162" i="22"/>
  <c r="M162" i="22" s="1"/>
  <c r="K161" i="22"/>
  <c r="H161" i="22"/>
  <c r="H160" i="22"/>
  <c r="I160" i="22" s="1"/>
  <c r="H159" i="22"/>
  <c r="H158" i="22"/>
  <c r="H157" i="22"/>
  <c r="H156" i="22"/>
  <c r="J155" i="22"/>
  <c r="H155" i="22"/>
  <c r="H154" i="22"/>
  <c r="I154" i="22" s="1"/>
  <c r="H153" i="22"/>
  <c r="N153" i="22" s="1"/>
  <c r="N152" i="22"/>
  <c r="H152" i="22"/>
  <c r="K152" i="22" s="1"/>
  <c r="H151" i="22"/>
  <c r="N150" i="22"/>
  <c r="H150" i="22"/>
  <c r="M150" i="22" s="1"/>
  <c r="L149" i="22"/>
  <c r="I149" i="22"/>
  <c r="H149" i="22"/>
  <c r="H148" i="22"/>
  <c r="H147" i="22"/>
  <c r="H146" i="22"/>
  <c r="H145" i="22"/>
  <c r="H144" i="22"/>
  <c r="H143" i="22"/>
  <c r="L142" i="22"/>
  <c r="J142" i="22"/>
  <c r="H142" i="22"/>
  <c r="I142" i="22" s="1"/>
  <c r="H141" i="22"/>
  <c r="N141" i="22" s="1"/>
  <c r="N140" i="22"/>
  <c r="L140" i="22"/>
  <c r="J140" i="22"/>
  <c r="I140" i="22"/>
  <c r="H140" i="22"/>
  <c r="K140" i="22" s="1"/>
  <c r="H139" i="22"/>
  <c r="H138" i="22"/>
  <c r="M138" i="22" s="1"/>
  <c r="L137" i="22"/>
  <c r="K137" i="22"/>
  <c r="H137" i="22"/>
  <c r="N136" i="22"/>
  <c r="M136" i="22"/>
  <c r="L136" i="22"/>
  <c r="K136" i="22"/>
  <c r="J136" i="22"/>
  <c r="I136" i="22"/>
  <c r="H136" i="22"/>
  <c r="H135" i="22"/>
  <c r="H134" i="22"/>
  <c r="M133" i="22"/>
  <c r="H133" i="22"/>
  <c r="H132" i="22"/>
  <c r="H131" i="22"/>
  <c r="N131" i="22" s="1"/>
  <c r="H130" i="22"/>
  <c r="I130" i="22" s="1"/>
  <c r="N129" i="22"/>
  <c r="L129" i="22"/>
  <c r="K129" i="22"/>
  <c r="H129" i="22"/>
  <c r="M129" i="22" s="1"/>
  <c r="N128" i="22"/>
  <c r="L128" i="22"/>
  <c r="J128" i="22"/>
  <c r="I128" i="22"/>
  <c r="H128" i="22"/>
  <c r="K128" i="22" s="1"/>
  <c r="I127" i="22"/>
  <c r="H127" i="22"/>
  <c r="H126" i="22"/>
  <c r="M126" i="22" s="1"/>
  <c r="L125" i="22"/>
  <c r="K125" i="22"/>
  <c r="I125" i="22"/>
  <c r="H125" i="22"/>
  <c r="N125" i="22" s="1"/>
  <c r="N124" i="22"/>
  <c r="M124" i="22"/>
  <c r="L124" i="22"/>
  <c r="H124" i="22"/>
  <c r="K124" i="22" s="1"/>
  <c r="H123" i="22"/>
  <c r="K123" i="22" s="1"/>
  <c r="H122" i="22"/>
  <c r="M121" i="22"/>
  <c r="K121" i="22"/>
  <c r="J121" i="22"/>
  <c r="H121" i="22"/>
  <c r="L121" i="22" s="1"/>
  <c r="H120" i="22"/>
  <c r="N119" i="22"/>
  <c r="M119" i="22"/>
  <c r="L119" i="22"/>
  <c r="K119" i="22"/>
  <c r="J119" i="22"/>
  <c r="I119" i="22"/>
  <c r="H119" i="22"/>
  <c r="H118" i="22"/>
  <c r="I118" i="22" s="1"/>
  <c r="L117" i="22"/>
  <c r="H117" i="22"/>
  <c r="M117" i="22" s="1"/>
  <c r="N116" i="22"/>
  <c r="L116" i="22"/>
  <c r="J116" i="22"/>
  <c r="I116" i="22"/>
  <c r="H116" i="22"/>
  <c r="K116" i="22" s="1"/>
  <c r="H115" i="22"/>
  <c r="H114" i="22"/>
  <c r="M114" i="22" s="1"/>
  <c r="H113" i="22"/>
  <c r="N112" i="22"/>
  <c r="M112" i="22"/>
  <c r="L112" i="22"/>
  <c r="K112" i="22"/>
  <c r="J112" i="22"/>
  <c r="I112" i="22"/>
  <c r="H112" i="22"/>
  <c r="H111" i="22"/>
  <c r="H110" i="22"/>
  <c r="H109" i="22"/>
  <c r="H108" i="22"/>
  <c r="N107" i="22"/>
  <c r="M107" i="22"/>
  <c r="L107" i="22"/>
  <c r="H107" i="22"/>
  <c r="K107" i="22" s="1"/>
  <c r="H106" i="22"/>
  <c r="J106" i="22" s="1"/>
  <c r="H105" i="22"/>
  <c r="N104" i="22"/>
  <c r="H104" i="22"/>
  <c r="N103" i="22"/>
  <c r="M103" i="22"/>
  <c r="J103" i="22"/>
  <c r="I103" i="22"/>
  <c r="H103" i="22"/>
  <c r="L103" i="22" s="1"/>
  <c r="H102" i="22"/>
  <c r="L102" i="22" s="1"/>
  <c r="H101" i="22"/>
  <c r="N101" i="22" s="1"/>
  <c r="N100" i="22"/>
  <c r="L100" i="22"/>
  <c r="K100" i="22"/>
  <c r="J100" i="22"/>
  <c r="I100" i="22"/>
  <c r="H100" i="22"/>
  <c r="M100" i="22" s="1"/>
  <c r="H99" i="22"/>
  <c r="M99" i="22" s="1"/>
  <c r="H98" i="22"/>
  <c r="K97" i="22"/>
  <c r="J97" i="22"/>
  <c r="H97" i="22"/>
  <c r="H96" i="22"/>
  <c r="N96" i="22" s="1"/>
  <c r="N95" i="22"/>
  <c r="M95" i="22"/>
  <c r="L95" i="22"/>
  <c r="K95" i="22"/>
  <c r="J95" i="22"/>
  <c r="I95" i="22"/>
  <c r="H95" i="22"/>
  <c r="H94" i="22"/>
  <c r="H93" i="22"/>
  <c r="N92" i="22"/>
  <c r="L92" i="22"/>
  <c r="J92" i="22"/>
  <c r="H92" i="22"/>
  <c r="M92" i="22" s="1"/>
  <c r="N91" i="22"/>
  <c r="M91" i="22"/>
  <c r="J91" i="22"/>
  <c r="I91" i="22"/>
  <c r="H91" i="22"/>
  <c r="L91" i="22" s="1"/>
  <c r="H90" i="22"/>
  <c r="N90" i="22" s="1"/>
  <c r="H89" i="22"/>
  <c r="N88" i="22"/>
  <c r="M88" i="22"/>
  <c r="L88" i="22"/>
  <c r="K88" i="22"/>
  <c r="I88" i="22"/>
  <c r="H88" i="22"/>
  <c r="J88" i="22" s="1"/>
  <c r="K87" i="22"/>
  <c r="H87" i="22"/>
  <c r="H86" i="22"/>
  <c r="H85" i="22"/>
  <c r="H84" i="22"/>
  <c r="N84" i="22" s="1"/>
  <c r="N83" i="22"/>
  <c r="I83" i="22"/>
  <c r="H83" i="22"/>
  <c r="H82" i="22"/>
  <c r="L82" i="22" s="1"/>
  <c r="H81" i="22"/>
  <c r="M81" i="22" s="1"/>
  <c r="H80" i="22"/>
  <c r="J80" i="22" s="1"/>
  <c r="H79" i="22"/>
  <c r="I79" i="22" s="1"/>
  <c r="H78" i="22"/>
  <c r="H77" i="22"/>
  <c r="N77" i="22" s="1"/>
  <c r="M76" i="22"/>
  <c r="L76" i="22"/>
  <c r="K76" i="22"/>
  <c r="J76" i="22"/>
  <c r="H76" i="22"/>
  <c r="N76" i="22" s="1"/>
  <c r="H75" i="22"/>
  <c r="N75" i="22" s="1"/>
  <c r="H74" i="22"/>
  <c r="M74" i="22" s="1"/>
  <c r="H73" i="22"/>
  <c r="H72" i="22"/>
  <c r="K72" i="22" s="1"/>
  <c r="H71" i="22"/>
  <c r="M70" i="22"/>
  <c r="L70" i="22"/>
  <c r="H70" i="22"/>
  <c r="J70" i="22" s="1"/>
  <c r="H69" i="22"/>
  <c r="N68" i="22"/>
  <c r="L68" i="22"/>
  <c r="J68" i="22"/>
  <c r="I68" i="22"/>
  <c r="H68" i="22"/>
  <c r="K68" i="22" s="1"/>
  <c r="H67" i="22"/>
  <c r="J67" i="22" s="1"/>
  <c r="H66" i="22"/>
  <c r="I66" i="22" s="1"/>
  <c r="H65" i="22"/>
  <c r="L65" i="22" s="1"/>
  <c r="I64" i="22"/>
  <c r="H64" i="22"/>
  <c r="H63" i="22"/>
  <c r="L63" i="22" s="1"/>
  <c r="N62" i="22"/>
  <c r="M62" i="22"/>
  <c r="L62" i="22"/>
  <c r="I62" i="22"/>
  <c r="H62" i="22"/>
  <c r="H61" i="22"/>
  <c r="N61" i="22" s="1"/>
  <c r="N60" i="22"/>
  <c r="K60" i="22"/>
  <c r="J60" i="22"/>
  <c r="I60" i="22"/>
  <c r="H60" i="22"/>
  <c r="J59" i="22"/>
  <c r="H59" i="22"/>
  <c r="M58" i="22"/>
  <c r="J58" i="22"/>
  <c r="H58" i="22"/>
  <c r="N58" i="22" s="1"/>
  <c r="M57" i="22"/>
  <c r="L57" i="22"/>
  <c r="K57" i="22"/>
  <c r="H57" i="22"/>
  <c r="N56" i="22"/>
  <c r="M56" i="22"/>
  <c r="J56" i="22"/>
  <c r="H56" i="22"/>
  <c r="L56" i="22" s="1"/>
  <c r="H55" i="22"/>
  <c r="I55" i="22" s="1"/>
  <c r="N54" i="22"/>
  <c r="M54" i="22"/>
  <c r="J54" i="22"/>
  <c r="H54" i="22"/>
  <c r="L54" i="22" s="1"/>
  <c r="K53" i="22"/>
  <c r="J53" i="22"/>
  <c r="I53" i="22"/>
  <c r="H53" i="22"/>
  <c r="L52" i="22"/>
  <c r="J52" i="22"/>
  <c r="I52" i="22"/>
  <c r="H52" i="22"/>
  <c r="H51" i="22"/>
  <c r="N51" i="22" s="1"/>
  <c r="H50" i="22"/>
  <c r="L50" i="22" s="1"/>
  <c r="H49" i="22"/>
  <c r="I49" i="22" s="1"/>
  <c r="H48" i="22"/>
  <c r="J48" i="22" s="1"/>
  <c r="N47" i="22"/>
  <c r="M47" i="22"/>
  <c r="L47" i="22"/>
  <c r="K47" i="22"/>
  <c r="J47" i="22"/>
  <c r="I47" i="22"/>
  <c r="H47" i="22"/>
  <c r="L46" i="22"/>
  <c r="K46" i="22"/>
  <c r="I46" i="22"/>
  <c r="H46" i="22"/>
  <c r="N46" i="22" s="1"/>
  <c r="H45" i="22"/>
  <c r="L45" i="22" s="1"/>
  <c r="H44" i="22"/>
  <c r="H43" i="22"/>
  <c r="M43" i="22" s="1"/>
  <c r="N42" i="22"/>
  <c r="L42" i="22"/>
  <c r="K42" i="22"/>
  <c r="I42" i="22"/>
  <c r="H42" i="22"/>
  <c r="M42" i="22" s="1"/>
  <c r="H41" i="22"/>
  <c r="L41" i="22" s="1"/>
  <c r="N40" i="22"/>
  <c r="M40" i="22"/>
  <c r="L40" i="22"/>
  <c r="K40" i="22"/>
  <c r="J40" i="22"/>
  <c r="I40" i="22"/>
  <c r="H40" i="22"/>
  <c r="N39" i="22"/>
  <c r="M39" i="22"/>
  <c r="H39" i="22"/>
  <c r="H38" i="22"/>
  <c r="N38" i="22" s="1"/>
  <c r="N37" i="22"/>
  <c r="M37" i="22"/>
  <c r="L37" i="22"/>
  <c r="K37" i="22"/>
  <c r="I37" i="22"/>
  <c r="H37" i="22"/>
  <c r="J37" i="22" s="1"/>
  <c r="H36" i="22"/>
  <c r="L36" i="22" s="1"/>
  <c r="N35" i="22"/>
  <c r="M35" i="22"/>
  <c r="K35" i="22"/>
  <c r="J35" i="22"/>
  <c r="H35" i="22"/>
  <c r="I35" i="22" s="1"/>
  <c r="M34" i="22"/>
  <c r="H34" i="22"/>
  <c r="N34" i="22" s="1"/>
  <c r="H33" i="22"/>
  <c r="J33" i="22" s="1"/>
  <c r="M32" i="22"/>
  <c r="J32" i="22"/>
  <c r="I32" i="22"/>
  <c r="H32" i="22"/>
  <c r="N31" i="22"/>
  <c r="M31" i="22"/>
  <c r="K31" i="22"/>
  <c r="J31" i="22"/>
  <c r="H31" i="22"/>
  <c r="L31" i="22" s="1"/>
  <c r="H30" i="22"/>
  <c r="N30" i="22" s="1"/>
  <c r="H29" i="22"/>
  <c r="N29" i="22" s="1"/>
  <c r="H28" i="22"/>
  <c r="I28" i="22" s="1"/>
  <c r="H27" i="22"/>
  <c r="N26" i="22"/>
  <c r="M26" i="22"/>
  <c r="L26" i="22"/>
  <c r="K26" i="22"/>
  <c r="J26" i="22"/>
  <c r="I26" i="22"/>
  <c r="H26" i="22"/>
  <c r="H25" i="22"/>
  <c r="N25" i="22" s="1"/>
  <c r="H24" i="22"/>
  <c r="M24" i="22" s="1"/>
  <c r="N23" i="22"/>
  <c r="L23" i="22"/>
  <c r="K23" i="22"/>
  <c r="J23" i="22"/>
  <c r="H23" i="22"/>
  <c r="I23" i="22" s="1"/>
  <c r="M22" i="22"/>
  <c r="I22" i="22"/>
  <c r="H22" i="22"/>
  <c r="N22" i="22" s="1"/>
  <c r="H21" i="22"/>
  <c r="J21" i="22" s="1"/>
  <c r="M20" i="22"/>
  <c r="K20" i="22"/>
  <c r="J20" i="22"/>
  <c r="I20" i="22"/>
  <c r="H20" i="22"/>
  <c r="N20" i="22" s="1"/>
  <c r="N19" i="22"/>
  <c r="M19" i="22"/>
  <c r="K19" i="22"/>
  <c r="J19" i="22"/>
  <c r="H19" i="22"/>
  <c r="L19" i="22" s="1"/>
  <c r="H18" i="22"/>
  <c r="I18" i="22" s="1"/>
  <c r="H17" i="22"/>
  <c r="N17" i="22" s="1"/>
  <c r="H16" i="22"/>
  <c r="J16" i="22" s="1"/>
  <c r="J15" i="22"/>
  <c r="H15" i="22"/>
  <c r="N15" i="22" s="1"/>
  <c r="N14" i="22"/>
  <c r="M14" i="22"/>
  <c r="L14" i="22"/>
  <c r="K14" i="22"/>
  <c r="J14" i="22"/>
  <c r="I14" i="22"/>
  <c r="H14" i="22"/>
  <c r="H13" i="22"/>
  <c r="N13" i="22" s="1"/>
  <c r="L12" i="22"/>
  <c r="H12" i="22"/>
  <c r="N11" i="22"/>
  <c r="M11" i="22"/>
  <c r="L11" i="22"/>
  <c r="K11" i="22"/>
  <c r="H11" i="22"/>
  <c r="I11" i="22" s="1"/>
  <c r="N10" i="22"/>
  <c r="M10" i="22"/>
  <c r="I10" i="22"/>
  <c r="H10" i="22"/>
  <c r="L10" i="22" s="1"/>
  <c r="L9" i="22"/>
  <c r="K9" i="22"/>
  <c r="H9" i="22"/>
  <c r="J9" i="22" s="1"/>
  <c r="H8" i="22"/>
  <c r="N7" i="22"/>
  <c r="M7" i="22"/>
  <c r="H7" i="22"/>
  <c r="H6" i="22"/>
  <c r="I6" i="22" s="1"/>
  <c r="H5" i="22"/>
  <c r="N5" i="22" s="1"/>
  <c r="M4" i="22"/>
  <c r="K4" i="22"/>
  <c r="J4" i="22"/>
  <c r="H4" i="22"/>
  <c r="I4" i="22" s="1"/>
  <c r="H3" i="22"/>
  <c r="N3" i="22" s="1"/>
  <c r="N203" i="21"/>
  <c r="M203" i="21"/>
  <c r="L203" i="21"/>
  <c r="K203" i="21"/>
  <c r="J203" i="21"/>
  <c r="I203" i="21"/>
  <c r="H203" i="21"/>
  <c r="H202" i="21"/>
  <c r="I202" i="21" s="1"/>
  <c r="H201" i="21"/>
  <c r="H200" i="21"/>
  <c r="N199" i="21"/>
  <c r="M199" i="21"/>
  <c r="L199" i="21"/>
  <c r="K199" i="21"/>
  <c r="H199" i="21"/>
  <c r="I199" i="21" s="1"/>
  <c r="H198" i="21"/>
  <c r="H197" i="21"/>
  <c r="L196" i="21"/>
  <c r="J196" i="21"/>
  <c r="I196" i="21"/>
  <c r="H196" i="21"/>
  <c r="H195" i="21"/>
  <c r="H194" i="21"/>
  <c r="I194" i="21" s="1"/>
  <c r="H193" i="21"/>
  <c r="H192" i="21"/>
  <c r="N191" i="21"/>
  <c r="H191" i="21"/>
  <c r="J191" i="21" s="1"/>
  <c r="H190" i="21"/>
  <c r="H189" i="21"/>
  <c r="K188" i="21"/>
  <c r="H188" i="21"/>
  <c r="J188" i="21" s="1"/>
  <c r="N187" i="21"/>
  <c r="M187" i="21"/>
  <c r="L187" i="21"/>
  <c r="K187" i="21"/>
  <c r="J187" i="21"/>
  <c r="I187" i="21"/>
  <c r="H187" i="21"/>
  <c r="H186" i="21"/>
  <c r="H185" i="21"/>
  <c r="L184" i="21"/>
  <c r="K184" i="21"/>
  <c r="H184" i="21"/>
  <c r="N184" i="21" s="1"/>
  <c r="I183" i="21"/>
  <c r="H183" i="21"/>
  <c r="J183" i="21" s="1"/>
  <c r="N182" i="21"/>
  <c r="H182" i="21"/>
  <c r="H181" i="21"/>
  <c r="I181" i="21" s="1"/>
  <c r="N180" i="21"/>
  <c r="M180" i="21"/>
  <c r="L180" i="21"/>
  <c r="K180" i="21"/>
  <c r="J180" i="21"/>
  <c r="I180" i="21"/>
  <c r="H180" i="21"/>
  <c r="H179" i="21"/>
  <c r="K179" i="21" s="1"/>
  <c r="I178" i="21"/>
  <c r="H178" i="21"/>
  <c r="H177" i="21"/>
  <c r="J177" i="21" s="1"/>
  <c r="J176" i="21"/>
  <c r="H176" i="21"/>
  <c r="K176" i="21" s="1"/>
  <c r="L175" i="21"/>
  <c r="H175" i="21"/>
  <c r="M174" i="21"/>
  <c r="L174" i="21"/>
  <c r="K174" i="21"/>
  <c r="H174" i="21"/>
  <c r="H173" i="21"/>
  <c r="H172" i="21"/>
  <c r="N172" i="21" s="1"/>
  <c r="H171" i="21"/>
  <c r="H170" i="21"/>
  <c r="L169" i="21"/>
  <c r="K169" i="21"/>
  <c r="J169" i="21"/>
  <c r="I169" i="21"/>
  <c r="H169" i="21"/>
  <c r="N168" i="21"/>
  <c r="M168" i="21"/>
  <c r="L168" i="21"/>
  <c r="K168" i="21"/>
  <c r="J168" i="21"/>
  <c r="I168" i="21"/>
  <c r="H168" i="21"/>
  <c r="N167" i="21"/>
  <c r="M167" i="21"/>
  <c r="L167" i="21"/>
  <c r="K167" i="21"/>
  <c r="H167" i="21"/>
  <c r="J167" i="21" s="1"/>
  <c r="H166" i="21"/>
  <c r="H165" i="21"/>
  <c r="H164" i="21"/>
  <c r="I164" i="21" s="1"/>
  <c r="N163" i="21"/>
  <c r="M163" i="21"/>
  <c r="L163" i="21"/>
  <c r="K163" i="21"/>
  <c r="J163" i="21"/>
  <c r="I163" i="21"/>
  <c r="H163" i="21"/>
  <c r="M162" i="21"/>
  <c r="J162" i="21"/>
  <c r="H162" i="21"/>
  <c r="N162" i="21" s="1"/>
  <c r="H161" i="21"/>
  <c r="N161" i="21" s="1"/>
  <c r="H160" i="21"/>
  <c r="H159" i="21"/>
  <c r="J159" i="21" s="1"/>
  <c r="H158" i="21"/>
  <c r="J157" i="21"/>
  <c r="H157" i="21"/>
  <c r="H156" i="21"/>
  <c r="K156" i="21" s="1"/>
  <c r="I155" i="21"/>
  <c r="H155" i="21"/>
  <c r="N155" i="21" s="1"/>
  <c r="H154" i="21"/>
  <c r="I154" i="21" s="1"/>
  <c r="H153" i="21"/>
  <c r="J153" i="21" s="1"/>
  <c r="H152" i="21"/>
  <c r="K152" i="21" s="1"/>
  <c r="M151" i="21"/>
  <c r="L151" i="21"/>
  <c r="K151" i="21"/>
  <c r="J151" i="21"/>
  <c r="H151" i="21"/>
  <c r="I151" i="21" s="1"/>
  <c r="H150" i="21"/>
  <c r="N150" i="21" s="1"/>
  <c r="H149" i="21"/>
  <c r="H148" i="21"/>
  <c r="M148" i="21" s="1"/>
  <c r="H147" i="21"/>
  <c r="J147" i="21" s="1"/>
  <c r="M146" i="21"/>
  <c r="L146" i="21"/>
  <c r="K146" i="21"/>
  <c r="J146" i="21"/>
  <c r="I146" i="21"/>
  <c r="H146" i="21"/>
  <c r="N146" i="21" s="1"/>
  <c r="H145" i="21"/>
  <c r="M144" i="21"/>
  <c r="L144" i="21"/>
  <c r="K144" i="21"/>
  <c r="J144" i="21"/>
  <c r="H144" i="21"/>
  <c r="N144" i="21" s="1"/>
  <c r="J143" i="21"/>
  <c r="H143" i="21"/>
  <c r="N143" i="21" s="1"/>
  <c r="H142" i="21"/>
  <c r="N141" i="21"/>
  <c r="M141" i="21"/>
  <c r="L141" i="21"/>
  <c r="K141" i="21"/>
  <c r="J141" i="21"/>
  <c r="I141" i="21"/>
  <c r="H141" i="21"/>
  <c r="H140" i="21"/>
  <c r="H139" i="21"/>
  <c r="M138" i="21"/>
  <c r="K138" i="21"/>
  <c r="H138" i="21"/>
  <c r="N138" i="21" s="1"/>
  <c r="H137" i="21"/>
  <c r="N137" i="21" s="1"/>
  <c r="H136" i="21"/>
  <c r="I136" i="21" s="1"/>
  <c r="H135" i="21"/>
  <c r="J135" i="21" s="1"/>
  <c r="N134" i="21"/>
  <c r="M134" i="21"/>
  <c r="L134" i="21"/>
  <c r="K134" i="21"/>
  <c r="J134" i="21"/>
  <c r="I134" i="21"/>
  <c r="H134" i="21"/>
  <c r="H133" i="21"/>
  <c r="M132" i="21"/>
  <c r="H132" i="21"/>
  <c r="N132" i="21" s="1"/>
  <c r="N131" i="21"/>
  <c r="M131" i="21"/>
  <c r="L131" i="21"/>
  <c r="K131" i="21"/>
  <c r="J131" i="21"/>
  <c r="H131" i="21"/>
  <c r="I131" i="21" s="1"/>
  <c r="N130" i="21"/>
  <c r="H130" i="21"/>
  <c r="N129" i="21"/>
  <c r="L129" i="21"/>
  <c r="K129" i="21"/>
  <c r="J129" i="21"/>
  <c r="I129" i="21"/>
  <c r="H129" i="21"/>
  <c r="M129" i="21" s="1"/>
  <c r="H128" i="21"/>
  <c r="I128" i="21" s="1"/>
  <c r="N127" i="21"/>
  <c r="M127" i="21"/>
  <c r="L127" i="21"/>
  <c r="K127" i="21"/>
  <c r="J127" i="21"/>
  <c r="H127" i="21"/>
  <c r="I127" i="21" s="1"/>
  <c r="H126" i="21"/>
  <c r="H125" i="21"/>
  <c r="M125" i="21" s="1"/>
  <c r="N124" i="21"/>
  <c r="L124" i="21"/>
  <c r="H124" i="21"/>
  <c r="J123" i="21"/>
  <c r="I123" i="21"/>
  <c r="H123" i="21"/>
  <c r="L122" i="21"/>
  <c r="J122" i="21"/>
  <c r="I122" i="21"/>
  <c r="H122" i="21"/>
  <c r="H121" i="21"/>
  <c r="N120" i="21"/>
  <c r="M120" i="21"/>
  <c r="L120" i="21"/>
  <c r="K120" i="21"/>
  <c r="J120" i="21"/>
  <c r="I120" i="21"/>
  <c r="H120" i="21"/>
  <c r="H119" i="21"/>
  <c r="H118" i="21"/>
  <c r="N118" i="21" s="1"/>
  <c r="N117" i="21"/>
  <c r="M117" i="21"/>
  <c r="L117" i="21"/>
  <c r="K117" i="21"/>
  <c r="J117" i="21"/>
  <c r="I117" i="21"/>
  <c r="H117" i="21"/>
  <c r="K116" i="21"/>
  <c r="J116" i="21"/>
  <c r="I116" i="21"/>
  <c r="H116" i="21"/>
  <c r="H115" i="21"/>
  <c r="L115" i="21" s="1"/>
  <c r="H114" i="21"/>
  <c r="N113" i="21"/>
  <c r="H113" i="21"/>
  <c r="H112" i="21"/>
  <c r="N112" i="21" s="1"/>
  <c r="J111" i="21"/>
  <c r="H111" i="21"/>
  <c r="L110" i="21"/>
  <c r="J110" i="21"/>
  <c r="I110" i="21"/>
  <c r="H110" i="21"/>
  <c r="H109" i="21"/>
  <c r="J109" i="21" s="1"/>
  <c r="N108" i="21"/>
  <c r="M108" i="21"/>
  <c r="L108" i="21"/>
  <c r="K108" i="21"/>
  <c r="J108" i="21"/>
  <c r="I108" i="21"/>
  <c r="H108" i="21"/>
  <c r="N107" i="21"/>
  <c r="L107" i="21"/>
  <c r="J107" i="21"/>
  <c r="H107" i="21"/>
  <c r="I107" i="21" s="1"/>
  <c r="H106" i="21"/>
  <c r="N105" i="21"/>
  <c r="M105" i="21"/>
  <c r="L105" i="21"/>
  <c r="K105" i="21"/>
  <c r="J105" i="21"/>
  <c r="I105" i="21"/>
  <c r="H105" i="21"/>
  <c r="K104" i="21"/>
  <c r="J104" i="21"/>
  <c r="I104" i="21"/>
  <c r="H104" i="21"/>
  <c r="H103" i="21"/>
  <c r="M102" i="21"/>
  <c r="L102" i="21"/>
  <c r="K102" i="21"/>
  <c r="J102" i="21"/>
  <c r="I102" i="21"/>
  <c r="H102" i="21"/>
  <c r="N102" i="21" s="1"/>
  <c r="H101" i="21"/>
  <c r="N101" i="21" s="1"/>
  <c r="H100" i="21"/>
  <c r="H99" i="21"/>
  <c r="N98" i="21"/>
  <c r="M98" i="21"/>
  <c r="L98" i="21"/>
  <c r="K98" i="21"/>
  <c r="J98" i="21"/>
  <c r="I98" i="21"/>
  <c r="H98" i="21"/>
  <c r="K97" i="21"/>
  <c r="H97" i="21"/>
  <c r="L97" i="21" s="1"/>
  <c r="H96" i="21"/>
  <c r="N96" i="21" s="1"/>
  <c r="N95" i="21"/>
  <c r="M95" i="21"/>
  <c r="J95" i="21"/>
  <c r="I95" i="21"/>
  <c r="H95" i="21"/>
  <c r="L95" i="21" s="1"/>
  <c r="H94" i="21"/>
  <c r="N94" i="21" s="1"/>
  <c r="N93" i="21"/>
  <c r="M93" i="21"/>
  <c r="L93" i="21"/>
  <c r="K93" i="21"/>
  <c r="J93" i="21"/>
  <c r="I93" i="21"/>
  <c r="H93" i="21"/>
  <c r="I92" i="21"/>
  <c r="H92" i="21"/>
  <c r="N91" i="21"/>
  <c r="M91" i="21"/>
  <c r="L91" i="21"/>
  <c r="K91" i="21"/>
  <c r="J91" i="21"/>
  <c r="H91" i="21"/>
  <c r="I91" i="21" s="1"/>
  <c r="I90" i="21"/>
  <c r="H90" i="21"/>
  <c r="N90" i="21" s="1"/>
  <c r="H89" i="21"/>
  <c r="M89" i="21" s="1"/>
  <c r="H88" i="21"/>
  <c r="N88" i="21" s="1"/>
  <c r="J87" i="21"/>
  <c r="H87" i="21"/>
  <c r="H86" i="21"/>
  <c r="J85" i="21"/>
  <c r="H85" i="21"/>
  <c r="N84" i="21"/>
  <c r="M84" i="21"/>
  <c r="L84" i="21"/>
  <c r="K84" i="21"/>
  <c r="J84" i="21"/>
  <c r="I84" i="21"/>
  <c r="H84" i="21"/>
  <c r="H83" i="21"/>
  <c r="N83" i="21" s="1"/>
  <c r="H82" i="21"/>
  <c r="I82" i="21" s="1"/>
  <c r="M81" i="21"/>
  <c r="K81" i="21"/>
  <c r="I81" i="21"/>
  <c r="H81" i="21"/>
  <c r="N81" i="21" s="1"/>
  <c r="H80" i="21"/>
  <c r="K80" i="21" s="1"/>
  <c r="N79" i="21"/>
  <c r="M79" i="21"/>
  <c r="L79" i="21"/>
  <c r="K79" i="21"/>
  <c r="J79" i="21"/>
  <c r="H79" i="21"/>
  <c r="I79" i="21" s="1"/>
  <c r="H78" i="21"/>
  <c r="N78" i="21" s="1"/>
  <c r="H77" i="21"/>
  <c r="L77" i="21" s="1"/>
  <c r="N76" i="21"/>
  <c r="L76" i="21"/>
  <c r="K76" i="21"/>
  <c r="J76" i="21"/>
  <c r="H76" i="21"/>
  <c r="I76" i="21" s="1"/>
  <c r="H75" i="21"/>
  <c r="N74" i="21"/>
  <c r="H74" i="21"/>
  <c r="M74" i="21" s="1"/>
  <c r="H73" i="21"/>
  <c r="N72" i="21"/>
  <c r="M72" i="21"/>
  <c r="L72" i="21"/>
  <c r="K72" i="21"/>
  <c r="J72" i="21"/>
  <c r="I72" i="21"/>
  <c r="H72" i="21"/>
  <c r="H71" i="21"/>
  <c r="N71" i="21" s="1"/>
  <c r="M70" i="21"/>
  <c r="H70" i="21"/>
  <c r="N70" i="21" s="1"/>
  <c r="H69" i="21"/>
  <c r="N69" i="21" s="1"/>
  <c r="H68" i="21"/>
  <c r="J68" i="21" s="1"/>
  <c r="H67" i="21"/>
  <c r="J67" i="21" s="1"/>
  <c r="H66" i="21"/>
  <c r="H65" i="21"/>
  <c r="N65" i="21" s="1"/>
  <c r="H64" i="21"/>
  <c r="J64" i="21" s="1"/>
  <c r="N63" i="21"/>
  <c r="J63" i="21"/>
  <c r="I63" i="21"/>
  <c r="H63" i="21"/>
  <c r="N62" i="21"/>
  <c r="M62" i="21"/>
  <c r="L62" i="21"/>
  <c r="K62" i="21"/>
  <c r="J62" i="21"/>
  <c r="I62" i="21"/>
  <c r="H62" i="21"/>
  <c r="K61" i="21"/>
  <c r="I61" i="21"/>
  <c r="H61" i="21"/>
  <c r="N60" i="21"/>
  <c r="M60" i="21"/>
  <c r="L60" i="21"/>
  <c r="K60" i="21"/>
  <c r="J60" i="21"/>
  <c r="H60" i="21"/>
  <c r="I60" i="21" s="1"/>
  <c r="N59" i="21"/>
  <c r="M59" i="21"/>
  <c r="L59" i="21"/>
  <c r="I59" i="21"/>
  <c r="H59" i="21"/>
  <c r="K59" i="21" s="1"/>
  <c r="H58" i="21"/>
  <c r="M58" i="21" s="1"/>
  <c r="M57" i="21"/>
  <c r="L57" i="21"/>
  <c r="K57" i="21"/>
  <c r="H57" i="21"/>
  <c r="H56" i="21"/>
  <c r="I56" i="21" s="1"/>
  <c r="N55" i="21"/>
  <c r="M55" i="21"/>
  <c r="L55" i="21"/>
  <c r="K55" i="21"/>
  <c r="J55" i="21"/>
  <c r="H55" i="21"/>
  <c r="I55" i="21" s="1"/>
  <c r="I54" i="21"/>
  <c r="H54" i="21"/>
  <c r="N54" i="21" s="1"/>
  <c r="H53" i="21"/>
  <c r="H52" i="21"/>
  <c r="N52" i="21" s="1"/>
  <c r="L51" i="21"/>
  <c r="I51" i="21"/>
  <c r="H51" i="21"/>
  <c r="N51" i="21" s="1"/>
  <c r="N50" i="21"/>
  <c r="M50" i="21"/>
  <c r="L50" i="21"/>
  <c r="K50" i="21"/>
  <c r="J50" i="21"/>
  <c r="I50" i="21"/>
  <c r="H50" i="21"/>
  <c r="H49" i="21"/>
  <c r="H48" i="21"/>
  <c r="N47" i="21"/>
  <c r="M47" i="21"/>
  <c r="L47" i="21"/>
  <c r="K47" i="21"/>
  <c r="J47" i="21"/>
  <c r="I47" i="21"/>
  <c r="H47" i="21"/>
  <c r="N46" i="21"/>
  <c r="I46" i="21"/>
  <c r="H46" i="21"/>
  <c r="H45" i="21"/>
  <c r="H44" i="21"/>
  <c r="M44" i="21" s="1"/>
  <c r="N43" i="21"/>
  <c r="M43" i="21"/>
  <c r="L43" i="21"/>
  <c r="K43" i="21"/>
  <c r="J43" i="21"/>
  <c r="H43" i="21"/>
  <c r="I43" i="21" s="1"/>
  <c r="H42" i="21"/>
  <c r="N42" i="21" s="1"/>
  <c r="H41" i="21"/>
  <c r="M41" i="21" s="1"/>
  <c r="H40" i="21"/>
  <c r="N39" i="21"/>
  <c r="J39" i="21"/>
  <c r="H39" i="21"/>
  <c r="L39" i="21" s="1"/>
  <c r="L38" i="21"/>
  <c r="J38" i="21"/>
  <c r="I38" i="21"/>
  <c r="H38" i="21"/>
  <c r="H37" i="21"/>
  <c r="L37" i="21" s="1"/>
  <c r="N36" i="21"/>
  <c r="M36" i="21"/>
  <c r="L36" i="21"/>
  <c r="K36" i="21"/>
  <c r="J36" i="21"/>
  <c r="I36" i="21"/>
  <c r="H36" i="21"/>
  <c r="M35" i="21"/>
  <c r="L35" i="21"/>
  <c r="K35" i="21"/>
  <c r="H35" i="21"/>
  <c r="J35" i="21" s="1"/>
  <c r="H34" i="21"/>
  <c r="N34" i="21" s="1"/>
  <c r="H33" i="21"/>
  <c r="K32" i="21"/>
  <c r="I32" i="21"/>
  <c r="H32" i="21"/>
  <c r="N32" i="21" s="1"/>
  <c r="H31" i="21"/>
  <c r="H30" i="21"/>
  <c r="H29" i="21"/>
  <c r="N29" i="21" s="1"/>
  <c r="N28" i="21"/>
  <c r="M28" i="21"/>
  <c r="L28" i="21"/>
  <c r="K28" i="21"/>
  <c r="J28" i="21"/>
  <c r="I28" i="21"/>
  <c r="H28" i="21"/>
  <c r="H27" i="21"/>
  <c r="N27" i="21" s="1"/>
  <c r="N26" i="21"/>
  <c r="L26" i="21"/>
  <c r="K26" i="21"/>
  <c r="H26" i="21"/>
  <c r="H25" i="21"/>
  <c r="J25" i="21" s="1"/>
  <c r="N24" i="21"/>
  <c r="M24" i="21"/>
  <c r="L24" i="21"/>
  <c r="I24" i="21"/>
  <c r="H24" i="21"/>
  <c r="N23" i="21"/>
  <c r="L23" i="21"/>
  <c r="J23" i="21"/>
  <c r="H23" i="21"/>
  <c r="I23" i="21" s="1"/>
  <c r="H22" i="21"/>
  <c r="L22" i="21" s="1"/>
  <c r="N21" i="21"/>
  <c r="M21" i="21"/>
  <c r="L21" i="21"/>
  <c r="K21" i="21"/>
  <c r="J21" i="21"/>
  <c r="I21" i="21"/>
  <c r="H21" i="21"/>
  <c r="K20" i="21"/>
  <c r="J20" i="21"/>
  <c r="I20" i="21"/>
  <c r="H20" i="21"/>
  <c r="N20" i="21" s="1"/>
  <c r="H19" i="21"/>
  <c r="H18" i="21"/>
  <c r="H17" i="21"/>
  <c r="N17" i="21" s="1"/>
  <c r="H16" i="21"/>
  <c r="H15" i="21"/>
  <c r="I15" i="21" s="1"/>
  <c r="H14" i="21"/>
  <c r="J14" i="21" s="1"/>
  <c r="H13" i="21"/>
  <c r="K13" i="21" s="1"/>
  <c r="N12" i="21"/>
  <c r="M12" i="21"/>
  <c r="L12" i="21"/>
  <c r="J12" i="21"/>
  <c r="I12" i="21"/>
  <c r="H12" i="21"/>
  <c r="K12" i="21" s="1"/>
  <c r="H11" i="21"/>
  <c r="L11" i="21" s="1"/>
  <c r="H10" i="21"/>
  <c r="N10" i="21" s="1"/>
  <c r="N9" i="21"/>
  <c r="H9" i="21"/>
  <c r="I9" i="21" s="1"/>
  <c r="K8" i="21"/>
  <c r="J8" i="21"/>
  <c r="I8" i="21"/>
  <c r="H8" i="21"/>
  <c r="N8" i="21" s="1"/>
  <c r="M7" i="21"/>
  <c r="H7" i="21"/>
  <c r="M6" i="21"/>
  <c r="L6" i="21"/>
  <c r="K6" i="21"/>
  <c r="I6" i="21"/>
  <c r="H6" i="21"/>
  <c r="N6" i="21" s="1"/>
  <c r="H5" i="21"/>
  <c r="N5" i="21" s="1"/>
  <c r="N4" i="21"/>
  <c r="M4" i="21"/>
  <c r="L4" i="21"/>
  <c r="K4" i="21"/>
  <c r="J4" i="21"/>
  <c r="I4" i="21"/>
  <c r="H4" i="21"/>
  <c r="H3" i="21"/>
  <c r="N3" i="21" s="1"/>
  <c r="N3" i="19"/>
  <c r="M3" i="19"/>
  <c r="L3" i="19"/>
  <c r="I160" i="21" l="1"/>
  <c r="M160" i="21"/>
  <c r="K160" i="21"/>
  <c r="N160" i="21"/>
  <c r="L160" i="21"/>
  <c r="X131" i="19"/>
  <c r="W131" i="19"/>
  <c r="J160" i="21"/>
  <c r="K170" i="21"/>
  <c r="M170" i="21"/>
  <c r="L170" i="21"/>
  <c r="J170" i="21"/>
  <c r="L21" i="22"/>
  <c r="M44" i="22"/>
  <c r="K44" i="22"/>
  <c r="N44" i="22"/>
  <c r="M86" i="21"/>
  <c r="I86" i="21"/>
  <c r="N86" i="21"/>
  <c r="L86" i="21"/>
  <c r="K86" i="21"/>
  <c r="J86" i="21"/>
  <c r="N192" i="21"/>
  <c r="M192" i="21"/>
  <c r="K192" i="21"/>
  <c r="L192" i="21"/>
  <c r="J192" i="21"/>
  <c r="I103" i="21"/>
  <c r="N103" i="21"/>
  <c r="M103" i="21"/>
  <c r="K103" i="21"/>
  <c r="L103" i="21"/>
  <c r="J103" i="21"/>
  <c r="J171" i="21"/>
  <c r="I171" i="21"/>
  <c r="N113" i="22"/>
  <c r="L113" i="22"/>
  <c r="M93" i="22"/>
  <c r="L93" i="22"/>
  <c r="N93" i="22"/>
  <c r="K93" i="22"/>
  <c r="M179" i="22"/>
  <c r="W88" i="19"/>
  <c r="X88" i="19"/>
  <c r="W121" i="19"/>
  <c r="X121" i="19"/>
  <c r="W161" i="19"/>
  <c r="X161" i="19"/>
  <c r="N8" i="22"/>
  <c r="K8" i="22"/>
  <c r="J8" i="22"/>
  <c r="I8" i="22"/>
  <c r="X152" i="19"/>
  <c r="W152" i="19"/>
  <c r="S14" i="19"/>
  <c r="T14" i="19"/>
  <c r="W82" i="19"/>
  <c r="X82" i="19"/>
  <c r="K31" i="21"/>
  <c r="N31" i="21"/>
  <c r="M31" i="21"/>
  <c r="I31" i="21"/>
  <c r="L148" i="21"/>
  <c r="L109" i="22"/>
  <c r="M109" i="22"/>
  <c r="K109" i="22"/>
  <c r="J109" i="22"/>
  <c r="L139" i="22"/>
  <c r="N139" i="22"/>
  <c r="M139" i="22"/>
  <c r="J139" i="22"/>
  <c r="I139" i="22"/>
  <c r="J159" i="22"/>
  <c r="M159" i="22"/>
  <c r="K159" i="22"/>
  <c r="M193" i="22"/>
  <c r="N15" i="23"/>
  <c r="J15" i="23"/>
  <c r="L15" i="23"/>
  <c r="M15" i="23"/>
  <c r="K15" i="23"/>
  <c r="M30" i="23"/>
  <c r="I48" i="23"/>
  <c r="M95" i="23"/>
  <c r="I95" i="23"/>
  <c r="N95" i="23"/>
  <c r="N122" i="23"/>
  <c r="M122" i="23"/>
  <c r="L122" i="23"/>
  <c r="K122" i="23"/>
  <c r="J122" i="23"/>
  <c r="S138" i="19"/>
  <c r="Y138" i="19" s="1"/>
  <c r="V29" i="19"/>
  <c r="M45" i="21"/>
  <c r="J45" i="21"/>
  <c r="N45" i="21"/>
  <c r="K45" i="21"/>
  <c r="L45" i="21"/>
  <c r="V115" i="19"/>
  <c r="U115" i="19"/>
  <c r="S159" i="19"/>
  <c r="T159" i="19"/>
  <c r="I16" i="22"/>
  <c r="M16" i="22"/>
  <c r="K16" i="22"/>
  <c r="I123" i="22"/>
  <c r="N100" i="23"/>
  <c r="K100" i="23"/>
  <c r="J100" i="23"/>
  <c r="I100" i="23"/>
  <c r="N18" i="21"/>
  <c r="L18" i="21"/>
  <c r="K18" i="21"/>
  <c r="M18" i="21"/>
  <c r="X105" i="19"/>
  <c r="W105" i="19"/>
  <c r="I18" i="21"/>
  <c r="N40" i="21"/>
  <c r="I40" i="21"/>
  <c r="U105" i="19"/>
  <c r="V105" i="19"/>
  <c r="I113" i="22"/>
  <c r="S151" i="19"/>
  <c r="T151" i="19"/>
  <c r="Z151" i="19" s="1"/>
  <c r="N114" i="21"/>
  <c r="K114" i="21"/>
  <c r="I114" i="21"/>
  <c r="J114" i="21"/>
  <c r="K113" i="22"/>
  <c r="M142" i="23"/>
  <c r="N142" i="23"/>
  <c r="J142" i="23"/>
  <c r="K142" i="23"/>
  <c r="N138" i="22"/>
  <c r="L14" i="23"/>
  <c r="M14" i="23"/>
  <c r="N14" i="23"/>
  <c r="J14" i="23"/>
  <c r="I14" i="23"/>
  <c r="I100" i="21"/>
  <c r="N100" i="21"/>
  <c r="L100" i="21"/>
  <c r="J100" i="21"/>
  <c r="I159" i="22"/>
  <c r="N167" i="22"/>
  <c r="M167" i="22"/>
  <c r="L167" i="22"/>
  <c r="K167" i="22"/>
  <c r="J167" i="22"/>
  <c r="J201" i="22"/>
  <c r="N201" i="22"/>
  <c r="M201" i="22"/>
  <c r="L201" i="22"/>
  <c r="K201" i="22"/>
  <c r="I15" i="23"/>
  <c r="N88" i="23"/>
  <c r="K88" i="23"/>
  <c r="J88" i="23"/>
  <c r="I88" i="23"/>
  <c r="W59" i="19"/>
  <c r="X59" i="19"/>
  <c r="U155" i="19"/>
  <c r="V155" i="19"/>
  <c r="K16" i="21"/>
  <c r="J16" i="21"/>
  <c r="I16" i="21"/>
  <c r="N16" i="21"/>
  <c r="M16" i="21"/>
  <c r="L151" i="22"/>
  <c r="N151" i="22"/>
  <c r="M151" i="22"/>
  <c r="J151" i="22"/>
  <c r="I151" i="22"/>
  <c r="K18" i="23"/>
  <c r="N18" i="23"/>
  <c r="M18" i="23"/>
  <c r="L18" i="23"/>
  <c r="M130" i="23"/>
  <c r="N130" i="23"/>
  <c r="K130" i="23"/>
  <c r="J130" i="23"/>
  <c r="I130" i="23"/>
  <c r="K133" i="21"/>
  <c r="L133" i="21"/>
  <c r="J133" i="21"/>
  <c r="M191" i="23"/>
  <c r="N191" i="23"/>
  <c r="I170" i="21"/>
  <c r="K40" i="23"/>
  <c r="J40" i="23"/>
  <c r="I40" i="23"/>
  <c r="I67" i="21"/>
  <c r="L67" i="21"/>
  <c r="K67" i="21"/>
  <c r="M67" i="21"/>
  <c r="N67" i="21"/>
  <c r="N170" i="21"/>
  <c r="M105" i="22"/>
  <c r="L105" i="22"/>
  <c r="N105" i="22"/>
  <c r="K105" i="22"/>
  <c r="M19" i="23"/>
  <c r="N19" i="23"/>
  <c r="J19" i="23"/>
  <c r="K19" i="23"/>
  <c r="I19" i="23"/>
  <c r="N161" i="23"/>
  <c r="J161" i="23"/>
  <c r="W78" i="19"/>
  <c r="X78" i="19"/>
  <c r="N143" i="22"/>
  <c r="M143" i="22"/>
  <c r="K143" i="22"/>
  <c r="L143" i="22"/>
  <c r="J143" i="22"/>
  <c r="W72" i="19"/>
  <c r="X72" i="19"/>
  <c r="W29" i="19"/>
  <c r="X29" i="19"/>
  <c r="W67" i="19"/>
  <c r="X67" i="19"/>
  <c r="Z67" i="19" s="1"/>
  <c r="I11" i="21"/>
  <c r="N11" i="21"/>
  <c r="M11" i="21"/>
  <c r="J11" i="21"/>
  <c r="N182" i="23"/>
  <c r="K182" i="23"/>
  <c r="J182" i="23"/>
  <c r="M141" i="23"/>
  <c r="J141" i="23"/>
  <c r="N141" i="23"/>
  <c r="L141" i="23"/>
  <c r="K141" i="23"/>
  <c r="L69" i="22"/>
  <c r="N69" i="22"/>
  <c r="N89" i="21"/>
  <c r="M8" i="22"/>
  <c r="L115" i="22"/>
  <c r="N115" i="22"/>
  <c r="J115" i="22"/>
  <c r="M115" i="22"/>
  <c r="I115" i="22"/>
  <c r="N30" i="21"/>
  <c r="M30" i="21"/>
  <c r="K30" i="21"/>
  <c r="I30" i="21"/>
  <c r="J147" i="22"/>
  <c r="K147" i="22"/>
  <c r="I147" i="22"/>
  <c r="M147" i="22"/>
  <c r="M54" i="23"/>
  <c r="I54" i="23"/>
  <c r="J80" i="23"/>
  <c r="L80" i="23"/>
  <c r="K80" i="23"/>
  <c r="M80" i="23"/>
  <c r="I80" i="23"/>
  <c r="J7" i="21"/>
  <c r="N7" i="21"/>
  <c r="L7" i="21"/>
  <c r="K7" i="21"/>
  <c r="I7" i="21"/>
  <c r="J121" i="21"/>
  <c r="I121" i="21"/>
  <c r="N64" i="22"/>
  <c r="M64" i="22"/>
  <c r="L64" i="22"/>
  <c r="K64" i="22"/>
  <c r="J64" i="22"/>
  <c r="J83" i="22"/>
  <c r="M83" i="22"/>
  <c r="L83" i="22"/>
  <c r="K83" i="22"/>
  <c r="J111" i="22"/>
  <c r="M111" i="22"/>
  <c r="K111" i="22"/>
  <c r="I111" i="22"/>
  <c r="I167" i="22"/>
  <c r="I110" i="23"/>
  <c r="N110" i="23"/>
  <c r="M110" i="23"/>
  <c r="L110" i="23"/>
  <c r="K110" i="23"/>
  <c r="N152" i="23"/>
  <c r="M152" i="23"/>
  <c r="K152" i="23"/>
  <c r="L152" i="23"/>
  <c r="J152" i="23"/>
  <c r="M198" i="23"/>
  <c r="N198" i="23"/>
  <c r="I139" i="21"/>
  <c r="J139" i="21"/>
  <c r="M139" i="21"/>
  <c r="L139" i="21"/>
  <c r="K139" i="21"/>
  <c r="I45" i="21"/>
  <c r="K21" i="22"/>
  <c r="J123" i="22"/>
  <c r="M123" i="22"/>
  <c r="M154" i="23"/>
  <c r="N154" i="23"/>
  <c r="K154" i="23"/>
  <c r="J154" i="23"/>
  <c r="I154" i="23"/>
  <c r="L16" i="21"/>
  <c r="L163" i="22"/>
  <c r="N163" i="22"/>
  <c r="M163" i="22"/>
  <c r="J163" i="22"/>
  <c r="N125" i="23"/>
  <c r="J125" i="23"/>
  <c r="I44" i="22"/>
  <c r="I163" i="22"/>
  <c r="I191" i="23"/>
  <c r="S47" i="19"/>
  <c r="T47" i="19"/>
  <c r="X106" i="19"/>
  <c r="W106" i="19"/>
  <c r="N188" i="23"/>
  <c r="M188" i="23"/>
  <c r="L188" i="23"/>
  <c r="K188" i="23"/>
  <c r="J188" i="23"/>
  <c r="T153" i="19"/>
  <c r="S153" i="19"/>
  <c r="K194" i="21"/>
  <c r="N194" i="21"/>
  <c r="M194" i="21"/>
  <c r="L194" i="21"/>
  <c r="J194" i="21"/>
  <c r="L162" i="23"/>
  <c r="N162" i="23"/>
  <c r="M162" i="23"/>
  <c r="T167" i="19"/>
  <c r="S167" i="19"/>
  <c r="L182" i="23"/>
  <c r="U123" i="19"/>
  <c r="V123" i="19"/>
  <c r="L89" i="21"/>
  <c r="L79" i="22"/>
  <c r="J79" i="22"/>
  <c r="M79" i="22"/>
  <c r="N79" i="22"/>
  <c r="N164" i="23"/>
  <c r="L164" i="23"/>
  <c r="M164" i="23"/>
  <c r="K164" i="23"/>
  <c r="J164" i="23"/>
  <c r="N195" i="23"/>
  <c r="I195" i="23"/>
  <c r="K195" i="23"/>
  <c r="L195" i="23"/>
  <c r="J195" i="23"/>
  <c r="W139" i="19"/>
  <c r="X139" i="19"/>
  <c r="W178" i="19"/>
  <c r="X178" i="19"/>
  <c r="U126" i="19"/>
  <c r="V126" i="19"/>
  <c r="S34" i="19"/>
  <c r="T34" i="19"/>
  <c r="N148" i="21"/>
  <c r="K148" i="21"/>
  <c r="J148" i="21"/>
  <c r="I148" i="21"/>
  <c r="J59" i="23"/>
  <c r="S121" i="19"/>
  <c r="T121" i="19"/>
  <c r="T142" i="19"/>
  <c r="S142" i="19"/>
  <c r="L31" i="21"/>
  <c r="N158" i="21"/>
  <c r="M158" i="21"/>
  <c r="L158" i="21"/>
  <c r="J158" i="21"/>
  <c r="K158" i="21"/>
  <c r="N198" i="21"/>
  <c r="I198" i="21"/>
  <c r="N59" i="22"/>
  <c r="M59" i="22"/>
  <c r="L59" i="22"/>
  <c r="K59" i="22"/>
  <c r="J135" i="22"/>
  <c r="M135" i="22"/>
  <c r="K135" i="22"/>
  <c r="I135" i="22"/>
  <c r="J68" i="23"/>
  <c r="M68" i="23"/>
  <c r="L68" i="23"/>
  <c r="K68" i="23"/>
  <c r="W49" i="19"/>
  <c r="X49" i="19"/>
  <c r="U130" i="19"/>
  <c r="V130" i="19"/>
  <c r="J66" i="22"/>
  <c r="M66" i="22"/>
  <c r="L66" i="22"/>
  <c r="N69" i="23"/>
  <c r="M69" i="23"/>
  <c r="L69" i="23"/>
  <c r="K69" i="23"/>
  <c r="J69" i="23"/>
  <c r="S35" i="19"/>
  <c r="T35" i="19"/>
  <c r="N139" i="21"/>
  <c r="M55" i="22"/>
  <c r="J55" i="22"/>
  <c r="U35" i="19"/>
  <c r="V35" i="19"/>
  <c r="J140" i="21"/>
  <c r="K140" i="21"/>
  <c r="I140" i="21"/>
  <c r="J118" i="22"/>
  <c r="I178" i="22"/>
  <c r="L178" i="22"/>
  <c r="I18" i="23"/>
  <c r="K85" i="23"/>
  <c r="M85" i="23"/>
  <c r="N85" i="23"/>
  <c r="L85" i="23"/>
  <c r="N179" i="21"/>
  <c r="M179" i="21"/>
  <c r="L179" i="21"/>
  <c r="I179" i="21"/>
  <c r="L118" i="22"/>
  <c r="J18" i="23"/>
  <c r="I192" i="21"/>
  <c r="L44" i="22"/>
  <c r="N179" i="22"/>
  <c r="K179" i="22"/>
  <c r="J179" i="22"/>
  <c r="I179" i="22"/>
  <c r="W122" i="19"/>
  <c r="X122" i="19"/>
  <c r="N153" i="21"/>
  <c r="M153" i="21"/>
  <c r="L153" i="21"/>
  <c r="K153" i="21"/>
  <c r="S147" i="19"/>
  <c r="T147" i="19"/>
  <c r="L40" i="21"/>
  <c r="I153" i="21"/>
  <c r="I143" i="22"/>
  <c r="I188" i="23"/>
  <c r="X167" i="19"/>
  <c r="W167" i="19"/>
  <c r="I141" i="23"/>
  <c r="L157" i="22"/>
  <c r="M157" i="22"/>
  <c r="K157" i="22"/>
  <c r="J157" i="22"/>
  <c r="N30" i="23"/>
  <c r="K30" i="23"/>
  <c r="J30" i="23"/>
  <c r="I30" i="23"/>
  <c r="I164" i="23"/>
  <c r="S27" i="19"/>
  <c r="T27" i="19"/>
  <c r="N48" i="21"/>
  <c r="K48" i="21"/>
  <c r="J48" i="21"/>
  <c r="I48" i="21"/>
  <c r="M48" i="21"/>
  <c r="L48" i="21"/>
  <c r="I158" i="21"/>
  <c r="N189" i="21"/>
  <c r="M189" i="21"/>
  <c r="L189" i="21"/>
  <c r="J189" i="21"/>
  <c r="K189" i="21"/>
  <c r="I189" i="21"/>
  <c r="I59" i="22"/>
  <c r="L45" i="23"/>
  <c r="K45" i="23"/>
  <c r="J45" i="23"/>
  <c r="I68" i="23"/>
  <c r="M153" i="23"/>
  <c r="K153" i="23"/>
  <c r="L153" i="23"/>
  <c r="J153" i="23"/>
  <c r="I153" i="23"/>
  <c r="N200" i="23"/>
  <c r="K200" i="23"/>
  <c r="J200" i="23"/>
  <c r="I200" i="23"/>
  <c r="X13" i="19"/>
  <c r="N126" i="21"/>
  <c r="M126" i="21"/>
  <c r="I126" i="21"/>
  <c r="N175" i="21"/>
  <c r="M175" i="21"/>
  <c r="K175" i="21"/>
  <c r="N89" i="22"/>
  <c r="L89" i="22"/>
  <c r="K104" i="22"/>
  <c r="L104" i="22"/>
  <c r="L145" i="22"/>
  <c r="K145" i="22"/>
  <c r="N183" i="23"/>
  <c r="L183" i="23"/>
  <c r="X104" i="19"/>
  <c r="W104" i="19"/>
  <c r="W181" i="19"/>
  <c r="X181" i="19"/>
  <c r="S15" i="19"/>
  <c r="T15" i="19"/>
  <c r="W172" i="19"/>
  <c r="X172" i="19"/>
  <c r="T33" i="19"/>
  <c r="S33" i="19"/>
  <c r="T139" i="19"/>
  <c r="Z139" i="19" s="1"/>
  <c r="S139" i="19"/>
  <c r="I112" i="21"/>
  <c r="L126" i="21"/>
  <c r="I175" i="21"/>
  <c r="I184" i="21"/>
  <c r="I188" i="21"/>
  <c r="M12" i="22"/>
  <c r="N12" i="22"/>
  <c r="K12" i="22"/>
  <c r="I65" i="22"/>
  <c r="I89" i="22"/>
  <c r="I104" i="22"/>
  <c r="J145" i="22"/>
  <c r="K189" i="22"/>
  <c r="J195" i="22"/>
  <c r="M195" i="22"/>
  <c r="N195" i="22"/>
  <c r="K195" i="22"/>
  <c r="K200" i="22"/>
  <c r="L200" i="22"/>
  <c r="M7" i="23"/>
  <c r="N7" i="23"/>
  <c r="J7" i="23"/>
  <c r="K7" i="23"/>
  <c r="I7" i="23"/>
  <c r="L26" i="23"/>
  <c r="M26" i="23"/>
  <c r="I84" i="23"/>
  <c r="L121" i="23"/>
  <c r="N147" i="23"/>
  <c r="L147" i="23"/>
  <c r="K147" i="23"/>
  <c r="J147" i="23"/>
  <c r="M167" i="23"/>
  <c r="N167" i="23"/>
  <c r="I167" i="23"/>
  <c r="I173" i="23"/>
  <c r="I183" i="23"/>
  <c r="N194" i="23"/>
  <c r="L194" i="23"/>
  <c r="K194" i="23"/>
  <c r="W120" i="19"/>
  <c r="X120" i="19"/>
  <c r="S51" i="19"/>
  <c r="T51" i="19"/>
  <c r="U131" i="19"/>
  <c r="V131" i="19"/>
  <c r="U139" i="19"/>
  <c r="V139" i="19"/>
  <c r="U66" i="19"/>
  <c r="V66" i="19"/>
  <c r="J26" i="21"/>
  <c r="M26" i="21"/>
  <c r="I44" i="21"/>
  <c r="J57" i="21"/>
  <c r="N57" i="21"/>
  <c r="L61" i="21"/>
  <c r="J61" i="21"/>
  <c r="N66" i="21"/>
  <c r="M66" i="21"/>
  <c r="K66" i="21"/>
  <c r="I66" i="21"/>
  <c r="N122" i="21"/>
  <c r="M122" i="21"/>
  <c r="K122" i="21"/>
  <c r="I144" i="21"/>
  <c r="J175" i="21"/>
  <c r="J184" i="21"/>
  <c r="J199" i="21"/>
  <c r="I12" i="22"/>
  <c r="N32" i="22"/>
  <c r="K32" i="22"/>
  <c r="N52" i="22"/>
  <c r="M52" i="22"/>
  <c r="K52" i="22"/>
  <c r="K65" i="22"/>
  <c r="K89" i="22"/>
  <c r="J104" i="22"/>
  <c r="N114" i="22"/>
  <c r="M145" i="22"/>
  <c r="I200" i="22"/>
  <c r="I3" i="23"/>
  <c r="I26" i="23"/>
  <c r="N50" i="23"/>
  <c r="L50" i="23"/>
  <c r="M50" i="23"/>
  <c r="K50" i="23"/>
  <c r="J63" i="23"/>
  <c r="M121" i="23"/>
  <c r="M126" i="23"/>
  <c r="I147" i="23"/>
  <c r="J173" i="23"/>
  <c r="I178" i="23"/>
  <c r="J183" i="23"/>
  <c r="J194" i="23"/>
  <c r="W136" i="19"/>
  <c r="X136" i="19"/>
  <c r="S90" i="19"/>
  <c r="T90" i="19"/>
  <c r="Z90" i="19" s="1"/>
  <c r="U51" i="19"/>
  <c r="V51" i="19"/>
  <c r="W147" i="19"/>
  <c r="X147" i="19"/>
  <c r="X92" i="19"/>
  <c r="W92" i="19"/>
  <c r="S130" i="19"/>
  <c r="T130" i="19"/>
  <c r="U43" i="19"/>
  <c r="V43" i="19"/>
  <c r="S155" i="19"/>
  <c r="T155" i="19"/>
  <c r="M184" i="21"/>
  <c r="N27" i="22"/>
  <c r="J27" i="22"/>
  <c r="N185" i="22"/>
  <c r="L185" i="22"/>
  <c r="K185" i="22"/>
  <c r="I185" i="22"/>
  <c r="N9" i="23"/>
  <c r="L9" i="23"/>
  <c r="J56" i="23"/>
  <c r="I56" i="23"/>
  <c r="K133" i="23"/>
  <c r="L133" i="23"/>
  <c r="M101" i="21"/>
  <c r="I101" i="22"/>
  <c r="J112" i="23"/>
  <c r="N159" i="23"/>
  <c r="L159" i="23"/>
  <c r="K159" i="23"/>
  <c r="X17" i="19"/>
  <c r="W17" i="19"/>
  <c r="W76" i="19"/>
  <c r="X76" i="19"/>
  <c r="X97" i="19"/>
  <c r="W97" i="19"/>
  <c r="I156" i="21"/>
  <c r="N165" i="21"/>
  <c r="L165" i="21"/>
  <c r="K33" i="22"/>
  <c r="J70" i="23"/>
  <c r="N133" i="23"/>
  <c r="N170" i="23"/>
  <c r="J170" i="23"/>
  <c r="M176" i="23"/>
  <c r="N176" i="23"/>
  <c r="L176" i="23"/>
  <c r="W57" i="19"/>
  <c r="X57" i="19"/>
  <c r="U30" i="19"/>
  <c r="V30" i="19"/>
  <c r="W18" i="19"/>
  <c r="X18" i="19"/>
  <c r="J19" i="21"/>
  <c r="N19" i="21"/>
  <c r="M19" i="21"/>
  <c r="K19" i="21"/>
  <c r="J33" i="21"/>
  <c r="K33" i="21"/>
  <c r="K177" i="21"/>
  <c r="M201" i="21"/>
  <c r="L201" i="21"/>
  <c r="K201" i="21"/>
  <c r="I201" i="21"/>
  <c r="I67" i="22"/>
  <c r="L141" i="22"/>
  <c r="M148" i="22"/>
  <c r="J148" i="22"/>
  <c r="L148" i="22"/>
  <c r="K148" i="22"/>
  <c r="I148" i="22"/>
  <c r="M165" i="22"/>
  <c r="N165" i="22"/>
  <c r="L187" i="22"/>
  <c r="M187" i="22"/>
  <c r="J159" i="23"/>
  <c r="W174" i="19"/>
  <c r="X174" i="19"/>
  <c r="U98" i="19"/>
  <c r="V98" i="19"/>
  <c r="T76" i="19"/>
  <c r="S76" i="19"/>
  <c r="T65" i="19"/>
  <c r="S65" i="19"/>
  <c r="W194" i="19"/>
  <c r="X194" i="19"/>
  <c r="K14" i="21"/>
  <c r="K37" i="21"/>
  <c r="I42" i="21"/>
  <c r="I68" i="21"/>
  <c r="I74" i="21"/>
  <c r="M78" i="21"/>
  <c r="J83" i="21"/>
  <c r="J115" i="21"/>
  <c r="I124" i="21"/>
  <c r="J124" i="21"/>
  <c r="I132" i="21"/>
  <c r="L156" i="21"/>
  <c r="J165" i="21"/>
  <c r="L177" i="21"/>
  <c r="J181" i="21"/>
  <c r="I191" i="21"/>
  <c r="J201" i="21"/>
  <c r="I24" i="22"/>
  <c r="M28" i="22"/>
  <c r="I38" i="22"/>
  <c r="N126" i="22"/>
  <c r="N148" i="22"/>
  <c r="J154" i="22"/>
  <c r="N161" i="22"/>
  <c r="L161" i="22"/>
  <c r="K165" i="22"/>
  <c r="I171" i="22"/>
  <c r="N175" i="22"/>
  <c r="I187" i="22"/>
  <c r="I197" i="22"/>
  <c r="N202" i="22"/>
  <c r="J202" i="22"/>
  <c r="L202" i="22"/>
  <c r="I202" i="22"/>
  <c r="I5" i="23"/>
  <c r="J11" i="23"/>
  <c r="L27" i="23"/>
  <c r="K52" i="23"/>
  <c r="N57" i="23"/>
  <c r="M57" i="23"/>
  <c r="L57" i="23"/>
  <c r="M60" i="23"/>
  <c r="N70" i="23"/>
  <c r="J75" i="23"/>
  <c r="N81" i="23"/>
  <c r="M81" i="23"/>
  <c r="L81" i="23"/>
  <c r="K81" i="23"/>
  <c r="J81" i="23"/>
  <c r="M92" i="23"/>
  <c r="M97" i="23"/>
  <c r="I113" i="23"/>
  <c r="J134" i="23"/>
  <c r="M138" i="23"/>
  <c r="K145" i="23"/>
  <c r="N145" i="23"/>
  <c r="L170" i="23"/>
  <c r="J176" i="23"/>
  <c r="T66" i="19"/>
  <c r="V46" i="19"/>
  <c r="U46" i="19"/>
  <c r="S174" i="19"/>
  <c r="T174" i="19"/>
  <c r="W81" i="19"/>
  <c r="X81" i="19"/>
  <c r="W98" i="19"/>
  <c r="X98" i="19"/>
  <c r="U108" i="19"/>
  <c r="S44" i="19"/>
  <c r="T44" i="19"/>
  <c r="W65" i="19"/>
  <c r="X65" i="19"/>
  <c r="S194" i="19"/>
  <c r="T194" i="19"/>
  <c r="S97" i="19"/>
  <c r="S50" i="19"/>
  <c r="T50" i="19"/>
  <c r="M106" i="23"/>
  <c r="J106" i="23"/>
  <c r="N106" i="23"/>
  <c r="K106" i="23"/>
  <c r="I106" i="23"/>
  <c r="T28" i="19"/>
  <c r="S28" i="19"/>
  <c r="M53" i="21"/>
  <c r="L53" i="21"/>
  <c r="K153" i="22"/>
  <c r="I175" i="22"/>
  <c r="T114" i="19"/>
  <c r="S114" i="19"/>
  <c r="N53" i="21"/>
  <c r="K78" i="21"/>
  <c r="M96" i="21"/>
  <c r="L96" i="21"/>
  <c r="K96" i="21"/>
  <c r="I96" i="21"/>
  <c r="J28" i="22"/>
  <c r="M80" i="22"/>
  <c r="N80" i="22"/>
  <c r="L130" i="22"/>
  <c r="J27" i="23"/>
  <c r="L56" i="23"/>
  <c r="I159" i="23"/>
  <c r="S173" i="19"/>
  <c r="T173" i="19"/>
  <c r="S146" i="19"/>
  <c r="T146" i="19"/>
  <c r="N136" i="21"/>
  <c r="K136" i="21"/>
  <c r="N186" i="21"/>
  <c r="J186" i="21"/>
  <c r="K28" i="22"/>
  <c r="I80" i="22"/>
  <c r="I106" i="22"/>
  <c r="L106" i="22"/>
  <c r="M131" i="22"/>
  <c r="L131" i="22"/>
  <c r="J131" i="22"/>
  <c r="K131" i="22"/>
  <c r="I131" i="22"/>
  <c r="K170" i="23"/>
  <c r="T46" i="19"/>
  <c r="S46" i="19"/>
  <c r="J9" i="21"/>
  <c r="I19" i="21"/>
  <c r="L33" i="21"/>
  <c r="K9" i="21"/>
  <c r="L14" i="21"/>
  <c r="L19" i="21"/>
  <c r="M33" i="21"/>
  <c r="L42" i="21"/>
  <c r="M49" i="21"/>
  <c r="L49" i="21"/>
  <c r="J49" i="21"/>
  <c r="K68" i="21"/>
  <c r="J74" i="21"/>
  <c r="N110" i="21"/>
  <c r="M110" i="21"/>
  <c r="K110" i="21"/>
  <c r="K124" i="21"/>
  <c r="J132" i="21"/>
  <c r="J136" i="21"/>
  <c r="M156" i="21"/>
  <c r="K165" i="21"/>
  <c r="M177" i="21"/>
  <c r="K181" i="21"/>
  <c r="K191" i="21"/>
  <c r="N196" i="21"/>
  <c r="M196" i="21"/>
  <c r="K196" i="21"/>
  <c r="N201" i="21"/>
  <c r="K24" i="22"/>
  <c r="N28" i="22"/>
  <c r="I34" i="22"/>
  <c r="M38" i="22"/>
  <c r="K80" i="22"/>
  <c r="I92" i="22"/>
  <c r="L97" i="22"/>
  <c r="M97" i="22"/>
  <c r="K117" i="22"/>
  <c r="L127" i="22"/>
  <c r="M127" i="22"/>
  <c r="N127" i="22"/>
  <c r="J127" i="22"/>
  <c r="N137" i="22"/>
  <c r="I137" i="22"/>
  <c r="N149" i="22"/>
  <c r="K149" i="22"/>
  <c r="L154" i="22"/>
  <c r="I161" i="22"/>
  <c r="L165" i="22"/>
  <c r="K171" i="22"/>
  <c r="K176" i="22"/>
  <c r="N176" i="22"/>
  <c r="L176" i="22"/>
  <c r="J176" i="22"/>
  <c r="I176" i="22"/>
  <c r="J187" i="22"/>
  <c r="K197" i="22"/>
  <c r="K11" i="23"/>
  <c r="N17" i="23"/>
  <c r="M17" i="23"/>
  <c r="M27" i="23"/>
  <c r="I57" i="23"/>
  <c r="K75" i="23"/>
  <c r="I81" i="23"/>
  <c r="N93" i="23"/>
  <c r="M93" i="23"/>
  <c r="N97" i="23"/>
  <c r="J113" i="23"/>
  <c r="K134" i="23"/>
  <c r="N138" i="23"/>
  <c r="L145" i="23"/>
  <c r="M150" i="23"/>
  <c r="M170" i="23"/>
  <c r="K176" i="23"/>
  <c r="X8" i="19"/>
  <c r="W8" i="19"/>
  <c r="U189" i="19"/>
  <c r="V189" i="19"/>
  <c r="S62" i="19"/>
  <c r="T62" i="19"/>
  <c r="X19" i="19"/>
  <c r="W19" i="19"/>
  <c r="W195" i="19"/>
  <c r="W188" i="19"/>
  <c r="X188" i="19"/>
  <c r="U129" i="19"/>
  <c r="V129" i="19"/>
  <c r="X107" i="19"/>
  <c r="W107" i="19"/>
  <c r="U187" i="19"/>
  <c r="V187" i="19"/>
  <c r="N71" i="22"/>
  <c r="M71" i="22"/>
  <c r="L71" i="22"/>
  <c r="K71" i="22"/>
  <c r="J71" i="22"/>
  <c r="L41" i="21"/>
  <c r="I71" i="22"/>
  <c r="L85" i="22"/>
  <c r="M85" i="22"/>
  <c r="K85" i="22"/>
  <c r="J85" i="22"/>
  <c r="J130" i="22"/>
  <c r="M9" i="23"/>
  <c r="I27" i="23"/>
  <c r="K56" i="23"/>
  <c r="J92" i="23"/>
  <c r="K92" i="23"/>
  <c r="M179" i="23"/>
  <c r="N179" i="23"/>
  <c r="M37" i="21"/>
  <c r="I37" i="21"/>
  <c r="N119" i="21"/>
  <c r="I119" i="21"/>
  <c r="M172" i="21"/>
  <c r="L172" i="21"/>
  <c r="K172" i="21"/>
  <c r="I172" i="21"/>
  <c r="K101" i="22"/>
  <c r="N160" i="22"/>
  <c r="M160" i="22"/>
  <c r="L160" i="22"/>
  <c r="K160" i="22"/>
  <c r="J160" i="22"/>
  <c r="T145" i="19"/>
  <c r="S145" i="19"/>
  <c r="U114" i="19"/>
  <c r="V114" i="19"/>
  <c r="J37" i="21"/>
  <c r="L78" i="21"/>
  <c r="I83" i="21"/>
  <c r="L83" i="21"/>
  <c r="I165" i="21"/>
  <c r="L33" i="22"/>
  <c r="L101" i="22"/>
  <c r="M175" i="22"/>
  <c r="N5" i="23"/>
  <c r="M5" i="23"/>
  <c r="L60" i="23"/>
  <c r="L97" i="23"/>
  <c r="I176" i="23"/>
  <c r="V159" i="19"/>
  <c r="X51" i="19"/>
  <c r="V57" i="19"/>
  <c r="U57" i="19"/>
  <c r="T60" i="19"/>
  <c r="S60" i="19"/>
  <c r="Y60" i="19" s="1"/>
  <c r="M14" i="21"/>
  <c r="N37" i="21"/>
  <c r="K74" i="21"/>
  <c r="K132" i="21"/>
  <c r="N156" i="21"/>
  <c r="M165" i="21"/>
  <c r="N174" i="21"/>
  <c r="I174" i="21"/>
  <c r="N177" i="21"/>
  <c r="M182" i="21"/>
  <c r="L182" i="21"/>
  <c r="K182" i="21"/>
  <c r="I182" i="21"/>
  <c r="L191" i="21"/>
  <c r="L7" i="22"/>
  <c r="K7" i="22"/>
  <c r="L24" i="22"/>
  <c r="K39" i="22"/>
  <c r="J39" i="22"/>
  <c r="I39" i="22"/>
  <c r="L80" i="22"/>
  <c r="L133" i="22"/>
  <c r="J133" i="22"/>
  <c r="L155" i="22"/>
  <c r="N155" i="22"/>
  <c r="M155" i="22"/>
  <c r="K155" i="22"/>
  <c r="M171" i="22"/>
  <c r="N187" i="22"/>
  <c r="L197" i="22"/>
  <c r="M11" i="23"/>
  <c r="I39" i="23"/>
  <c r="L39" i="23"/>
  <c r="L75" i="23"/>
  <c r="M82" i="23"/>
  <c r="K82" i="23"/>
  <c r="I98" i="23"/>
  <c r="N98" i="23"/>
  <c r="M98" i="23"/>
  <c r="L98" i="23"/>
  <c r="K98" i="23"/>
  <c r="J98" i="23"/>
  <c r="L114" i="23"/>
  <c r="N114" i="23"/>
  <c r="M118" i="23"/>
  <c r="N118" i="23"/>
  <c r="K118" i="23"/>
  <c r="J118" i="23"/>
  <c r="I118" i="23"/>
  <c r="N124" i="23"/>
  <c r="J124" i="23"/>
  <c r="L134" i="23"/>
  <c r="N171" i="23"/>
  <c r="L171" i="23"/>
  <c r="T43" i="19"/>
  <c r="Z43" i="19" s="1"/>
  <c r="X24" i="19"/>
  <c r="W24" i="19"/>
  <c r="W89" i="19"/>
  <c r="X89" i="19"/>
  <c r="W21" i="19"/>
  <c r="X21" i="19"/>
  <c r="S13" i="19"/>
  <c r="T13" i="19"/>
  <c r="W189" i="19"/>
  <c r="X189" i="19"/>
  <c r="S19" i="19"/>
  <c r="T19" i="19"/>
  <c r="U99" i="19"/>
  <c r="V99" i="19"/>
  <c r="V195" i="19"/>
  <c r="U195" i="19"/>
  <c r="S188" i="19"/>
  <c r="T188" i="19"/>
  <c r="Z188" i="19" s="1"/>
  <c r="S129" i="19"/>
  <c r="Y129" i="19" s="1"/>
  <c r="T129" i="19"/>
  <c r="X162" i="19"/>
  <c r="W162" i="19"/>
  <c r="S107" i="19"/>
  <c r="T107" i="19"/>
  <c r="W28" i="19"/>
  <c r="X28" i="19"/>
  <c r="M153" i="22"/>
  <c r="L153" i="22"/>
  <c r="M70" i="23"/>
  <c r="K70" i="23"/>
  <c r="N112" i="23"/>
  <c r="I112" i="23"/>
  <c r="U97" i="19"/>
  <c r="V97" i="19"/>
  <c r="N22" i="21"/>
  <c r="I22" i="21"/>
  <c r="M133" i="23"/>
  <c r="V18" i="19"/>
  <c r="U18" i="19"/>
  <c r="N41" i="21"/>
  <c r="I177" i="21"/>
  <c r="L67" i="22"/>
  <c r="N67" i="22"/>
  <c r="M67" i="22"/>
  <c r="M141" i="22"/>
  <c r="K141" i="22"/>
  <c r="J175" i="22"/>
  <c r="N21" i="23"/>
  <c r="L21" i="23"/>
  <c r="I60" i="23"/>
  <c r="N149" i="23"/>
  <c r="I149" i="23"/>
  <c r="I179" i="23"/>
  <c r="X185" i="19"/>
  <c r="W185" i="19"/>
  <c r="S158" i="19"/>
  <c r="T158" i="19"/>
  <c r="S81" i="19"/>
  <c r="Y81" i="19" s="1"/>
  <c r="T81" i="19"/>
  <c r="V76" i="19"/>
  <c r="U76" i="19"/>
  <c r="J96" i="21"/>
  <c r="I115" i="21"/>
  <c r="N115" i="21"/>
  <c r="M115" i="21"/>
  <c r="K115" i="21"/>
  <c r="J156" i="21"/>
  <c r="J172" i="21"/>
  <c r="K27" i="23"/>
  <c r="M56" i="23"/>
  <c r="L70" i="23"/>
  <c r="L92" i="23"/>
  <c r="U185" i="19"/>
  <c r="V185" i="19"/>
  <c r="L9" i="21"/>
  <c r="M9" i="21"/>
  <c r="N14" i="21"/>
  <c r="K24" i="21"/>
  <c r="J24" i="21"/>
  <c r="N38" i="21"/>
  <c r="M38" i="21"/>
  <c r="K38" i="21"/>
  <c r="I69" i="21"/>
  <c r="L74" i="21"/>
  <c r="M124" i="21"/>
  <c r="L132" i="21"/>
  <c r="J174" i="21"/>
  <c r="J182" i="21"/>
  <c r="M191" i="21"/>
  <c r="J7" i="22"/>
  <c r="J11" i="22"/>
  <c r="N24" i="22"/>
  <c r="L39" i="22"/>
  <c r="I76" i="22"/>
  <c r="K92" i="22"/>
  <c r="N117" i="22"/>
  <c r="K133" i="22"/>
  <c r="I155" i="22"/>
  <c r="J166" i="22"/>
  <c r="L172" i="22"/>
  <c r="N172" i="22"/>
  <c r="M172" i="22"/>
  <c r="K172" i="22"/>
  <c r="K183" i="22"/>
  <c r="M198" i="22"/>
  <c r="N198" i="22"/>
  <c r="I6" i="23"/>
  <c r="N11" i="23"/>
  <c r="N29" i="23"/>
  <c r="M29" i="23"/>
  <c r="J32" i="23"/>
  <c r="J39" i="23"/>
  <c r="I47" i="23"/>
  <c r="K57" i="23"/>
  <c r="N76" i="23"/>
  <c r="K76" i="23"/>
  <c r="I82" i="23"/>
  <c r="J87" i="23"/>
  <c r="J93" i="23"/>
  <c r="I99" i="23"/>
  <c r="L99" i="23"/>
  <c r="M109" i="23"/>
  <c r="M114" i="23"/>
  <c r="I124" i="23"/>
  <c r="M134" i="23"/>
  <c r="M140" i="23"/>
  <c r="L140" i="23"/>
  <c r="K140" i="23"/>
  <c r="J140" i="23"/>
  <c r="I140" i="23"/>
  <c r="I171" i="23"/>
  <c r="I203" i="23"/>
  <c r="U89" i="19"/>
  <c r="V89" i="19"/>
  <c r="T78" i="19"/>
  <c r="S78" i="19"/>
  <c r="Y78" i="19" s="1"/>
  <c r="X27" i="19"/>
  <c r="W27" i="19"/>
  <c r="T161" i="19"/>
  <c r="S161" i="19"/>
  <c r="T105" i="19"/>
  <c r="S105" i="19"/>
  <c r="Y105" i="19" s="1"/>
  <c r="W201" i="19"/>
  <c r="X201" i="19"/>
  <c r="S157" i="19"/>
  <c r="T157" i="19"/>
  <c r="U173" i="19"/>
  <c r="V173" i="19"/>
  <c r="V14" i="19"/>
  <c r="U142" i="19"/>
  <c r="V142" i="19"/>
  <c r="U19" i="19"/>
  <c r="T17" i="19"/>
  <c r="S17" i="19"/>
  <c r="S49" i="19"/>
  <c r="U82" i="19"/>
  <c r="V82" i="19"/>
  <c r="X156" i="19"/>
  <c r="W156" i="19"/>
  <c r="U113" i="19"/>
  <c r="V113" i="19"/>
  <c r="M76" i="21"/>
  <c r="N151" i="21"/>
  <c r="M23" i="22"/>
  <c r="M186" i="23"/>
  <c r="W135" i="19"/>
  <c r="X5" i="19"/>
  <c r="W5" i="19"/>
  <c r="U73" i="19"/>
  <c r="U201" i="19"/>
  <c r="V201" i="19"/>
  <c r="X173" i="19"/>
  <c r="W173" i="19"/>
  <c r="W158" i="19"/>
  <c r="T115" i="19"/>
  <c r="Z115" i="19" s="1"/>
  <c r="U17" i="19"/>
  <c r="U28" i="19"/>
  <c r="W130" i="19"/>
  <c r="W113" i="19"/>
  <c r="X113" i="19"/>
  <c r="W50" i="19"/>
  <c r="S89" i="19"/>
  <c r="T89" i="19"/>
  <c r="W9" i="19"/>
  <c r="X137" i="19"/>
  <c r="W137" i="19"/>
  <c r="V78" i="19"/>
  <c r="U78" i="19"/>
  <c r="S67" i="19"/>
  <c r="W129" i="19"/>
  <c r="X129" i="19"/>
  <c r="S162" i="19"/>
  <c r="Y162" i="19" s="1"/>
  <c r="U194" i="19"/>
  <c r="I196" i="23"/>
  <c r="I201" i="23"/>
  <c r="U137" i="19"/>
  <c r="V137" i="19"/>
  <c r="X46" i="19"/>
  <c r="W46" i="19"/>
  <c r="W47" i="19"/>
  <c r="T177" i="19"/>
  <c r="S177" i="19"/>
  <c r="U162" i="19"/>
  <c r="V162" i="19"/>
  <c r="J201" i="23"/>
  <c r="U92" i="19"/>
  <c r="I77" i="22"/>
  <c r="K81" i="22"/>
  <c r="L90" i="22"/>
  <c r="I107" i="22"/>
  <c r="I124" i="22"/>
  <c r="I152" i="22"/>
  <c r="I199" i="22"/>
  <c r="K4" i="23"/>
  <c r="I13" i="23"/>
  <c r="K16" i="23"/>
  <c r="I25" i="23"/>
  <c r="K28" i="23"/>
  <c r="L61" i="23"/>
  <c r="I77" i="23"/>
  <c r="I128" i="23"/>
  <c r="I143" i="23"/>
  <c r="I172" i="23"/>
  <c r="L193" i="23"/>
  <c r="K196" i="23"/>
  <c r="K201" i="23"/>
  <c r="V27" i="19"/>
  <c r="X25" i="19"/>
  <c r="T109" i="19"/>
  <c r="X40" i="19"/>
  <c r="U153" i="19"/>
  <c r="V153" i="19"/>
  <c r="T77" i="19"/>
  <c r="Z77" i="19" s="1"/>
  <c r="S77" i="19"/>
  <c r="W3" i="19"/>
  <c r="X3" i="19"/>
  <c r="S83" i="19"/>
  <c r="W179" i="19"/>
  <c r="X177" i="19"/>
  <c r="W177" i="19"/>
  <c r="U140" i="19"/>
  <c r="U161" i="19"/>
  <c r="V161" i="19"/>
  <c r="U171" i="19"/>
  <c r="T12" i="19"/>
  <c r="Z12" i="19" s="1"/>
  <c r="T193" i="19"/>
  <c r="X9" i="19"/>
  <c r="S135" i="19"/>
  <c r="W153" i="19"/>
  <c r="X153" i="19"/>
  <c r="U177" i="19"/>
  <c r="V177" i="19"/>
  <c r="U12" i="19"/>
  <c r="K77" i="22"/>
  <c r="L81" i="22"/>
  <c r="J107" i="22"/>
  <c r="J124" i="22"/>
  <c r="J152" i="22"/>
  <c r="J199" i="22"/>
  <c r="L4" i="23"/>
  <c r="K13" i="23"/>
  <c r="L16" i="23"/>
  <c r="K25" i="23"/>
  <c r="L28" i="23"/>
  <c r="J128" i="23"/>
  <c r="N143" i="23"/>
  <c r="J172" i="23"/>
  <c r="M193" i="23"/>
  <c r="L201" i="23"/>
  <c r="X83" i="19"/>
  <c r="S201" i="19"/>
  <c r="T201" i="19"/>
  <c r="T202" i="19"/>
  <c r="X41" i="19"/>
  <c r="W41" i="19"/>
  <c r="U110" i="19"/>
  <c r="V143" i="19"/>
  <c r="U83" i="19"/>
  <c r="X66" i="19"/>
  <c r="W66" i="19"/>
  <c r="U34" i="19"/>
  <c r="V34" i="19"/>
  <c r="W44" i="19"/>
  <c r="U193" i="19"/>
  <c r="J196" i="23"/>
  <c r="V94" i="19"/>
  <c r="U94" i="19"/>
  <c r="U163" i="19"/>
  <c r="U33" i="19"/>
  <c r="I138" i="21"/>
  <c r="L77" i="22"/>
  <c r="N81" i="22"/>
  <c r="L152" i="22"/>
  <c r="M199" i="22"/>
  <c r="N4" i="23"/>
  <c r="M13" i="23"/>
  <c r="N16" i="23"/>
  <c r="M25" i="23"/>
  <c r="N28" i="23"/>
  <c r="K172" i="23"/>
  <c r="N193" i="23"/>
  <c r="V19" i="19"/>
  <c r="V41" i="19"/>
  <c r="U41" i="19"/>
  <c r="V3" i="19"/>
  <c r="W99" i="19"/>
  <c r="S195" i="19"/>
  <c r="U91" i="19"/>
  <c r="U44" i="19"/>
  <c r="U65" i="19"/>
  <c r="Z40" i="19"/>
  <c r="Z196" i="19"/>
  <c r="Z41" i="19"/>
  <c r="Z32" i="19"/>
  <c r="Z8" i="19"/>
  <c r="Z140" i="19"/>
  <c r="Z69" i="19"/>
  <c r="Y153" i="19"/>
  <c r="Z153" i="19"/>
  <c r="Z177" i="19"/>
  <c r="Z10" i="19"/>
  <c r="Z22" i="19"/>
  <c r="Y12" i="19"/>
  <c r="Y48" i="19"/>
  <c r="Y117" i="19"/>
  <c r="Z117" i="19"/>
  <c r="Z150" i="19"/>
  <c r="Z78" i="19"/>
  <c r="Z126" i="19"/>
  <c r="Y186" i="19"/>
  <c r="Z186" i="19"/>
  <c r="Y102" i="19"/>
  <c r="Z175" i="19"/>
  <c r="Z103" i="19"/>
  <c r="Z152" i="19"/>
  <c r="Z80" i="19"/>
  <c r="Z172" i="19"/>
  <c r="Z136" i="19"/>
  <c r="Z64" i="19"/>
  <c r="Z5" i="19"/>
  <c r="Z17" i="19"/>
  <c r="Z163" i="19"/>
  <c r="Z127" i="19"/>
  <c r="Z91" i="19"/>
  <c r="Z104" i="19"/>
  <c r="Z160" i="19"/>
  <c r="Z53" i="19"/>
  <c r="Z65" i="19"/>
  <c r="Z29" i="19"/>
  <c r="Z187" i="19"/>
  <c r="Z200" i="19"/>
  <c r="Z164" i="19"/>
  <c r="Z128" i="19"/>
  <c r="Z56" i="19"/>
  <c r="Z20" i="19"/>
  <c r="Z184" i="19"/>
  <c r="Z148" i="19"/>
  <c r="Z112" i="19"/>
  <c r="Y174" i="19"/>
  <c r="Z54" i="19"/>
  <c r="Y165" i="19"/>
  <c r="Y18" i="19"/>
  <c r="Y177" i="19"/>
  <c r="Y45" i="19"/>
  <c r="Z138" i="19"/>
  <c r="Z45" i="19"/>
  <c r="Y150" i="19"/>
  <c r="Y66" i="19"/>
  <c r="Z81" i="19"/>
  <c r="Y69" i="19"/>
  <c r="Y30" i="19"/>
  <c r="Z189" i="19"/>
  <c r="Y141" i="19"/>
  <c r="Z174" i="19"/>
  <c r="Y6" i="19"/>
  <c r="Y189" i="19"/>
  <c r="Z129" i="19"/>
  <c r="Y57" i="19"/>
  <c r="Z141" i="19"/>
  <c r="Z165" i="19"/>
  <c r="Z57" i="19"/>
  <c r="Z162" i="19"/>
  <c r="Z105" i="19"/>
  <c r="M83" i="23"/>
  <c r="L83" i="23"/>
  <c r="K83" i="23"/>
  <c r="J83" i="23"/>
  <c r="K8" i="23"/>
  <c r="I10" i="23"/>
  <c r="L13" i="23"/>
  <c r="K20" i="23"/>
  <c r="I22" i="23"/>
  <c r="L25" i="23"/>
  <c r="K32" i="23"/>
  <c r="I34" i="23"/>
  <c r="I36" i="23"/>
  <c r="I41" i="23"/>
  <c r="K48" i="23"/>
  <c r="J48" i="23"/>
  <c r="L78" i="23"/>
  <c r="K78" i="23"/>
  <c r="J78" i="23"/>
  <c r="I78" i="23"/>
  <c r="I83" i="23"/>
  <c r="M89" i="23"/>
  <c r="L89" i="23"/>
  <c r="K89" i="23"/>
  <c r="J41" i="23"/>
  <c r="J5" i="23"/>
  <c r="M8" i="23"/>
  <c r="K10" i="23"/>
  <c r="I12" i="23"/>
  <c r="N13" i="23"/>
  <c r="J17" i="23"/>
  <c r="M20" i="23"/>
  <c r="K22" i="23"/>
  <c r="I24" i="23"/>
  <c r="N25" i="23"/>
  <c r="J29" i="23"/>
  <c r="M32" i="23"/>
  <c r="K34" i="23"/>
  <c r="L36" i="23"/>
  <c r="M41" i="23"/>
  <c r="L48" i="23"/>
  <c r="L66" i="23"/>
  <c r="K66" i="23"/>
  <c r="J66" i="23"/>
  <c r="K73" i="23"/>
  <c r="J73" i="23"/>
  <c r="I73" i="23"/>
  <c r="N78" i="23"/>
  <c r="L84" i="23"/>
  <c r="K84" i="23"/>
  <c r="J84" i="23"/>
  <c r="J89" i="23"/>
  <c r="N101" i="23"/>
  <c r="M101" i="23"/>
  <c r="L101" i="23"/>
  <c r="K101" i="23"/>
  <c r="N192" i="23"/>
  <c r="M192" i="23"/>
  <c r="L192" i="23"/>
  <c r="K192" i="23"/>
  <c r="J192" i="23"/>
  <c r="I192" i="23"/>
  <c r="J22" i="23"/>
  <c r="J36" i="23"/>
  <c r="K5" i="23"/>
  <c r="N8" i="23"/>
  <c r="L10" i="23"/>
  <c r="J12" i="23"/>
  <c r="K17" i="23"/>
  <c r="N20" i="23"/>
  <c r="L22" i="23"/>
  <c r="J24" i="23"/>
  <c r="K29" i="23"/>
  <c r="N32" i="23"/>
  <c r="L34" i="23"/>
  <c r="M36" i="23"/>
  <c r="M48" i="23"/>
  <c r="L54" i="23"/>
  <c r="K54" i="23"/>
  <c r="J54" i="23"/>
  <c r="K61" i="23"/>
  <c r="J61" i="23"/>
  <c r="I61" i="23"/>
  <c r="I66" i="23"/>
  <c r="L73" i="23"/>
  <c r="N79" i="23"/>
  <c r="K79" i="23"/>
  <c r="J79" i="23"/>
  <c r="I79" i="23"/>
  <c r="N89" i="23"/>
  <c r="I101" i="23"/>
  <c r="N180" i="23"/>
  <c r="M180" i="23"/>
  <c r="L180" i="23"/>
  <c r="K180" i="23"/>
  <c r="J180" i="23"/>
  <c r="I180" i="23"/>
  <c r="M10" i="23"/>
  <c r="K12" i="23"/>
  <c r="M22" i="23"/>
  <c r="K24" i="23"/>
  <c r="N34" i="23"/>
  <c r="N36" i="23"/>
  <c r="L42" i="23"/>
  <c r="K42" i="23"/>
  <c r="J42" i="23"/>
  <c r="L90" i="23"/>
  <c r="K90" i="23"/>
  <c r="J90" i="23"/>
  <c r="I90" i="23"/>
  <c r="N168" i="23"/>
  <c r="M168" i="23"/>
  <c r="L168" i="23"/>
  <c r="K168" i="23"/>
  <c r="J168" i="23"/>
  <c r="I168" i="23"/>
  <c r="I9" i="23"/>
  <c r="N10" i="23"/>
  <c r="L12" i="23"/>
  <c r="I21" i="23"/>
  <c r="L24" i="23"/>
  <c r="I33" i="23"/>
  <c r="K37" i="23"/>
  <c r="J37" i="23"/>
  <c r="I37" i="23"/>
  <c r="I42" i="23"/>
  <c r="K49" i="23"/>
  <c r="J49" i="23"/>
  <c r="I49" i="23"/>
  <c r="N64" i="23"/>
  <c r="M64" i="23"/>
  <c r="L64" i="23"/>
  <c r="M71" i="23"/>
  <c r="L71" i="23"/>
  <c r="K71" i="23"/>
  <c r="M90" i="23"/>
  <c r="M96" i="23"/>
  <c r="L96" i="23"/>
  <c r="K96" i="23"/>
  <c r="J96" i="23"/>
  <c r="L102" i="23"/>
  <c r="K102" i="23"/>
  <c r="J102" i="23"/>
  <c r="I102" i="23"/>
  <c r="N144" i="23"/>
  <c r="M144" i="23"/>
  <c r="L144" i="23"/>
  <c r="K144" i="23"/>
  <c r="J144" i="23"/>
  <c r="N156" i="23"/>
  <c r="M156" i="23"/>
  <c r="L156" i="23"/>
  <c r="K156" i="23"/>
  <c r="J156" i="23"/>
  <c r="I156" i="23"/>
  <c r="I4" i="23"/>
  <c r="L7" i="23"/>
  <c r="J9" i="23"/>
  <c r="M12" i="23"/>
  <c r="K14" i="23"/>
  <c r="I16" i="23"/>
  <c r="L19" i="23"/>
  <c r="J21" i="23"/>
  <c r="M24" i="23"/>
  <c r="K26" i="23"/>
  <c r="I28" i="23"/>
  <c r="L31" i="23"/>
  <c r="J33" i="23"/>
  <c r="I35" i="23"/>
  <c r="L37" i="23"/>
  <c r="M42" i="23"/>
  <c r="L49" i="23"/>
  <c r="N52" i="23"/>
  <c r="M52" i="23"/>
  <c r="L52" i="23"/>
  <c r="N54" i="23"/>
  <c r="M59" i="23"/>
  <c r="L59" i="23"/>
  <c r="K59" i="23"/>
  <c r="N61" i="23"/>
  <c r="I64" i="23"/>
  <c r="J67" i="23"/>
  <c r="I67" i="23"/>
  <c r="I71" i="23"/>
  <c r="N90" i="23"/>
  <c r="I96" i="23"/>
  <c r="M102" i="23"/>
  <c r="N132" i="23"/>
  <c r="M132" i="23"/>
  <c r="L132" i="23"/>
  <c r="K132" i="23"/>
  <c r="J132" i="23"/>
  <c r="I144" i="23"/>
  <c r="L41" i="23"/>
  <c r="K41" i="23"/>
  <c r="N83" i="23"/>
  <c r="J4" i="23"/>
  <c r="K9" i="23"/>
  <c r="I11" i="23"/>
  <c r="J16" i="23"/>
  <c r="K21" i="23"/>
  <c r="I23" i="23"/>
  <c r="J28" i="23"/>
  <c r="K33" i="23"/>
  <c r="J35" i="23"/>
  <c r="M37" i="23"/>
  <c r="N40" i="23"/>
  <c r="M40" i="23"/>
  <c r="L40" i="23"/>
  <c r="N42" i="23"/>
  <c r="M49" i="23"/>
  <c r="I52" i="23"/>
  <c r="J55" i="23"/>
  <c r="I55" i="23"/>
  <c r="I59" i="23"/>
  <c r="J64" i="23"/>
  <c r="K67" i="23"/>
  <c r="J71" i="23"/>
  <c r="N91" i="23"/>
  <c r="L91" i="23"/>
  <c r="K91" i="23"/>
  <c r="J91" i="23"/>
  <c r="I91" i="23"/>
  <c r="N96" i="23"/>
  <c r="N102" i="23"/>
  <c r="N108" i="23"/>
  <c r="M108" i="23"/>
  <c r="L108" i="23"/>
  <c r="K108" i="23"/>
  <c r="J108" i="23"/>
  <c r="N120" i="23"/>
  <c r="M120" i="23"/>
  <c r="L120" i="23"/>
  <c r="K120" i="23"/>
  <c r="J120" i="23"/>
  <c r="I132" i="23"/>
  <c r="N139" i="23"/>
  <c r="M139" i="23"/>
  <c r="L139" i="23"/>
  <c r="K139" i="23"/>
  <c r="J139" i="23"/>
  <c r="I139" i="23"/>
  <c r="N151" i="23"/>
  <c r="M151" i="23"/>
  <c r="L151" i="23"/>
  <c r="K151" i="23"/>
  <c r="J151" i="23"/>
  <c r="I151" i="23"/>
  <c r="J43" i="23"/>
  <c r="I43" i="23"/>
  <c r="M47" i="23"/>
  <c r="L47" i="23"/>
  <c r="K47" i="23"/>
  <c r="M77" i="23"/>
  <c r="L77" i="23"/>
  <c r="K77" i="23"/>
  <c r="N103" i="23"/>
  <c r="L103" i="23"/>
  <c r="K103" i="23"/>
  <c r="J103" i="23"/>
  <c r="I103" i="23"/>
  <c r="N127" i="23"/>
  <c r="M127" i="23"/>
  <c r="L127" i="23"/>
  <c r="K127" i="23"/>
  <c r="J127" i="23"/>
  <c r="I127" i="23"/>
  <c r="N38" i="23"/>
  <c r="I38" i="23"/>
  <c r="L65" i="23"/>
  <c r="K65" i="23"/>
  <c r="K72" i="23"/>
  <c r="J72" i="23"/>
  <c r="N115" i="23"/>
  <c r="M115" i="23"/>
  <c r="L115" i="23"/>
  <c r="K115" i="23"/>
  <c r="J115" i="23"/>
  <c r="I115" i="23"/>
  <c r="J34" i="23"/>
  <c r="N35" i="23"/>
  <c r="J38" i="23"/>
  <c r="L43" i="23"/>
  <c r="J47" i="23"/>
  <c r="L53" i="23"/>
  <c r="K53" i="23"/>
  <c r="K60" i="23"/>
  <c r="J60" i="23"/>
  <c r="I65" i="23"/>
  <c r="N67" i="23"/>
  <c r="I72" i="23"/>
  <c r="J77" i="23"/>
  <c r="M51" i="23"/>
  <c r="N56" i="23"/>
  <c r="M63" i="23"/>
  <c r="N68" i="23"/>
  <c r="M75" i="23"/>
  <c r="N80" i="23"/>
  <c r="L82" i="23"/>
  <c r="M87" i="23"/>
  <c r="N92" i="23"/>
  <c r="L94" i="23"/>
  <c r="M99" i="23"/>
  <c r="L106" i="23"/>
  <c r="M111" i="23"/>
  <c r="K113" i="23"/>
  <c r="L118" i="23"/>
  <c r="M123" i="23"/>
  <c r="K125" i="23"/>
  <c r="L130" i="23"/>
  <c r="M135" i="23"/>
  <c r="K137" i="23"/>
  <c r="L142" i="23"/>
  <c r="M147" i="23"/>
  <c r="K149" i="23"/>
  <c r="L154" i="23"/>
  <c r="M159" i="23"/>
  <c r="K161" i="23"/>
  <c r="I163" i="23"/>
  <c r="L166" i="23"/>
  <c r="M171" i="23"/>
  <c r="K173" i="23"/>
  <c r="I175" i="23"/>
  <c r="L178" i="23"/>
  <c r="M183" i="23"/>
  <c r="K185" i="23"/>
  <c r="I187" i="23"/>
  <c r="L190" i="23"/>
  <c r="M195" i="23"/>
  <c r="K197" i="23"/>
  <c r="I199" i="23"/>
  <c r="L202" i="23"/>
  <c r="N39" i="23"/>
  <c r="I50" i="23"/>
  <c r="N51" i="23"/>
  <c r="N63" i="23"/>
  <c r="N75" i="23"/>
  <c r="N87" i="23"/>
  <c r="N99" i="23"/>
  <c r="N111" i="23"/>
  <c r="L113" i="23"/>
  <c r="I122" i="23"/>
  <c r="N123" i="23"/>
  <c r="L125" i="23"/>
  <c r="I134" i="23"/>
  <c r="N135" i="23"/>
  <c r="L137" i="23"/>
  <c r="I146" i="23"/>
  <c r="L149" i="23"/>
  <c r="I158" i="23"/>
  <c r="L161" i="23"/>
  <c r="J163" i="23"/>
  <c r="I170" i="23"/>
  <c r="L173" i="23"/>
  <c r="J175" i="23"/>
  <c r="I182" i="23"/>
  <c r="L185" i="23"/>
  <c r="J187" i="23"/>
  <c r="I194" i="23"/>
  <c r="L197" i="23"/>
  <c r="J199" i="23"/>
  <c r="M113" i="23"/>
  <c r="M125" i="23"/>
  <c r="M137" i="23"/>
  <c r="M149" i="23"/>
  <c r="M161" i="23"/>
  <c r="K163" i="23"/>
  <c r="M173" i="23"/>
  <c r="K175" i="23"/>
  <c r="M185" i="23"/>
  <c r="K187" i="23"/>
  <c r="M197" i="23"/>
  <c r="K199" i="23"/>
  <c r="L163" i="23"/>
  <c r="L175" i="23"/>
  <c r="L187" i="23"/>
  <c r="L199" i="23"/>
  <c r="M163" i="23"/>
  <c r="M175" i="23"/>
  <c r="M187" i="23"/>
  <c r="M199" i="23"/>
  <c r="J95" i="23"/>
  <c r="J107" i="23"/>
  <c r="I114" i="23"/>
  <c r="J119" i="23"/>
  <c r="I126" i="23"/>
  <c r="J131" i="23"/>
  <c r="I138" i="23"/>
  <c r="J143" i="23"/>
  <c r="I150" i="23"/>
  <c r="J155" i="23"/>
  <c r="I162" i="23"/>
  <c r="J167" i="23"/>
  <c r="I174" i="23"/>
  <c r="J179" i="23"/>
  <c r="I186" i="23"/>
  <c r="J191" i="23"/>
  <c r="I198" i="23"/>
  <c r="L76" i="23"/>
  <c r="I85" i="23"/>
  <c r="L88" i="23"/>
  <c r="K95" i="23"/>
  <c r="I97" i="23"/>
  <c r="L100" i="23"/>
  <c r="K107" i="23"/>
  <c r="I109" i="23"/>
  <c r="L112" i="23"/>
  <c r="J114" i="23"/>
  <c r="K119" i="23"/>
  <c r="I121" i="23"/>
  <c r="L124" i="23"/>
  <c r="J126" i="23"/>
  <c r="K131" i="23"/>
  <c r="I133" i="23"/>
  <c r="L136" i="23"/>
  <c r="J138" i="23"/>
  <c r="K143" i="23"/>
  <c r="I145" i="23"/>
  <c r="L148" i="23"/>
  <c r="J150" i="23"/>
  <c r="K155" i="23"/>
  <c r="I157" i="23"/>
  <c r="L160" i="23"/>
  <c r="J162" i="23"/>
  <c r="K167" i="23"/>
  <c r="I169" i="23"/>
  <c r="L172" i="23"/>
  <c r="J174" i="23"/>
  <c r="K179" i="23"/>
  <c r="I181" i="23"/>
  <c r="L184" i="23"/>
  <c r="J186" i="23"/>
  <c r="K191" i="23"/>
  <c r="I193" i="23"/>
  <c r="L196" i="23"/>
  <c r="J198" i="23"/>
  <c r="M201" i="23"/>
  <c r="K203" i="23"/>
  <c r="M76" i="23"/>
  <c r="J85" i="23"/>
  <c r="M88" i="23"/>
  <c r="L95" i="23"/>
  <c r="J97" i="23"/>
  <c r="M100" i="23"/>
  <c r="L107" i="23"/>
  <c r="J109" i="23"/>
  <c r="M112" i="23"/>
  <c r="K114" i="23"/>
  <c r="L119" i="23"/>
  <c r="J121" i="23"/>
  <c r="M124" i="23"/>
  <c r="K126" i="23"/>
  <c r="L131" i="23"/>
  <c r="J133" i="23"/>
  <c r="M136" i="23"/>
  <c r="K138" i="23"/>
  <c r="L143" i="23"/>
  <c r="J145" i="23"/>
  <c r="M148" i="23"/>
  <c r="K150" i="23"/>
  <c r="L155" i="23"/>
  <c r="J157" i="23"/>
  <c r="M160" i="23"/>
  <c r="K162" i="23"/>
  <c r="L167" i="23"/>
  <c r="J169" i="23"/>
  <c r="M172" i="23"/>
  <c r="K174" i="23"/>
  <c r="L179" i="23"/>
  <c r="J181" i="23"/>
  <c r="M184" i="23"/>
  <c r="K186" i="23"/>
  <c r="L191" i="23"/>
  <c r="J193" i="23"/>
  <c r="M196" i="23"/>
  <c r="K198" i="23"/>
  <c r="L203" i="23"/>
  <c r="L198" i="23"/>
  <c r="I51" i="22"/>
  <c r="N134" i="22"/>
  <c r="M134" i="22"/>
  <c r="L134" i="22"/>
  <c r="K134" i="22"/>
  <c r="J134" i="22"/>
  <c r="I134" i="22"/>
  <c r="N146" i="22"/>
  <c r="M146" i="22"/>
  <c r="L146" i="22"/>
  <c r="K146" i="22"/>
  <c r="J146" i="22"/>
  <c r="I146" i="22"/>
  <c r="N158" i="22"/>
  <c r="M158" i="22"/>
  <c r="L158" i="22"/>
  <c r="K158" i="22"/>
  <c r="J158" i="22"/>
  <c r="I158" i="22"/>
  <c r="N170" i="22"/>
  <c r="M170" i="22"/>
  <c r="L170" i="22"/>
  <c r="K170" i="22"/>
  <c r="J170" i="22"/>
  <c r="I170" i="22"/>
  <c r="L4" i="22"/>
  <c r="J6" i="22"/>
  <c r="M9" i="22"/>
  <c r="I13" i="22"/>
  <c r="L16" i="22"/>
  <c r="J18" i="22"/>
  <c r="M21" i="22"/>
  <c r="I25" i="22"/>
  <c r="L28" i="22"/>
  <c r="J30" i="22"/>
  <c r="M33" i="22"/>
  <c r="L35" i="22"/>
  <c r="I41" i="22"/>
  <c r="I43" i="22"/>
  <c r="K45" i="22"/>
  <c r="J49" i="22"/>
  <c r="J51" i="22"/>
  <c r="N53" i="22"/>
  <c r="M53" i="22"/>
  <c r="L55" i="22"/>
  <c r="K55" i="22"/>
  <c r="J57" i="22"/>
  <c r="I57" i="22"/>
  <c r="I61" i="22"/>
  <c r="I63" i="22"/>
  <c r="N65" i="22"/>
  <c r="M65" i="22"/>
  <c r="J65" i="22"/>
  <c r="I70" i="22"/>
  <c r="N70" i="22"/>
  <c r="K70" i="22"/>
  <c r="J72" i="22"/>
  <c r="I75" i="22"/>
  <c r="K99" i="22"/>
  <c r="N192" i="22"/>
  <c r="M192" i="22"/>
  <c r="L192" i="22"/>
  <c r="K192" i="22"/>
  <c r="I192" i="22"/>
  <c r="K6" i="22"/>
  <c r="N9" i="22"/>
  <c r="J13" i="22"/>
  <c r="K18" i="22"/>
  <c r="N21" i="22"/>
  <c r="J25" i="22"/>
  <c r="K30" i="22"/>
  <c r="N33" i="22"/>
  <c r="J41" i="22"/>
  <c r="J43" i="22"/>
  <c r="K49" i="22"/>
  <c r="K51" i="22"/>
  <c r="J61" i="22"/>
  <c r="J63" i="22"/>
  <c r="K75" i="22"/>
  <c r="M96" i="22"/>
  <c r="L96" i="22"/>
  <c r="K96" i="22"/>
  <c r="I96" i="22"/>
  <c r="M102" i="22"/>
  <c r="J102" i="22"/>
  <c r="I102" i="22"/>
  <c r="I82" i="22"/>
  <c r="N82" i="22"/>
  <c r="M82" i="22"/>
  <c r="K82" i="22"/>
  <c r="I30" i="22"/>
  <c r="J45" i="22"/>
  <c r="I45" i="22"/>
  <c r="M72" i="22"/>
  <c r="L72" i="22"/>
  <c r="I72" i="22"/>
  <c r="I3" i="22"/>
  <c r="N4" i="22"/>
  <c r="L6" i="22"/>
  <c r="K13" i="22"/>
  <c r="I15" i="22"/>
  <c r="N16" i="22"/>
  <c r="L18" i="22"/>
  <c r="K25" i="22"/>
  <c r="I27" i="22"/>
  <c r="L30" i="22"/>
  <c r="K41" i="22"/>
  <c r="M45" i="22"/>
  <c r="L49" i="22"/>
  <c r="L51" i="22"/>
  <c r="K61" i="22"/>
  <c r="K63" i="22"/>
  <c r="N72" i="22"/>
  <c r="M75" i="22"/>
  <c r="J96" i="22"/>
  <c r="K102" i="22"/>
  <c r="N194" i="22"/>
  <c r="M194" i="22"/>
  <c r="L194" i="22"/>
  <c r="K194" i="22"/>
  <c r="J194" i="22"/>
  <c r="I194" i="22"/>
  <c r="J99" i="22"/>
  <c r="N99" i="22"/>
  <c r="L99" i="22"/>
  <c r="L43" i="22"/>
  <c r="K43" i="22"/>
  <c r="J82" i="22"/>
  <c r="J3" i="22"/>
  <c r="M6" i="22"/>
  <c r="L13" i="22"/>
  <c r="M18" i="22"/>
  <c r="L25" i="22"/>
  <c r="M30" i="22"/>
  <c r="N43" i="22"/>
  <c r="N45" i="22"/>
  <c r="M49" i="22"/>
  <c r="M51" i="22"/>
  <c r="L61" i="22"/>
  <c r="M63" i="22"/>
  <c r="L73" i="22"/>
  <c r="I73" i="22"/>
  <c r="N73" i="22"/>
  <c r="M78" i="22"/>
  <c r="J78" i="22"/>
  <c r="I78" i="22"/>
  <c r="N86" i="22"/>
  <c r="M86" i="22"/>
  <c r="K86" i="22"/>
  <c r="J86" i="22"/>
  <c r="I86" i="22"/>
  <c r="I94" i="22"/>
  <c r="N94" i="22"/>
  <c r="M94" i="22"/>
  <c r="K94" i="22"/>
  <c r="N180" i="22"/>
  <c r="M180" i="22"/>
  <c r="L180" i="22"/>
  <c r="K180" i="22"/>
  <c r="I180" i="22"/>
  <c r="J75" i="22"/>
  <c r="L75" i="22"/>
  <c r="J192" i="22"/>
  <c r="K3" i="22"/>
  <c r="I5" i="22"/>
  <c r="N6" i="22"/>
  <c r="L8" i="22"/>
  <c r="J10" i="22"/>
  <c r="M13" i="22"/>
  <c r="K15" i="22"/>
  <c r="I17" i="22"/>
  <c r="N18" i="22"/>
  <c r="L20" i="22"/>
  <c r="J22" i="22"/>
  <c r="M25" i="22"/>
  <c r="K27" i="22"/>
  <c r="I29" i="22"/>
  <c r="L32" i="22"/>
  <c r="J34" i="22"/>
  <c r="I36" i="22"/>
  <c r="K38" i="22"/>
  <c r="J38" i="22"/>
  <c r="N49" i="22"/>
  <c r="L53" i="22"/>
  <c r="N55" i="22"/>
  <c r="N57" i="22"/>
  <c r="M61" i="22"/>
  <c r="N63" i="22"/>
  <c r="J73" i="22"/>
  <c r="K78" i="22"/>
  <c r="L86" i="22"/>
  <c r="J94" i="22"/>
  <c r="N102" i="22"/>
  <c r="N122" i="22"/>
  <c r="M122" i="22"/>
  <c r="L122" i="22"/>
  <c r="K122" i="22"/>
  <c r="J122" i="22"/>
  <c r="I122" i="22"/>
  <c r="L3" i="22"/>
  <c r="J5" i="22"/>
  <c r="K10" i="22"/>
  <c r="L15" i="22"/>
  <c r="J17" i="22"/>
  <c r="K22" i="22"/>
  <c r="L27" i="22"/>
  <c r="J29" i="22"/>
  <c r="K34" i="22"/>
  <c r="J36" i="22"/>
  <c r="M48" i="22"/>
  <c r="L48" i="22"/>
  <c r="K50" i="22"/>
  <c r="J50" i="22"/>
  <c r="K73" i="22"/>
  <c r="L78" i="22"/>
  <c r="J87" i="22"/>
  <c r="N87" i="22"/>
  <c r="L87" i="22"/>
  <c r="L94" i="22"/>
  <c r="N108" i="22"/>
  <c r="M108" i="22"/>
  <c r="L108" i="22"/>
  <c r="K108" i="22"/>
  <c r="I108" i="22"/>
  <c r="N120" i="22"/>
  <c r="M120" i="22"/>
  <c r="L120" i="22"/>
  <c r="K120" i="22"/>
  <c r="I120" i="22"/>
  <c r="N132" i="22"/>
  <c r="M132" i="22"/>
  <c r="L132" i="22"/>
  <c r="K132" i="22"/>
  <c r="I132" i="22"/>
  <c r="N144" i="22"/>
  <c r="M144" i="22"/>
  <c r="L144" i="22"/>
  <c r="K144" i="22"/>
  <c r="I144" i="22"/>
  <c r="N156" i="22"/>
  <c r="M156" i="22"/>
  <c r="L156" i="22"/>
  <c r="K156" i="22"/>
  <c r="I156" i="22"/>
  <c r="N168" i="22"/>
  <c r="M168" i="22"/>
  <c r="L168" i="22"/>
  <c r="K168" i="22"/>
  <c r="I168" i="22"/>
  <c r="N110" i="22"/>
  <c r="M110" i="22"/>
  <c r="L110" i="22"/>
  <c r="K110" i="22"/>
  <c r="J110" i="22"/>
  <c r="I110" i="22"/>
  <c r="M3" i="22"/>
  <c r="K5" i="22"/>
  <c r="I7" i="22"/>
  <c r="J12" i="22"/>
  <c r="M15" i="22"/>
  <c r="K17" i="22"/>
  <c r="I19" i="22"/>
  <c r="L22" i="22"/>
  <c r="J24" i="22"/>
  <c r="M27" i="22"/>
  <c r="K29" i="22"/>
  <c r="I31" i="22"/>
  <c r="L34" i="22"/>
  <c r="K36" i="22"/>
  <c r="L38" i="22"/>
  <c r="J42" i="22"/>
  <c r="J44" i="22"/>
  <c r="J46" i="22"/>
  <c r="I48" i="22"/>
  <c r="I50" i="22"/>
  <c r="I54" i="22"/>
  <c r="I56" i="22"/>
  <c r="I58" i="22"/>
  <c r="M60" i="22"/>
  <c r="L60" i="22"/>
  <c r="K62" i="22"/>
  <c r="J62" i="22"/>
  <c r="K66" i="22"/>
  <c r="M73" i="22"/>
  <c r="N78" i="22"/>
  <c r="I87" i="22"/>
  <c r="J108" i="22"/>
  <c r="J120" i="22"/>
  <c r="J132" i="22"/>
  <c r="J144" i="22"/>
  <c r="J156" i="22"/>
  <c r="J168" i="22"/>
  <c r="L5" i="22"/>
  <c r="L17" i="22"/>
  <c r="L29" i="22"/>
  <c r="M36" i="22"/>
  <c r="N74" i="22"/>
  <c r="K74" i="22"/>
  <c r="J74" i="22"/>
  <c r="N182" i="22"/>
  <c r="M182" i="22"/>
  <c r="L182" i="22"/>
  <c r="K182" i="22"/>
  <c r="J182" i="22"/>
  <c r="I182" i="22"/>
  <c r="N41" i="22"/>
  <c r="M41" i="22"/>
  <c r="M5" i="22"/>
  <c r="I9" i="22"/>
  <c r="M17" i="22"/>
  <c r="I21" i="22"/>
  <c r="M29" i="22"/>
  <c r="I33" i="22"/>
  <c r="N36" i="22"/>
  <c r="K48" i="22"/>
  <c r="M50" i="22"/>
  <c r="K54" i="22"/>
  <c r="K56" i="22"/>
  <c r="K58" i="22"/>
  <c r="M69" i="22"/>
  <c r="J69" i="22"/>
  <c r="I69" i="22"/>
  <c r="I74" i="22"/>
  <c r="M84" i="22"/>
  <c r="L84" i="22"/>
  <c r="K84" i="22"/>
  <c r="I84" i="22"/>
  <c r="M87" i="22"/>
  <c r="M90" i="22"/>
  <c r="J90" i="22"/>
  <c r="I90" i="22"/>
  <c r="N98" i="22"/>
  <c r="M98" i="22"/>
  <c r="K98" i="22"/>
  <c r="J98" i="22"/>
  <c r="I98" i="22"/>
  <c r="I99" i="22"/>
  <c r="M46" i="22"/>
  <c r="N48" i="22"/>
  <c r="N50" i="22"/>
  <c r="L58" i="22"/>
  <c r="N66" i="22"/>
  <c r="K69" i="22"/>
  <c r="L74" i="22"/>
  <c r="J84" i="22"/>
  <c r="K90" i="22"/>
  <c r="L98" i="22"/>
  <c r="M68" i="22"/>
  <c r="J77" i="22"/>
  <c r="N85" i="22"/>
  <c r="J89" i="22"/>
  <c r="N97" i="22"/>
  <c r="J101" i="22"/>
  <c r="M104" i="22"/>
  <c r="K106" i="22"/>
  <c r="N109" i="22"/>
  <c r="L111" i="22"/>
  <c r="J113" i="22"/>
  <c r="M116" i="22"/>
  <c r="K118" i="22"/>
  <c r="N121" i="22"/>
  <c r="L123" i="22"/>
  <c r="J125" i="22"/>
  <c r="M128" i="22"/>
  <c r="K130" i="22"/>
  <c r="N133" i="22"/>
  <c r="L135" i="22"/>
  <c r="J137" i="22"/>
  <c r="M140" i="22"/>
  <c r="K142" i="22"/>
  <c r="N145" i="22"/>
  <c r="L147" i="22"/>
  <c r="J149" i="22"/>
  <c r="M152" i="22"/>
  <c r="K154" i="22"/>
  <c r="N157" i="22"/>
  <c r="L159" i="22"/>
  <c r="J161" i="22"/>
  <c r="M164" i="22"/>
  <c r="K166" i="22"/>
  <c r="N169" i="22"/>
  <c r="L171" i="22"/>
  <c r="J173" i="22"/>
  <c r="M176" i="22"/>
  <c r="K178" i="22"/>
  <c r="N181" i="22"/>
  <c r="L183" i="22"/>
  <c r="J185" i="22"/>
  <c r="M188" i="22"/>
  <c r="K190" i="22"/>
  <c r="N193" i="22"/>
  <c r="L195" i="22"/>
  <c r="J197" i="22"/>
  <c r="M200" i="22"/>
  <c r="K202" i="22"/>
  <c r="M106" i="22"/>
  <c r="N111" i="22"/>
  <c r="M118" i="22"/>
  <c r="N123" i="22"/>
  <c r="M130" i="22"/>
  <c r="N135" i="22"/>
  <c r="M142" i="22"/>
  <c r="N147" i="22"/>
  <c r="M154" i="22"/>
  <c r="N159" i="22"/>
  <c r="M166" i="22"/>
  <c r="N171" i="22"/>
  <c r="M178" i="22"/>
  <c r="N183" i="22"/>
  <c r="M202" i="22"/>
  <c r="K67" i="22"/>
  <c r="M77" i="22"/>
  <c r="K79" i="22"/>
  <c r="I81" i="22"/>
  <c r="M89" i="22"/>
  <c r="K91" i="22"/>
  <c r="I93" i="22"/>
  <c r="M101" i="22"/>
  <c r="K103" i="22"/>
  <c r="I105" i="22"/>
  <c r="N106" i="22"/>
  <c r="M113" i="22"/>
  <c r="K115" i="22"/>
  <c r="I117" i="22"/>
  <c r="N118" i="22"/>
  <c r="M125" i="22"/>
  <c r="K127" i="22"/>
  <c r="I129" i="22"/>
  <c r="N130" i="22"/>
  <c r="M137" i="22"/>
  <c r="K139" i="22"/>
  <c r="I141" i="22"/>
  <c r="N142" i="22"/>
  <c r="M149" i="22"/>
  <c r="K151" i="22"/>
  <c r="I153" i="22"/>
  <c r="N154" i="22"/>
  <c r="M161" i="22"/>
  <c r="K163" i="22"/>
  <c r="I165" i="22"/>
  <c r="N166" i="22"/>
  <c r="M173" i="22"/>
  <c r="K175" i="22"/>
  <c r="I177" i="22"/>
  <c r="N178" i="22"/>
  <c r="M185" i="22"/>
  <c r="K187" i="22"/>
  <c r="I189" i="22"/>
  <c r="N190" i="22"/>
  <c r="M197" i="22"/>
  <c r="K199" i="22"/>
  <c r="I201" i="22"/>
  <c r="J81" i="22"/>
  <c r="J93" i="22"/>
  <c r="J105" i="22"/>
  <c r="J117" i="22"/>
  <c r="J129" i="22"/>
  <c r="J141" i="22"/>
  <c r="J153" i="22"/>
  <c r="J165" i="22"/>
  <c r="J177" i="22"/>
  <c r="J189" i="22"/>
  <c r="I114" i="22"/>
  <c r="I126" i="22"/>
  <c r="I138" i="22"/>
  <c r="I150" i="22"/>
  <c r="I162" i="22"/>
  <c r="I174" i="22"/>
  <c r="L177" i="22"/>
  <c r="I186" i="22"/>
  <c r="L189" i="22"/>
  <c r="I85" i="22"/>
  <c r="I97" i="22"/>
  <c r="I109" i="22"/>
  <c r="J114" i="22"/>
  <c r="I121" i="22"/>
  <c r="J126" i="22"/>
  <c r="I133" i="22"/>
  <c r="J138" i="22"/>
  <c r="I145" i="22"/>
  <c r="J150" i="22"/>
  <c r="I157" i="22"/>
  <c r="J162" i="22"/>
  <c r="I169" i="22"/>
  <c r="J174" i="22"/>
  <c r="M177" i="22"/>
  <c r="I181" i="22"/>
  <c r="J186" i="22"/>
  <c r="M189" i="22"/>
  <c r="I193" i="22"/>
  <c r="J198" i="22"/>
  <c r="K114" i="22"/>
  <c r="K126" i="22"/>
  <c r="K138" i="22"/>
  <c r="K150" i="22"/>
  <c r="K162" i="22"/>
  <c r="K174" i="22"/>
  <c r="J181" i="22"/>
  <c r="K186" i="22"/>
  <c r="J193" i="22"/>
  <c r="L114" i="22"/>
  <c r="L126" i="22"/>
  <c r="L138" i="22"/>
  <c r="L150" i="22"/>
  <c r="L162" i="22"/>
  <c r="L174" i="22"/>
  <c r="K181" i="22"/>
  <c r="I183" i="22"/>
  <c r="L186" i="22"/>
  <c r="J188" i="22"/>
  <c r="K193" i="22"/>
  <c r="I195" i="22"/>
  <c r="L198" i="22"/>
  <c r="J200" i="22"/>
  <c r="N85" i="21"/>
  <c r="M85" i="21"/>
  <c r="M87" i="21"/>
  <c r="L87" i="21"/>
  <c r="K87" i="21"/>
  <c r="N109" i="21"/>
  <c r="M109" i="21"/>
  <c r="N111" i="21"/>
  <c r="M111" i="21"/>
  <c r="L111" i="21"/>
  <c r="K111" i="21"/>
  <c r="M118" i="21"/>
  <c r="L118" i="21"/>
  <c r="K118" i="21"/>
  <c r="J118" i="21"/>
  <c r="M149" i="21"/>
  <c r="L149" i="21"/>
  <c r="K149" i="21"/>
  <c r="J149" i="21"/>
  <c r="I149" i="21"/>
  <c r="N190" i="21"/>
  <c r="M190" i="21"/>
  <c r="L190" i="21"/>
  <c r="K190" i="21"/>
  <c r="J190" i="21"/>
  <c r="J6" i="21"/>
  <c r="K11" i="21"/>
  <c r="I13" i="21"/>
  <c r="J18" i="21"/>
  <c r="K23" i="21"/>
  <c r="I25" i="21"/>
  <c r="J30" i="21"/>
  <c r="N33" i="21"/>
  <c r="N35" i="21"/>
  <c r="K49" i="21"/>
  <c r="J51" i="21"/>
  <c r="I64" i="21"/>
  <c r="J66" i="21"/>
  <c r="J81" i="21"/>
  <c r="K83" i="21"/>
  <c r="I85" i="21"/>
  <c r="I87" i="21"/>
  <c r="K100" i="21"/>
  <c r="K107" i="21"/>
  <c r="I109" i="21"/>
  <c r="I111" i="21"/>
  <c r="N116" i="21"/>
  <c r="M116" i="21"/>
  <c r="L116" i="21"/>
  <c r="I118" i="21"/>
  <c r="J138" i="21"/>
  <c r="I143" i="21"/>
  <c r="N149" i="21"/>
  <c r="N154" i="21"/>
  <c r="M154" i="21"/>
  <c r="L154" i="21"/>
  <c r="K154" i="21"/>
  <c r="J154" i="21"/>
  <c r="J179" i="21"/>
  <c r="N181" i="21"/>
  <c r="M181" i="21"/>
  <c r="N183" i="21"/>
  <c r="M183" i="21"/>
  <c r="L183" i="21"/>
  <c r="K183" i="21"/>
  <c r="I186" i="21"/>
  <c r="N188" i="21"/>
  <c r="M188" i="21"/>
  <c r="L188" i="21"/>
  <c r="I190" i="21"/>
  <c r="J13" i="21"/>
  <c r="N145" i="21"/>
  <c r="M145" i="21"/>
  <c r="M23" i="21"/>
  <c r="K25" i="21"/>
  <c r="I27" i="21"/>
  <c r="L30" i="21"/>
  <c r="J32" i="21"/>
  <c r="I34" i="21"/>
  <c r="N44" i="21"/>
  <c r="L44" i="21"/>
  <c r="L46" i="21"/>
  <c r="J46" i="21"/>
  <c r="N49" i="21"/>
  <c r="N56" i="21"/>
  <c r="M56" i="21"/>
  <c r="L56" i="21"/>
  <c r="I58" i="21"/>
  <c r="K64" i="21"/>
  <c r="L66" i="21"/>
  <c r="I71" i="21"/>
  <c r="K77" i="21"/>
  <c r="J77" i="21"/>
  <c r="I77" i="21"/>
  <c r="L81" i="21"/>
  <c r="M83" i="21"/>
  <c r="K85" i="21"/>
  <c r="N87" i="21"/>
  <c r="N92" i="21"/>
  <c r="M92" i="21"/>
  <c r="L92" i="21"/>
  <c r="I94" i="21"/>
  <c r="M100" i="21"/>
  <c r="M107" i="21"/>
  <c r="K109" i="21"/>
  <c r="L125" i="21"/>
  <c r="K125" i="21"/>
  <c r="J125" i="21"/>
  <c r="I125" i="21"/>
  <c r="L138" i="21"/>
  <c r="K143" i="21"/>
  <c r="I145" i="21"/>
  <c r="I147" i="21"/>
  <c r="I150" i="21"/>
  <c r="I152" i="21"/>
  <c r="M161" i="21"/>
  <c r="L161" i="21"/>
  <c r="K161" i="21"/>
  <c r="J161" i="21"/>
  <c r="I161" i="21"/>
  <c r="K186" i="21"/>
  <c r="N202" i="21"/>
  <c r="M202" i="21"/>
  <c r="L202" i="21"/>
  <c r="K202" i="21"/>
  <c r="J202" i="21"/>
  <c r="I3" i="21"/>
  <c r="J3" i="21"/>
  <c r="I10" i="21"/>
  <c r="L13" i="21"/>
  <c r="J15" i="21"/>
  <c r="L25" i="21"/>
  <c r="J27" i="21"/>
  <c r="K34" i="21"/>
  <c r="L64" i="21"/>
  <c r="J71" i="21"/>
  <c r="N73" i="21"/>
  <c r="M73" i="21"/>
  <c r="M75" i="21"/>
  <c r="L75" i="21"/>
  <c r="K75" i="21"/>
  <c r="L85" i="21"/>
  <c r="L109" i="21"/>
  <c r="L143" i="21"/>
  <c r="J145" i="21"/>
  <c r="J150" i="21"/>
  <c r="J152" i="21"/>
  <c r="L186" i="21"/>
  <c r="N193" i="21"/>
  <c r="M193" i="21"/>
  <c r="N195" i="21"/>
  <c r="M195" i="21"/>
  <c r="L195" i="21"/>
  <c r="K195" i="21"/>
  <c r="N200" i="21"/>
  <c r="M200" i="21"/>
  <c r="L200" i="21"/>
  <c r="L58" i="21"/>
  <c r="K58" i="21"/>
  <c r="J58" i="21"/>
  <c r="N197" i="21"/>
  <c r="M197" i="21"/>
  <c r="L197" i="21"/>
  <c r="K197" i="21"/>
  <c r="J197" i="21"/>
  <c r="I197" i="21"/>
  <c r="K3" i="21"/>
  <c r="I5" i="21"/>
  <c r="L8" i="21"/>
  <c r="J10" i="21"/>
  <c r="M13" i="21"/>
  <c r="K15" i="21"/>
  <c r="I17" i="21"/>
  <c r="L20" i="21"/>
  <c r="J22" i="21"/>
  <c r="M25" i="21"/>
  <c r="K27" i="21"/>
  <c r="I29" i="21"/>
  <c r="L32" i="21"/>
  <c r="M34" i="21"/>
  <c r="J40" i="21"/>
  <c r="J42" i="21"/>
  <c r="J44" i="21"/>
  <c r="K46" i="21"/>
  <c r="I52" i="21"/>
  <c r="J54" i="21"/>
  <c r="J56" i="21"/>
  <c r="N58" i="21"/>
  <c r="M64" i="21"/>
  <c r="J69" i="21"/>
  <c r="K71" i="21"/>
  <c r="I73" i="21"/>
  <c r="I75" i="21"/>
  <c r="M77" i="21"/>
  <c r="I88" i="21"/>
  <c r="J90" i="21"/>
  <c r="J92" i="21"/>
  <c r="L101" i="21"/>
  <c r="K101" i="21"/>
  <c r="J101" i="21"/>
  <c r="I101" i="21"/>
  <c r="J112" i="21"/>
  <c r="L114" i="21"/>
  <c r="J119" i="21"/>
  <c r="N121" i="21"/>
  <c r="M121" i="21"/>
  <c r="N123" i="21"/>
  <c r="M123" i="21"/>
  <c r="L123" i="21"/>
  <c r="K123" i="21"/>
  <c r="N125" i="21"/>
  <c r="M130" i="21"/>
  <c r="L130" i="21"/>
  <c r="K130" i="21"/>
  <c r="J130" i="21"/>
  <c r="L136" i="21"/>
  <c r="M143" i="21"/>
  <c r="K145" i="21"/>
  <c r="K150" i="21"/>
  <c r="J155" i="21"/>
  <c r="N157" i="21"/>
  <c r="M157" i="21"/>
  <c r="N159" i="21"/>
  <c r="M159" i="21"/>
  <c r="L159" i="21"/>
  <c r="K159" i="21"/>
  <c r="N166" i="21"/>
  <c r="M166" i="21"/>
  <c r="L166" i="21"/>
  <c r="K166" i="21"/>
  <c r="J166" i="21"/>
  <c r="L181" i="21"/>
  <c r="M186" i="21"/>
  <c r="I193" i="21"/>
  <c r="I195" i="21"/>
  <c r="J198" i="21"/>
  <c r="I200" i="21"/>
  <c r="L3" i="21"/>
  <c r="J5" i="21"/>
  <c r="M8" i="21"/>
  <c r="K10" i="21"/>
  <c r="N13" i="21"/>
  <c r="L15" i="21"/>
  <c r="J17" i="21"/>
  <c r="M20" i="21"/>
  <c r="K22" i="21"/>
  <c r="N25" i="21"/>
  <c r="L27" i="21"/>
  <c r="J29" i="21"/>
  <c r="M32" i="21"/>
  <c r="K40" i="21"/>
  <c r="K42" i="21"/>
  <c r="K44" i="21"/>
  <c r="M46" i="21"/>
  <c r="J52" i="21"/>
  <c r="K54" i="21"/>
  <c r="K56" i="21"/>
  <c r="N64" i="21"/>
  <c r="K69" i="21"/>
  <c r="L71" i="21"/>
  <c r="J73" i="21"/>
  <c r="J75" i="21"/>
  <c r="N77" i="21"/>
  <c r="L82" i="21"/>
  <c r="K82" i="21"/>
  <c r="J82" i="21"/>
  <c r="J88" i="21"/>
  <c r="K90" i="21"/>
  <c r="K92" i="21"/>
  <c r="K112" i="21"/>
  <c r="M114" i="21"/>
  <c r="K119" i="21"/>
  <c r="N128" i="21"/>
  <c r="M128" i="21"/>
  <c r="L128" i="21"/>
  <c r="I130" i="21"/>
  <c r="M136" i="21"/>
  <c r="L145" i="21"/>
  <c r="L150" i="21"/>
  <c r="K155" i="21"/>
  <c r="I157" i="21"/>
  <c r="I159" i="21"/>
  <c r="I162" i="21"/>
  <c r="N164" i="21"/>
  <c r="M164" i="21"/>
  <c r="L164" i="21"/>
  <c r="I166" i="21"/>
  <c r="J193" i="21"/>
  <c r="J195" i="21"/>
  <c r="K198" i="21"/>
  <c r="J200" i="21"/>
  <c r="L34" i="21"/>
  <c r="J34" i="21"/>
  <c r="M3" i="21"/>
  <c r="K5" i="21"/>
  <c r="L10" i="21"/>
  <c r="M15" i="21"/>
  <c r="K17" i="21"/>
  <c r="M27" i="21"/>
  <c r="K29" i="21"/>
  <c r="K52" i="21"/>
  <c r="L54" i="21"/>
  <c r="K65" i="21"/>
  <c r="J65" i="21"/>
  <c r="I65" i="21"/>
  <c r="L69" i="21"/>
  <c r="M71" i="21"/>
  <c r="K73" i="21"/>
  <c r="N75" i="21"/>
  <c r="N80" i="21"/>
  <c r="M80" i="21"/>
  <c r="L80" i="21"/>
  <c r="K88" i="21"/>
  <c r="L90" i="21"/>
  <c r="N97" i="21"/>
  <c r="M97" i="21"/>
  <c r="N99" i="21"/>
  <c r="M99" i="21"/>
  <c r="L99" i="21"/>
  <c r="K99" i="21"/>
  <c r="M106" i="21"/>
  <c r="L106" i="21"/>
  <c r="K106" i="21"/>
  <c r="J106" i="21"/>
  <c r="L112" i="21"/>
  <c r="L119" i="21"/>
  <c r="M150" i="21"/>
  <c r="L155" i="21"/>
  <c r="M173" i="21"/>
  <c r="L173" i="21"/>
  <c r="K173" i="21"/>
  <c r="J173" i="21"/>
  <c r="I173" i="21"/>
  <c r="K193" i="21"/>
  <c r="L198" i="21"/>
  <c r="K200" i="21"/>
  <c r="N147" i="21"/>
  <c r="M147" i="21"/>
  <c r="L147" i="21"/>
  <c r="K147" i="21"/>
  <c r="N152" i="21"/>
  <c r="M152" i="21"/>
  <c r="L152" i="21"/>
  <c r="L5" i="21"/>
  <c r="M10" i="21"/>
  <c r="I14" i="21"/>
  <c r="N15" i="21"/>
  <c r="L17" i="21"/>
  <c r="M22" i="21"/>
  <c r="I26" i="21"/>
  <c r="L29" i="21"/>
  <c r="J31" i="21"/>
  <c r="I33" i="21"/>
  <c r="I35" i="21"/>
  <c r="M40" i="21"/>
  <c r="M42" i="21"/>
  <c r="L52" i="21"/>
  <c r="M54" i="21"/>
  <c r="I57" i="21"/>
  <c r="J59" i="21"/>
  <c r="N61" i="21"/>
  <c r="M61" i="21"/>
  <c r="M63" i="21"/>
  <c r="L63" i="21"/>
  <c r="K63" i="21"/>
  <c r="L65" i="21"/>
  <c r="M69" i="21"/>
  <c r="L73" i="21"/>
  <c r="I78" i="21"/>
  <c r="I80" i="21"/>
  <c r="M82" i="21"/>
  <c r="L88" i="21"/>
  <c r="M90" i="21"/>
  <c r="K95" i="21"/>
  <c r="I97" i="21"/>
  <c r="I99" i="21"/>
  <c r="N104" i="21"/>
  <c r="M104" i="21"/>
  <c r="L104" i="21"/>
  <c r="I106" i="21"/>
  <c r="M112" i="21"/>
  <c r="M119" i="21"/>
  <c r="K121" i="21"/>
  <c r="J126" i="21"/>
  <c r="J128" i="21"/>
  <c r="L137" i="21"/>
  <c r="K137" i="21"/>
  <c r="J137" i="21"/>
  <c r="I137" i="21"/>
  <c r="M155" i="21"/>
  <c r="K157" i="21"/>
  <c r="K162" i="21"/>
  <c r="J164" i="21"/>
  <c r="I167" i="21"/>
  <c r="N173" i="21"/>
  <c r="L193" i="21"/>
  <c r="M198" i="21"/>
  <c r="M5" i="21"/>
  <c r="M17" i="21"/>
  <c r="M29" i="21"/>
  <c r="M52" i="21"/>
  <c r="M65" i="21"/>
  <c r="J78" i="21"/>
  <c r="J80" i="21"/>
  <c r="N82" i="21"/>
  <c r="M88" i="21"/>
  <c r="J97" i="21"/>
  <c r="J99" i="21"/>
  <c r="N106" i="21"/>
  <c r="L121" i="21"/>
  <c r="K126" i="21"/>
  <c r="K128" i="21"/>
  <c r="M137" i="21"/>
  <c r="L157" i="21"/>
  <c r="L162" i="21"/>
  <c r="K164" i="21"/>
  <c r="N169" i="21"/>
  <c r="M169" i="21"/>
  <c r="N171" i="21"/>
  <c r="M171" i="21"/>
  <c r="L171" i="21"/>
  <c r="K171" i="21"/>
  <c r="N178" i="21"/>
  <c r="M178" i="21"/>
  <c r="L178" i="21"/>
  <c r="K178" i="21"/>
  <c r="J178" i="21"/>
  <c r="M39" i="21"/>
  <c r="K39" i="21"/>
  <c r="K41" i="21"/>
  <c r="I41" i="21"/>
  <c r="L70" i="21"/>
  <c r="K70" i="21"/>
  <c r="J70" i="21"/>
  <c r="L113" i="21"/>
  <c r="K113" i="21"/>
  <c r="J113" i="21"/>
  <c r="I113" i="21"/>
  <c r="N133" i="21"/>
  <c r="M133" i="21"/>
  <c r="N135" i="21"/>
  <c r="M135" i="21"/>
  <c r="L135" i="21"/>
  <c r="K135" i="21"/>
  <c r="N142" i="21"/>
  <c r="M142" i="21"/>
  <c r="L142" i="21"/>
  <c r="K142" i="21"/>
  <c r="J142" i="21"/>
  <c r="N176" i="21"/>
  <c r="M176" i="21"/>
  <c r="L176" i="21"/>
  <c r="M94" i="21"/>
  <c r="L94" i="21"/>
  <c r="K94" i="21"/>
  <c r="J94" i="21"/>
  <c r="I39" i="21"/>
  <c r="J41" i="21"/>
  <c r="I49" i="21"/>
  <c r="M51" i="21"/>
  <c r="K51" i="21"/>
  <c r="K53" i="21"/>
  <c r="J53" i="21"/>
  <c r="I53" i="21"/>
  <c r="N68" i="21"/>
  <c r="M68" i="21"/>
  <c r="L68" i="21"/>
  <c r="I70" i="21"/>
  <c r="K89" i="21"/>
  <c r="J89" i="21"/>
  <c r="I89" i="21"/>
  <c r="M113" i="21"/>
  <c r="I133" i="21"/>
  <c r="I135" i="21"/>
  <c r="N140" i="21"/>
  <c r="M140" i="21"/>
  <c r="L140" i="21"/>
  <c r="I142" i="21"/>
  <c r="I176" i="21"/>
  <c r="N185" i="21"/>
  <c r="M185" i="21"/>
  <c r="L185" i="21"/>
  <c r="K185" i="21"/>
  <c r="J185" i="21"/>
  <c r="I185" i="21"/>
  <c r="Y42" i="19"/>
  <c r="Z100" i="19"/>
  <c r="I3" i="19"/>
  <c r="S3" i="19" s="1"/>
  <c r="J3" i="19"/>
  <c r="T3" i="19" s="1"/>
  <c r="K3" i="19"/>
  <c r="U3" i="19" s="1"/>
  <c r="Z199" i="19"/>
  <c r="P122" i="39" l="1"/>
  <c r="Z60" i="19"/>
  <c r="Z49" i="19"/>
  <c r="Z74" i="19"/>
  <c r="Z47" i="19"/>
  <c r="Y93" i="19"/>
  <c r="Z194" i="19"/>
  <c r="Z119" i="19"/>
  <c r="Y201" i="19"/>
  <c r="Z86" i="19"/>
  <c r="Z93" i="19"/>
  <c r="Z36" i="19"/>
  <c r="Y36" i="19"/>
  <c r="Z201" i="19"/>
  <c r="Z108" i="19"/>
  <c r="Z50" i="19"/>
  <c r="Z155" i="19"/>
  <c r="Z191" i="19"/>
  <c r="Z75" i="19"/>
  <c r="Y39" i="19"/>
  <c r="Z203" i="19"/>
  <c r="Z13" i="19"/>
  <c r="Z193" i="19"/>
  <c r="Z73" i="19"/>
  <c r="Z158" i="19"/>
  <c r="Z71" i="19"/>
  <c r="Z110" i="19"/>
  <c r="Z134" i="19"/>
  <c r="Z58" i="19"/>
  <c r="Z181" i="19"/>
  <c r="Z202" i="19"/>
  <c r="Z182" i="19"/>
  <c r="Z146" i="19"/>
  <c r="Z61" i="19"/>
  <c r="Z34" i="19"/>
  <c r="Z169" i="19"/>
  <c r="Z167" i="19"/>
  <c r="Z121" i="19"/>
  <c r="Z179" i="19"/>
  <c r="Y121" i="19"/>
  <c r="Y135" i="19"/>
  <c r="Z37" i="19"/>
  <c r="Z157" i="19"/>
  <c r="Z23" i="19"/>
  <c r="Z143" i="19"/>
  <c r="Y99" i="19"/>
  <c r="Z170" i="19"/>
  <c r="Z51" i="19"/>
  <c r="Z11" i="19"/>
  <c r="Z98" i="19"/>
  <c r="Z109" i="19"/>
  <c r="Z133" i="19"/>
  <c r="Z122" i="19"/>
  <c r="Z97" i="19"/>
  <c r="Z25" i="19"/>
  <c r="Y146" i="19"/>
  <c r="Z131" i="19"/>
  <c r="Y143" i="19"/>
  <c r="Y188" i="19"/>
  <c r="Y155" i="19"/>
  <c r="Y58" i="19"/>
  <c r="Y123" i="19"/>
  <c r="Y195" i="19"/>
  <c r="Y24" i="19"/>
  <c r="Y171" i="19"/>
  <c r="Y19" i="19"/>
  <c r="Y202" i="19"/>
  <c r="Y194" i="19"/>
  <c r="Y53" i="19"/>
  <c r="Y88" i="19"/>
  <c r="Y32" i="19"/>
  <c r="Y97" i="19"/>
  <c r="Y159" i="19"/>
  <c r="Y191" i="19"/>
  <c r="Y131" i="19"/>
  <c r="Z24" i="19"/>
  <c r="Y64" i="19"/>
  <c r="Y147" i="19"/>
  <c r="Y62" i="19"/>
  <c r="Y31" i="19"/>
  <c r="Y160" i="19"/>
  <c r="Y179" i="19"/>
  <c r="Y157" i="19"/>
  <c r="Y17" i="19"/>
  <c r="Y133" i="19"/>
  <c r="Y47" i="19"/>
  <c r="Y199" i="19"/>
  <c r="Y67" i="19"/>
  <c r="Y29" i="19"/>
  <c r="Y22" i="19"/>
  <c r="Y5" i="19"/>
  <c r="Y63" i="19"/>
  <c r="Y163" i="19"/>
  <c r="Y8" i="19"/>
  <c r="Y152" i="19"/>
  <c r="Y175" i="19"/>
  <c r="Y128" i="19"/>
  <c r="Y79" i="19"/>
  <c r="Y167" i="19"/>
  <c r="Y98" i="19"/>
  <c r="Y124" i="19"/>
  <c r="Y73" i="19"/>
  <c r="Y3" i="19"/>
  <c r="Y56" i="19"/>
  <c r="Y200" i="19"/>
  <c r="Y7" i="19"/>
  <c r="Y122" i="19"/>
  <c r="Y82" i="19"/>
  <c r="Y170" i="19"/>
  <c r="Y145" i="19"/>
  <c r="Y52" i="19"/>
  <c r="Y196" i="19"/>
  <c r="Y140" i="19"/>
  <c r="Y43" i="19"/>
  <c r="Y38" i="19"/>
  <c r="Y77" i="19"/>
  <c r="Z3" i="19"/>
  <c r="Y182" i="19"/>
  <c r="Y136" i="19"/>
  <c r="Y80" i="19"/>
  <c r="Y34" i="19"/>
  <c r="Y103" i="19"/>
  <c r="Y116" i="19"/>
  <c r="Y139" i="19"/>
  <c r="Y110" i="19"/>
  <c r="Y119" i="19"/>
  <c r="Y148" i="19"/>
  <c r="Y187" i="19"/>
  <c r="Y164" i="19"/>
  <c r="Y76" i="19"/>
  <c r="Y20" i="19"/>
  <c r="Y115" i="19"/>
  <c r="Y203" i="19"/>
  <c r="Y134" i="19"/>
  <c r="Y158" i="19"/>
  <c r="Y104" i="19"/>
  <c r="Y71" i="19"/>
  <c r="Y87" i="19"/>
  <c r="Y169" i="19"/>
  <c r="Y172" i="19"/>
  <c r="Y112" i="19"/>
  <c r="Y49" i="19"/>
  <c r="Y127" i="19"/>
  <c r="Y40" i="19"/>
  <c r="Y184" i="19"/>
  <c r="Y10" i="19"/>
  <c r="Y193" i="19"/>
  <c r="Y86" i="19"/>
  <c r="Y91" i="19"/>
  <c r="Y183" i="19"/>
  <c r="Z114" i="19"/>
  <c r="Z84" i="19"/>
  <c r="Z6" i="19"/>
  <c r="Z95" i="19"/>
  <c r="Z30" i="19"/>
  <c r="Z198" i="19"/>
  <c r="Z27" i="19"/>
  <c r="Y54" i="19"/>
  <c r="Z176" i="19"/>
  <c r="Y75" i="19"/>
  <c r="Z15" i="19"/>
  <c r="Z88" i="19"/>
  <c r="Z52" i="19"/>
  <c r="Y25" i="19"/>
  <c r="Z92" i="19"/>
  <c r="Y72" i="19"/>
  <c r="Y13" i="19"/>
  <c r="Z62" i="19"/>
  <c r="Y95" i="19"/>
  <c r="Y51" i="19"/>
  <c r="Y126" i="19"/>
  <c r="Y181" i="19"/>
  <c r="Y151" i="19"/>
  <c r="Z38" i="19"/>
  <c r="Z76" i="19"/>
  <c r="Z18" i="19"/>
  <c r="Y59" i="19"/>
  <c r="Y41" i="19"/>
  <c r="Z161" i="19"/>
  <c r="Y118" i="19"/>
  <c r="Z192" i="19"/>
  <c r="Y37" i="19"/>
  <c r="Y107" i="19"/>
  <c r="Z118" i="19"/>
  <c r="Y21" i="19"/>
  <c r="Y44" i="19"/>
  <c r="Z102" i="19"/>
  <c r="Y176" i="19"/>
  <c r="Z106" i="19"/>
  <c r="Y130" i="19"/>
  <c r="Y149" i="19"/>
  <c r="Z35" i="19"/>
  <c r="Z85" i="19"/>
  <c r="Z42" i="19"/>
  <c r="Y14" i="19"/>
  <c r="Y100" i="19"/>
  <c r="Y11" i="19"/>
  <c r="Z79" i="19"/>
  <c r="Z82" i="19"/>
  <c r="Y61" i="19"/>
  <c r="Z4" i="19"/>
  <c r="Z39" i="19"/>
  <c r="Z147" i="19"/>
  <c r="Z183" i="19"/>
  <c r="Y35" i="19"/>
  <c r="Z197" i="19"/>
  <c r="Z44" i="19"/>
  <c r="Z14" i="19"/>
  <c r="Y68" i="19"/>
  <c r="Y198" i="19"/>
  <c r="Y89" i="19"/>
  <c r="Z113" i="19"/>
  <c r="Z89" i="19"/>
  <c r="Z166" i="19"/>
  <c r="Z28" i="19"/>
  <c r="Z33" i="19"/>
  <c r="Y94" i="19"/>
  <c r="Z66" i="19"/>
  <c r="Z7" i="19"/>
  <c r="Y96" i="19"/>
  <c r="Y4" i="19"/>
  <c r="Y113" i="19"/>
  <c r="Y166" i="19"/>
  <c r="Z159" i="19"/>
  <c r="Y111" i="19"/>
  <c r="Y120" i="19"/>
  <c r="Y114" i="19"/>
  <c r="Y23" i="19"/>
  <c r="Z31" i="19"/>
  <c r="Z145" i="19"/>
  <c r="Z83" i="19"/>
  <c r="Z21" i="19"/>
  <c r="Z68" i="19"/>
  <c r="Y192" i="19"/>
  <c r="Z190" i="19"/>
  <c r="Y180" i="19"/>
  <c r="Y156" i="19"/>
  <c r="Z99" i="19"/>
  <c r="Z19" i="19"/>
  <c r="Z107" i="19"/>
  <c r="Z16" i="19"/>
  <c r="Y70" i="19"/>
  <c r="Y106" i="19"/>
  <c r="Y84" i="19"/>
  <c r="Z123" i="19"/>
  <c r="Y46" i="19"/>
  <c r="Y108" i="19"/>
  <c r="Z171" i="19"/>
  <c r="Z130" i="19"/>
  <c r="Y168" i="19"/>
  <c r="Z149" i="19"/>
  <c r="Y101" i="19"/>
  <c r="Y197" i="19"/>
  <c r="Y83" i="19"/>
  <c r="Z70" i="19"/>
  <c r="Z168" i="19"/>
  <c r="Z59" i="19"/>
  <c r="Y27" i="19"/>
  <c r="Y173" i="19"/>
  <c r="Y28" i="19"/>
  <c r="Y9" i="19"/>
  <c r="Z94" i="19"/>
  <c r="Y137" i="19"/>
  <c r="Y90" i="19"/>
  <c r="Z87" i="19"/>
  <c r="Y15" i="19"/>
  <c r="Y142" i="19"/>
  <c r="Y65" i="19"/>
  <c r="Z195" i="19"/>
  <c r="Z173" i="19"/>
  <c r="Y50" i="19"/>
  <c r="Y185" i="19"/>
  <c r="Y109" i="19"/>
  <c r="Z101" i="19"/>
  <c r="Z96" i="19"/>
  <c r="Z137" i="19"/>
  <c r="Z142" i="19"/>
  <c r="Y190" i="19"/>
  <c r="Z63" i="19"/>
  <c r="Y144" i="19"/>
  <c r="Z48" i="19"/>
  <c r="Z185" i="19"/>
  <c r="Y125" i="19"/>
  <c r="Y33" i="19"/>
  <c r="Y92" i="19"/>
  <c r="Y55" i="19"/>
  <c r="Z116" i="19"/>
  <c r="Z144" i="19"/>
  <c r="Z46" i="19"/>
  <c r="Y16" i="19"/>
  <c r="Z125" i="19"/>
  <c r="Z55" i="19"/>
  <c r="Y26" i="19"/>
  <c r="Z124" i="19"/>
  <c r="Y178" i="19"/>
  <c r="Y154" i="19"/>
  <c r="Z180" i="19"/>
  <c r="Z156" i="19"/>
  <c r="Y132" i="19"/>
  <c r="Y74" i="19"/>
  <c r="Y85" i="19"/>
  <c r="Z111" i="19"/>
  <c r="Z178" i="19"/>
  <c r="Z154" i="19"/>
  <c r="Z135" i="19"/>
  <c r="Y161" i="19"/>
  <c r="Z132" i="19"/>
  <c r="Z72" i="19"/>
  <c r="Z9" i="19"/>
  <c r="Z120" i="19"/>
  <c r="Z26" i="19"/>
  <c r="Q122" i="39" l="1"/>
  <c r="S122" i="39" l="1"/>
  <c r="R122" i="39"/>
  <c r="T122" i="3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B92807-45BD-4DBE-95C7-E07CB517AA57}" keepAlive="1" name="Abfrage - Bn at 52mm diameter" description="Verbindung mit der Abfrage 'Bn at 52mm diameter' in der Arbeitsmappe." type="5" refreshedVersion="6" background="1">
    <dbPr connection="Provider=Microsoft.Mashup.OleDb.1;Data Source=$Workbook$;Location=Bn at 52mm diameter;Extended Properties=&quot;&quot;" command="SELECT * FROM [Bn at 52mm diameter]"/>
  </connection>
  <connection id="2" xr16:uid="{48070678-374D-473A-8DCF-5047596769F4}" keepAlive="1" name="Abfrage - force_ripple_2A" description="Verbindung mit der Abfrage 'force_ripple_2A' in der Arbeitsmappe." type="5" refreshedVersion="6" background="1">
    <dbPr connection="Provider=Microsoft.Mashup.OleDb.1;Data Source=$Workbook$;Location=force_ripple_2A;Extended Properties=&quot;&quot;" command="SELECT * FROM [force_ripple_2A]"/>
  </connection>
  <connection id="3" xr16:uid="{D0532DE4-21B4-4C22-9B98-875584E3C0F7}" keepAlive="1" name="Abfrage - force_ripple_2A (2)" description="Verbindung mit der Abfrage 'force_ripple_2A (2)' in der Arbeitsmappe." type="5" refreshedVersion="6" background="1">
    <dbPr connection="Provider=Microsoft.Mashup.OleDb.1;Data Source=$Workbook$;Location=force_ripple_2A (2);Extended Properties=&quot;&quot;" command="SELECT * FROM [force_ripple_2A (2)]"/>
  </connection>
  <connection id="4" xr16:uid="{84B8E101-A68C-4F54-B957-CBD5C1869B27}" keepAlive="1" name="Abfrage - force_ripple_2A (3)" description="Verbindung mit der Abfrage 'force_ripple_2A (3)' in der Arbeitsmappe." type="5" refreshedVersion="6" background="1" saveData="1">
    <dbPr connection="Provider=Microsoft.Mashup.OleDb.1;Data Source=$Workbook$;Location=&quot;force_ripple_2A (3)&quot;;Extended Properties=&quot;&quot;" command="SELECT * FROM [force_ripple_2A (3)]"/>
  </connection>
  <connection id="5" xr16:uid="{1B56D5D9-6EE1-427B-89A7-982BCFA0A3DB}" keepAlive="1" name="Abfrage - force_ripple_2A (4)" description="Verbindung mit der Abfrage 'force_ripple_2A (4)' in der Arbeitsmappe." type="5" refreshedVersion="6" background="1" saveData="1">
    <dbPr connection="Provider=Microsoft.Mashup.OleDb.1;Data Source=$Workbook$;Location=&quot;force_ripple_2A (4)&quot;;Extended Properties=&quot;&quot;" command="SELECT * FROM [force_ripple_2A (4)]"/>
  </connection>
  <connection id="6" xr16:uid="{FA2C8414-6696-4375-807A-E0BBFDDB67C8}" keepAlive="1" name="Abfrage - force_ripple_Config1_2A_phaseA_80_Windings" description="Verbindung mit der Abfrage 'force_ripple_Config1_2A_phaseA_80_Windings' in der Arbeitsmappe." type="5" refreshedVersion="6" background="1">
    <dbPr connection="Provider=Microsoft.Mashup.OleDb.1;Data Source=$Workbook$;Location=force_ripple_Config1_2A_phaseA_80_Windings;Extended Properties=&quot;&quot;" command="SELECT * FROM [force_ripple_Config1_2A_phaseA_80_Windings]"/>
  </connection>
  <connection id="7" xr16:uid="{43D177C6-AD17-470C-ACFD-10531D4E3DA9}" keepAlive="1" name="Abfrage - force_ripple_Config1_2A_phaseB_80_Windings" description="Verbindung mit der Abfrage 'force_ripple_Config1_2A_phaseB_80_Windings' in der Arbeitsmappe." type="5" refreshedVersion="6" background="1">
    <dbPr connection="Provider=Microsoft.Mashup.OleDb.1;Data Source=$Workbook$;Location=force_ripple_Config1_2A_phaseB_80_Windings;Extended Properties=&quot;&quot;" command="SELECT * FROM [force_ripple_Config1_2A_phaseB_80_Windings]"/>
  </connection>
  <connection id="8" xr16:uid="{291B20D6-F0AD-4B13-88EF-7ECE5D95CBA7}" keepAlive="1" name="Abfrage - force_ripple_Config1_2A_phaseC_100_Windings" description="Verbindung mit der Abfrage 'force_ripple_Config1_2A_phaseC_100_Windings' in der Arbeitsmappe." type="5" refreshedVersion="6" background="1">
    <dbPr connection="Provider=Microsoft.Mashup.OleDb.1;Data Source=$Workbook$;Location=force_ripple_Config1_2A_phaseC_100_Windings;Extended Properties=&quot;&quot;" command="SELECT * FROM [force_ripple_Config1_2A_phaseC_100_Windings]"/>
  </connection>
  <connection id="9" xr16:uid="{36280232-64DA-4EC7-BF7B-31F1692B5116}" keepAlive="1" name="Abfrage - force_ripple_Config1_2A_phaseC_100_Windings (2)" description="Verbindung mit der Abfrage 'force_ripple_Config1_2A_phaseC_100_Windings (2)' in der Arbeitsmappe." type="5" refreshedVersion="6" background="1">
    <dbPr connection="Provider=Microsoft.Mashup.OleDb.1;Data Source=$Workbook$;Location=force_ripple_Config1_2A_phaseC_100_Windings (2);Extended Properties=&quot;&quot;" command="SELECT * FROM [force_ripple_Config1_2A_phaseC_100_Windings (2)]"/>
  </connection>
  <connection id="10" xr16:uid="{DEE315A3-9317-46F4-A602-E77D5B3DAF5E}" keepAlive="1" name="Abfrage - force_ripple_Config1_2A_phaseC_100_Windings (3)" description="Verbindung mit der Abfrage 'force_ripple_Config1_2A_phaseC_100_Windings (3)' in der Arbeitsmappe." type="5" refreshedVersion="6" background="1">
    <dbPr connection="Provider=Microsoft.Mashup.OleDb.1;Data Source=$Workbook$;Location=force_ripple_Config1_2A_phaseC_100_Windings (3);Extended Properties=&quot;&quot;" command="SELECT * FROM [force_ripple_Config1_2A_phaseC_100_Windings (3)]"/>
  </connection>
  <connection id="11" xr16:uid="{502022D8-95A6-42D1-8949-303BD00D02AD}" keepAlive="1" name="Abfrage - force_ripple_Config2_2A_phaseA_80_Windings" description="Verbindung mit der Abfrage 'force_ripple_Config2_2A_phaseA_80_Windings' in der Arbeitsmappe." type="5" refreshedVersion="6" background="1" saveData="1">
    <dbPr connection="Provider=Microsoft.Mashup.OleDb.1;Data Source=$Workbook$;Location=force_ripple_Config2_2A_phaseA_80_Windings;Extended Properties=&quot;&quot;" command="SELECT * FROM [force_ripple_Config2_2A_phaseA_80_Windings]"/>
  </connection>
  <connection id="12" xr16:uid="{172E36BD-3DD1-4D33-8F81-1E69F510FE57}" keepAlive="1" name="Abfrage - force_ripple_Config2_2A_phaseB_80_Windings" description="Verbindung mit der Abfrage 'force_ripple_Config2_2A_phaseB_80_Windings' in der Arbeitsmappe." type="5" refreshedVersion="6" background="1">
    <dbPr connection="Provider=Microsoft.Mashup.OleDb.1;Data Source=$Workbook$;Location=force_ripple_Config2_2A_phaseB_80_Windings;Extended Properties=&quot;&quot;" command="SELECT * FROM [force_ripple_Config2_2A_phaseB_80_Windings]"/>
  </connection>
  <connection id="13" xr16:uid="{A7822CE1-23E5-47AE-998F-5151FB0DFD14}" keepAlive="1" name="Abfrage - force_ripple_Config2_2A_phaseB_80_Windings (2)" description="Verbindung mit der Abfrage 'force_ripple_Config2_2A_phaseB_80_Windings (2)' in der Arbeitsmappe." type="5" refreshedVersion="6" background="1">
    <dbPr connection="Provider=Microsoft.Mashup.OleDb.1;Data Source=$Workbook$;Location=force_ripple_Config2_2A_phaseB_80_Windings (2);Extended Properties=&quot;&quot;" command="SELECT * FROM [force_ripple_Config2_2A_phaseB_80_Windings (2)]"/>
  </connection>
  <connection id="14" xr16:uid="{410EADDD-63DD-4084-9B4C-554779FB85E5}" keepAlive="1" name="Abfrage - force_ripple_Config2_2A_phaseB_80_Windings (3)" description="Verbindung mit der Abfrage 'force_ripple_Config2_2A_phaseB_80_Windings (3)' in der Arbeitsmappe." type="5" refreshedVersion="6" background="1" saveData="1">
    <dbPr connection="Provider=Microsoft.Mashup.OleDb.1;Data Source=$Workbook$;Location=force_ripple_Config2_2A_phaseB_80_Windings (3);Extended Properties=&quot;&quot;" command="SELECT * FROM [force_ripple_Config2_2A_phaseB_80_Windings (3)]"/>
  </connection>
  <connection id="15" xr16:uid="{3E9078EE-F239-4045-8FED-82A44426C8D1}" keepAlive="1" name="Abfrage - force_ripple_Config2_2A_phaseC_80_Windings" description="Verbindung mit der Abfrage 'force_ripple_Config2_2A_phaseC_80_Windings' in der Arbeitsmappe." type="5" refreshedVersion="6" background="1">
    <dbPr connection="Provider=Microsoft.Mashup.OleDb.1;Data Source=$Workbook$;Location=force_ripple_Config2_2A_phaseC_80_Windings;Extended Properties=&quot;&quot;" command="SELECT * FROM [force_ripple_Config2_2A_phaseC_80_Windings]"/>
  </connection>
  <connection id="16" xr16:uid="{AA17A84B-CB82-41D4-B1EC-0F48E0D42FE4}" keepAlive="1" name="Abfrage - force_ripple_Config2_2A_phaseC_80_Windings (2)" description="Verbindung mit der Abfrage 'force_ripple_Config2_2A_phaseC_80_Windings (2)' in der Arbeitsmappe." type="5" refreshedVersion="6" background="1" saveData="1">
    <dbPr connection="Provider=Microsoft.Mashup.OleDb.1;Data Source=$Workbook$;Location=force_ripple_Config2_2A_phaseC_80_Windings (2);Extended Properties=&quot;&quot;" command="SELECT * FROM [force_ripple_Config2_2A_phaseC_80_Windings (2)]"/>
  </connection>
  <connection id="17" xr16:uid="{EB4F4866-0FF9-44F2-A4F1-6DB0F67B783E}" keepAlive="1" name="Abfrage - force_ripple_Config3_10A_phaseA_1Layer" description="Verbindung mit der Abfrage 'force_ripple_Config3_10A_phaseA_1Layer' in der Arbeitsmappe." type="5" refreshedVersion="6" background="1">
    <dbPr connection="Provider=Microsoft.Mashup.OleDb.1;Data Source=$Workbook$;Location=force_ripple_Config3_10A_phaseA_1Layer;Extended Properties=&quot;&quot;" command="SELECT * FROM [force_ripple_Config3_10A_phaseA_1Layer]"/>
  </connection>
  <connection id="18" xr16:uid="{2272109C-1016-4C9A-AD3F-69D5D9FD5D33}" keepAlive="1" name="Abfrage - force_ripple_Config3_2A_phaseA_1Layer" description="Verbindung mit der Abfrage 'force_ripple_Config3_2A_phaseA_1Layer' in der Arbeitsmappe." type="5" refreshedVersion="6" background="1">
    <dbPr connection="Provider=Microsoft.Mashup.OleDb.1;Data Source=$Workbook$;Location=force_ripple_Config3_2A_phaseA_1Layer;Extended Properties=&quot;&quot;" command="SELECT * FROM [force_ripple_Config3_2A_phaseA_1Layer]"/>
  </connection>
  <connection id="19" xr16:uid="{E040ADCE-83E4-4C09-8A86-7013CCE20607}" keepAlive="1" name="Abfrage - force_ripple_Config3_2A_phaseA_1Layer (10)" description="Verbindung mit der Abfrage 'force_ripple_Config3_2A_phaseA_1Layer (10)' in der Arbeitsmappe." type="5" refreshedVersion="6" background="1" saveData="1">
    <dbPr connection="Provider=Microsoft.Mashup.OleDb.1;Data Source=$Workbook$;Location=&quot;force_ripple_Config3_2A_phaseA_1Layer (10)&quot;;Extended Properties=&quot;&quot;" command="SELECT * FROM [force_ripple_Config3_2A_phaseA_1Layer (10)]"/>
  </connection>
  <connection id="20" xr16:uid="{796F0E09-8DF4-45D2-8F5C-6B9732D23066}" keepAlive="1" name="Abfrage - force_ripple_Config3_2A_phaseA_1Layer (2)" description="Verbindung mit der Abfrage 'force_ripple_Config3_2A_phaseA_1Layer (2)' in der Arbeitsmappe." type="5" refreshedVersion="6" background="1" saveData="1">
    <dbPr connection="Provider=Microsoft.Mashup.OleDb.1;Data Source=$Workbook$;Location=force_ripple_Config3_2A_phaseA_1Layer (2);Extended Properties=&quot;&quot;" command="SELECT * FROM [force_ripple_Config3_2A_phaseA_1Layer (2)]"/>
  </connection>
  <connection id="21" xr16:uid="{1F781627-6896-4D5B-8CE3-9DD7D863FF54}" keepAlive="1" name="Abfrage - force_ripple_Config3_2A_phaseA_1Layer (3)" description="Verbindung mit der Abfrage 'force_ripple_Config3_2A_phaseA_1Layer (3)' in der Arbeitsmappe." type="5" refreshedVersion="6" background="1" saveData="1">
    <dbPr connection="Provider=Microsoft.Mashup.OleDb.1;Data Source=$Workbook$;Location=&quot;force_ripple_Config3_2A_phaseA_1Layer (3)&quot;;Extended Properties=&quot;&quot;" command="SELECT * FROM [force_ripple_Config3_2A_phaseA_1Layer (3)]"/>
  </connection>
  <connection id="22" xr16:uid="{C0C9F6E6-B35A-4FDD-B8E5-58561619075D}" keepAlive="1" name="Abfrage - force_ripple_Config3_2A_phaseA_1Layer (4)" description="Verbindung mit der Abfrage 'force_ripple_Config3_2A_phaseA_1Layer (4)' in der Arbeitsmappe." type="5" refreshedVersion="6" background="1" saveData="1">
    <dbPr connection="Provider=Microsoft.Mashup.OleDb.1;Data Source=$Workbook$;Location=&quot;force_ripple_Config3_2A_phaseA_1Layer (4)&quot;;Extended Properties=&quot;&quot;" command="SELECT * FROM [force_ripple_Config3_2A_phaseA_1Layer (4)]"/>
  </connection>
  <connection id="23" xr16:uid="{C6C8DAC3-69A4-43AC-9068-7B3319C1E1E4}" keepAlive="1" name="Abfrage - force_ripple_Config3_2A_phaseA_1Layer (5)" description="Verbindung mit der Abfrage 'force_ripple_Config3_2A_phaseA_1Layer (5)' in der Arbeitsmappe." type="5" refreshedVersion="6" background="1" saveData="1">
    <dbPr connection="Provider=Microsoft.Mashup.OleDb.1;Data Source=$Workbook$;Location=&quot;force_ripple_Config3_2A_phaseA_1Layer (5)&quot;;Extended Properties=&quot;&quot;" command="SELECT * FROM [force_ripple_Config3_2A_phaseA_1Layer (5)]"/>
  </connection>
  <connection id="24" xr16:uid="{AA9E6540-8FF6-45DA-84F9-924241073986}" keepAlive="1" name="Abfrage - force_ripple_Config3_2A_phaseA_1Layer (6)" description="Verbindung mit der Abfrage 'force_ripple_Config3_2A_phaseA_1Layer (6)' in der Arbeitsmappe." type="5" refreshedVersion="6" background="1" saveData="1">
    <dbPr connection="Provider=Microsoft.Mashup.OleDb.1;Data Source=$Workbook$;Location=&quot;force_ripple_Config3_2A_phaseA_1Layer (6)&quot;;Extended Properties=&quot;&quot;" command="SELECT * FROM [force_ripple_Config3_2A_phaseA_1Layer (6)]"/>
  </connection>
  <connection id="25" xr16:uid="{2728B6B4-C599-4CF3-AFF3-53681E3C9DB4}" keepAlive="1" name="Abfrage - force_ripple_Config3_2A_phaseA_1Layer (7)" description="Verbindung mit der Abfrage 'force_ripple_Config3_2A_phaseA_1Layer (7)' in der Arbeitsmappe." type="5" refreshedVersion="6" background="1" saveData="1">
    <dbPr connection="Provider=Microsoft.Mashup.OleDb.1;Data Source=$Workbook$;Location=&quot;force_ripple_Config3_2A_phaseA_1Layer (7)&quot;;Extended Properties=&quot;&quot;" command="SELECT * FROM [force_ripple_Config3_2A_phaseA_1Layer (7)]"/>
  </connection>
  <connection id="26" xr16:uid="{AB5B5B47-7880-44E2-BCE6-6444DD1C5CAA}" keepAlive="1" name="Abfrage - force_ripple_Config3_2A_phaseA_1Layer (8)" description="Verbindung mit der Abfrage 'force_ripple_Config3_2A_phaseA_1Layer (8)' in der Arbeitsmappe." type="5" refreshedVersion="6" background="1" saveData="1">
    <dbPr connection="Provider=Microsoft.Mashup.OleDb.1;Data Source=$Workbook$;Location=&quot;force_ripple_Config3_2A_phaseA_1Layer (8)&quot;;Extended Properties=&quot;&quot;" command="SELECT * FROM [force_ripple_Config3_2A_phaseA_1Layer (8)]"/>
  </connection>
  <connection id="27" xr16:uid="{0DDB869C-F9EB-4033-8062-D83D8B239B40}" keepAlive="1" name="Abfrage - force_ripple_Config3_2A_phaseA_1Layer (9)" description="Verbindung mit der Abfrage 'force_ripple_Config3_2A_phaseA_1Layer (9)' in der Arbeitsmappe." type="5" refreshedVersion="6" background="1" saveData="1">
    <dbPr connection="Provider=Microsoft.Mashup.OleDb.1;Data Source=$Workbook$;Location=&quot;force_ripple_Config3_2A_phaseA_1Layer (9)&quot;;Extended Properties=&quot;&quot;" command="SELECT * FROM [force_ripple_Config3_2A_phaseA_1Layer (9)]"/>
  </connection>
  <connection id="28" xr16:uid="{E118E1BC-F718-4685-9371-FBD7781E6245}" keepAlive="1" name="Abfrage - force_ripple_Config3_2A_phaseA_4Layer" description="Verbindung mit der Abfrage 'force_ripple_Config3_2A_phaseA_4Layer' in der Arbeitsmappe." type="5" refreshedVersion="6" background="1">
    <dbPr connection="Provider=Microsoft.Mashup.OleDb.1;Data Source=$Workbook$;Location=force_ripple_Config3_2A_phaseA_4Layer;Extended Properties=&quot;&quot;" command="SELECT * FROM [force_ripple_Config3_2A_phaseA_4Layer]"/>
  </connection>
  <connection id="29" xr16:uid="{C8B84DF3-B966-47B2-A357-F48FB3671AE3}" keepAlive="1" name="Abfrage - force_ripple_Config3_2A_phaseA_4Layer (2)" description="Verbindung mit der Abfrage 'force_ripple_Config3_2A_phaseA_4Layer (2)' in der Arbeitsmappe." type="5" refreshedVersion="6" background="1">
    <dbPr connection="Provider=Microsoft.Mashup.OleDb.1;Data Source=$Workbook$;Location=force_ripple_Config3_2A_phaseA_4Layer (2);Extended Properties=&quot;&quot;" command="SELECT * FROM [force_ripple_Config3_2A_phaseA_4Layer (2)]"/>
  </connection>
  <connection id="30" xr16:uid="{BAE2E546-2EE4-47BA-9ED6-43554105F52D}" keepAlive="1" name="Abfrage - force_ripple_Config3_2A_phaseA_8Layer" description="Verbindung mit der Abfrage 'force_ripple_Config3_2A_phaseA_8Layer' in der Arbeitsmappe." type="5" refreshedVersion="6" background="1">
    <dbPr connection="Provider=Microsoft.Mashup.OleDb.1;Data Source=$Workbook$;Location=force_ripple_Config3_2A_phaseA_8Layer;Extended Properties=&quot;&quot;" command="SELECT * FROM [force_ripple_Config3_2A_phaseA_8Layer]"/>
  </connection>
  <connection id="31" xr16:uid="{CE132527-E1BB-4F6D-9FA4-1ED4E6019FA2}" keepAlive="1" name="Abfrage - force_ripple_Config3_2A_phaseB_1Layer" description="Verbindung mit der Abfrage 'force_ripple_Config3_2A_phaseB_1Layer' in der Arbeitsmappe." type="5" refreshedVersion="6" background="1">
    <dbPr connection="Provider=Microsoft.Mashup.OleDb.1;Data Source=$Workbook$;Location=force_ripple_Config3_2A_phaseB_1Layer;Extended Properties=&quot;&quot;" command="SELECT * FROM [force_ripple_Config3_2A_phaseB_1Layer]"/>
  </connection>
  <connection id="32" xr16:uid="{6231A202-DDFD-4DB1-97F8-8248063C4A2D}" keepAlive="1" name="Abfrage - force_ripple_Config3_2A_phaseB_4Layer" description="Verbindung mit der Abfrage 'force_ripple_Config3_2A_phaseB_4Layer' in der Arbeitsmappe." type="5" refreshedVersion="6" background="1">
    <dbPr connection="Provider=Microsoft.Mashup.OleDb.1;Data Source=$Workbook$;Location=force_ripple_Config3_2A_phaseB_4Layer;Extended Properties=&quot;&quot;" command="SELECT * FROM [force_ripple_Config3_2A_phaseB_4Layer]"/>
  </connection>
  <connection id="33" xr16:uid="{31DA53F0-E9C6-4544-B2FF-A632A003678C}" keepAlive="1" name="Abfrage - force_ripple_Config3_2A_phaseB_4Layer (2)" description="Verbindung mit der Abfrage 'force_ripple_Config3_2A_phaseB_4Layer (2)' in der Arbeitsmappe." type="5" refreshedVersion="6" background="1">
    <dbPr connection="Provider=Microsoft.Mashup.OleDb.1;Data Source=$Workbook$;Location=force_ripple_Config3_2A_phaseB_4Layer (2);Extended Properties=&quot;&quot;" command="SELECT * FROM [force_ripple_Config3_2A_phaseB_4Layer (2)]"/>
  </connection>
  <connection id="34" xr16:uid="{E45656F9-3DF9-4DCB-9C3D-B3212A1D0FB6}" keepAlive="1" name="Abfrage - force_ripple_Config3_2A_phaseB_8Layer" description="Verbindung mit der Abfrage 'force_ripple_Config3_2A_phaseB_8Layer' in der Arbeitsmappe." type="5" refreshedVersion="6" background="1">
    <dbPr connection="Provider=Microsoft.Mashup.OleDb.1;Data Source=$Workbook$;Location=force_ripple_Config3_2A_phaseB_8Layer;Extended Properties=&quot;&quot;" command="SELECT * FROM [force_ripple_Config3_2A_phaseB_8Layer]"/>
  </connection>
  <connection id="35" xr16:uid="{9FF3C4A2-EA34-4D42-8853-ADAEFB3CEEB0}" keepAlive="1" name="Abfrage - force_ripple_Config3_2A_phaseC_1Layer" description="Verbindung mit der Abfrage 'force_ripple_Config3_2A_phaseC_1Layer' in der Arbeitsmappe." type="5" refreshedVersion="6" background="1">
    <dbPr connection="Provider=Microsoft.Mashup.OleDb.1;Data Source=$Workbook$;Location=force_ripple_Config3_2A_phaseC_1Layer;Extended Properties=&quot;&quot;" command="SELECT * FROM [force_ripple_Config3_2A_phaseC_1Layer]"/>
  </connection>
  <connection id="36" xr16:uid="{066550BF-D6C6-4E2F-A3D1-F12534576EE5}" keepAlive="1" name="Abfrage - force_ripple_Config3_2A_phaseC_1Layer (2)" description="Verbindung mit der Abfrage 'force_ripple_Config3_2A_phaseC_1Layer (2)' in der Arbeitsmappe." type="5" refreshedVersion="6" background="1">
    <dbPr connection="Provider=Microsoft.Mashup.OleDb.1;Data Source=$Workbook$;Location=force_ripple_Config3_2A_phaseC_1Layer (2);Extended Properties=&quot;&quot;" command="SELECT * FROM [force_ripple_Config3_2A_phaseC_1Layer (2)]"/>
  </connection>
  <connection id="37" xr16:uid="{0F32C735-3A54-4834-8CAE-D144763ECB35}" keepAlive="1" name="Abfrage - force_ripple_Config3_2A_phaseC_4Layer" description="Verbindung mit der Abfrage 'force_ripple_Config3_2A_phaseC_4Layer' in der Arbeitsmappe." type="5" refreshedVersion="6" background="1">
    <dbPr connection="Provider=Microsoft.Mashup.OleDb.1;Data Source=$Workbook$;Location=force_ripple_Config3_2A_phaseC_4Layer;Extended Properties=&quot;&quot;" command="SELECT * FROM [force_ripple_Config3_2A_phaseC_4Layer]"/>
  </connection>
  <connection id="38" xr16:uid="{DC335695-71A8-4FD7-89C3-045221F7FD82}" keepAlive="1" name="Abfrage - force_ripple_Config3_2A_phaseC_8Layer" description="Verbindung mit der Abfrage 'force_ripple_Config3_2A_phaseC_8Layer' in der Arbeitsmappe." type="5" refreshedVersion="6" background="1">
    <dbPr connection="Provider=Microsoft.Mashup.OleDb.1;Data Source=$Workbook$;Location=force_ripple_Config3_2A_phaseC_8Layer;Extended Properties=&quot;&quot;" command="SELECT * FROM [force_ripple_Config3_2A_phaseC_8Layer]"/>
  </connection>
  <connection id="39" xr16:uid="{0FB6EAA0-0251-4B09-9213-5AB6B8F36C2D}" keepAlive="1" name="Abfrage - force_ripple_Config4_2A_phaseC_8Layer" description="Verbindung mit der Abfrage 'force_ripple_Config4_2A_phaseC_8Layer' in der Arbeitsmappe." type="5" refreshedVersion="6" background="1" saveData="1">
    <dbPr connection="Provider=Microsoft.Mashup.OleDb.1;Data Source=$Workbook$;Location=force_ripple_Config4_2A_phaseC_8Layer;Extended Properties=&quot;&quot;" command="SELECT * FROM [force_ripple_Config4_2A_phaseC_8Layer]"/>
  </connection>
  <connection id="40" xr16:uid="{F61CE198-7191-4271-83C9-91E0198C2537}" keepAlive="1" name="Abfrage - force_ripple_Config5_2A_phaseA_8Layer" description="Verbindung mit der Abfrage 'force_ripple_Config5_2A_phaseA_8Layer' in der Arbeitsmappe." type="5" refreshedVersion="6" background="1">
    <dbPr connection="Provider=Microsoft.Mashup.OleDb.1;Data Source=$Workbook$;Location=force_ripple_Config5_2A_phaseA_8Layer;Extended Properties=&quot;&quot;" command="SELECT * FROM [force_ripple_Config5_2A_phaseA_8Layer]"/>
  </connection>
  <connection id="41" xr16:uid="{1B62877C-BC69-42EE-8ADE-0F96B76B6077}" keepAlive="1" name="Abfrage - force_ripple_Config5_2A_phaseB_8Layer" description="Verbindung mit der Abfrage 'force_ripple_Config5_2A_phaseB_8Layer' in der Arbeitsmappe." type="5" refreshedVersion="6" background="1">
    <dbPr connection="Provider=Microsoft.Mashup.OleDb.1;Data Source=$Workbook$;Location=force_ripple_Config5_2A_phaseB_8Layer;Extended Properties=&quot;&quot;" command="SELECT * FROM [force_ripple_Config5_2A_phaseB_8Layer]"/>
  </connection>
  <connection id="42" xr16:uid="{B6B40059-415E-4E4E-82C7-FB4CE9B3042D}" keepAlive="1" name="Abfrage - force_ripple_Config5_2A_phaseC_8Layer" description="Verbindung mit der Abfrage 'force_ripple_Config5_2A_phaseC_8Layer' in der Arbeitsmappe." type="5" refreshedVersion="6" background="1">
    <dbPr connection="Provider=Microsoft.Mashup.OleDb.1;Data Source=$Workbook$;Location=force_ripple_Config5_2A_phaseC_8Layer;Extended Properties=&quot;&quot;" command="SELECT * FROM [force_ripple_Config5_2A_phaseC_8Layer]"/>
  </connection>
  <connection id="43" xr16:uid="{0F9E12A0-808F-4F52-B691-0F3CE504D246}" keepAlive="1" name="Query - 1# Starting 5-second measurement" description="Connection to the '1# Starting 5-second measurement' query in the workbook." type="5" refreshedVersion="8" background="1" saveData="1">
    <dbPr connection="Provider=Microsoft.Mashup.OleDb.1;Data Source=$Workbook$;Location=&quot;1# Starting 5-second measurement&quot;;Extended Properties=&quot;&quot;" command="SELECT * FROM [1# Starting 5-second measurement]"/>
  </connection>
  <connection id="44" xr16:uid="{67713BE8-C833-4D0F-992F-E9160ED28762}" keepAlive="1" name="Query - 1# Starting 5-second measurement (2)" description="Connection to the '1# Starting 5-second measurement (2)' query in the workbook." type="5" refreshedVersion="8" background="1" saveData="1">
    <dbPr connection="Provider=Microsoft.Mashup.OleDb.1;Data Source=$Workbook$;Location=&quot;1# Starting 5-second measurement (2)&quot;;Extended Properties=&quot;&quot;" command="SELECT * FROM [1# Starting 5-second measurement (2)]"/>
  </connection>
  <connection id="45" xr16:uid="{C1AB3F1F-E6FE-4E79-924F-F96FE5ECF25C}" keepAlive="1" name="Query - 10# Starting 5-second measurement" description="Connection to the '10# Starting 5-second measurement' query in the workbook." type="5" refreshedVersion="0" background="1">
    <dbPr connection="Provider=Microsoft.Mashup.OleDb.1;Data Source=$Workbook$;Location=&quot;10# Starting 5-second measurement&quot;;Extended Properties=&quot;&quot;" command="SELECT * FROM [10# Starting 5-second measurement]"/>
  </connection>
  <connection id="46" xr16:uid="{26F035C1-BD45-4C26-A160-9957F24F0CEC}" keepAlive="1" name="Query - 11# Starting 5-second measurement" description="Connection to the '11# Starting 5-second measurement' query in the workbook." type="5" refreshedVersion="0" background="1">
    <dbPr connection="Provider=Microsoft.Mashup.OleDb.1;Data Source=$Workbook$;Location=&quot;11# Starting 5-second measurement&quot;;Extended Properties=&quot;&quot;" command="SELECT * FROM [11# Starting 5-second measurement]"/>
  </connection>
  <connection id="47" xr16:uid="{55E5E9E6-1615-490E-9358-E61F9F33F3AE}" keepAlive="1" name="Query - 12# normal arrangement fast speed" description="Connection to the '12# normal arrangement fast speed' query in the workbook." type="5" refreshedVersion="8" background="1" saveData="1">
    <dbPr connection="Provider=Microsoft.Mashup.OleDb.1;Data Source=$Workbook$;Location=&quot;12# normal arrangement fast speed&quot;;Extended Properties=&quot;&quot;" command="SELECT * FROM [12# normal arrangement fast speed]"/>
  </connection>
  <connection id="48" xr16:uid="{776AB29B-38CC-48AE-B350-BE14A7FA1908}" keepAlive="1" name="Query - 2# Starting 5-second measurement" description="Connection to the '2# Starting 5-second measurement' query in the workbook." type="5" refreshedVersion="0" background="1">
    <dbPr connection="Provider=Microsoft.Mashup.OleDb.1;Data Source=$Workbook$;Location=&quot;2# Starting 5-second measurement&quot;;Extended Properties=&quot;&quot;" command="SELECT * FROM [2# Starting 5-second measurement]"/>
  </connection>
  <connection id="49" xr16:uid="{575456C4-0116-4B63-ADE0-0079332EC470}" keepAlive="1" name="Query - 3# Starting 5-second measurement" description="Connection to the '3# Starting 5-second measurement' query in the workbook." type="5" refreshedVersion="0" background="1">
    <dbPr connection="Provider=Microsoft.Mashup.OleDb.1;Data Source=$Workbook$;Location=&quot;3# Starting 5-second measurement&quot;;Extended Properties=&quot;&quot;" command="SELECT * FROM [3# Starting 5-second measurement]"/>
  </connection>
  <connection id="50" xr16:uid="{B6ADC4D1-203B-4B83-BCED-8C270D2C5AF1}" keepAlive="1" name="Query - 3# Starting 5-second measurement (2)" description="Connection to the '3# Starting 5-second measurement (2)' query in the workbook." type="5" refreshedVersion="0" background="1">
    <dbPr connection="Provider=Microsoft.Mashup.OleDb.1;Data Source=$Workbook$;Location=&quot;3# Starting 5-second measurement (2)&quot;;Extended Properties=&quot;&quot;" command="SELECT * FROM [3# Starting 5-second measurement (2)]"/>
  </connection>
  <connection id="51" xr16:uid="{1673241B-6A91-4D2B-AB34-A65CBFEA2C4A}" keepAlive="1" name="Query - 5# Starting 5-second measurement" description="Connection to the '5# Starting 5-second measurement' query in the workbook." type="5" refreshedVersion="0" background="1">
    <dbPr connection="Provider=Microsoft.Mashup.OleDb.1;Data Source=$Workbook$;Location=&quot;5# Starting 5-second measurement&quot;;Extended Properties=&quot;&quot;" command="SELECT * FROM [5# Starting 5-second measurement]"/>
  </connection>
  <connection id="52" xr16:uid="{E6C6EE23-6D12-44A1-BB24-FCF89DE31359}" keepAlive="1" name="Query - 6# Starting 5-second measurement" description="Connection to the '6# Starting 5-second measurement' query in the workbook." type="5" refreshedVersion="8" background="1" saveData="1">
    <dbPr connection="Provider=Microsoft.Mashup.OleDb.1;Data Source=$Workbook$;Location=&quot;6# Starting 5-second measurement&quot;;Extended Properties=&quot;&quot;" command="SELECT * FROM [6# Starting 5-second measurement]"/>
  </connection>
  <connection id="53" xr16:uid="{A0FB4B1B-5D3C-439A-A622-E06862D9B286}" keepAlive="1" name="Query - 6# Starting 5-second measurement (2)" description="Connection to the '6# Starting 5-second measurement (2)' query in the workbook." type="5" refreshedVersion="8" background="1" saveData="1">
    <dbPr connection="Provider=Microsoft.Mashup.OleDb.1;Data Source=$Workbook$;Location=&quot;6# Starting 5-second measurement (2)&quot;;Extended Properties=&quot;&quot;" command="SELECT * FROM [6# Starting 5-second measurement (2)]"/>
  </connection>
  <connection id="54" xr16:uid="{502EB9B0-FDDF-4AB9-8F85-E5950B02FECB}" keepAlive="1" name="Query - 7# Starting 5-second measurement" description="Connection to the '7# Starting 5-second measurement' query in the workbook." type="5" refreshedVersion="0" background="1">
    <dbPr connection="Provider=Microsoft.Mashup.OleDb.1;Data Source=$Workbook$;Location=&quot;7# Starting 5-second measurement&quot;;Extended Properties=&quot;&quot;" command="SELECT * FROM [7# Starting 5-second measurement]"/>
  </connection>
  <connection id="55" xr16:uid="{89D7588D-9C29-43E2-97FA-C8EEDAE31FFD}" keepAlive="1" name="Query - 7# Starting 5-second measurement (2)" description="Connection to the '7# Starting 5-second measurement (2)' query in the workbook." type="5" refreshedVersion="8" background="1" saveData="1">
    <dbPr connection="Provider=Microsoft.Mashup.OleDb.1;Data Source=$Workbook$;Location=&quot;7# Starting 5-second measurement (2)&quot;;Extended Properties=&quot;&quot;" command="SELECT * FROM [7# Starting 5-second measurement (2)]"/>
  </connection>
  <connection id="56" xr16:uid="{F4DE3CCA-545B-4530-82E2-CDA9FA842BA8}" keepAlive="1" name="Query - 8# Starting 5-second measurement" description="Connection to the '8# Starting 5-second measurement' query in the workbook." type="5" refreshedVersion="0" background="1">
    <dbPr connection="Provider=Microsoft.Mashup.OleDb.1;Data Source=$Workbook$;Location=&quot;8# Starting 5-second measurement&quot;;Extended Properties=&quot;&quot;" command="SELECT * FROM [8# Starting 5-second measurement]"/>
  </connection>
  <connection id="57" xr16:uid="{ED0ED426-727B-481A-982C-1B6FCAADE767}" keepAlive="1" name="Query - 9# Starting 5-second measurement" description="Connection to the '9# Starting 5-second measurement' query in the workbook." type="5" refreshedVersion="0" background="1">
    <dbPr connection="Provider=Microsoft.Mashup.OleDb.1;Data Source=$Workbook$;Location=&quot;9# Starting 5-second measurement&quot;;Extended Properties=&quot;&quot;" command="SELECT * FROM [9# Starting 5-second measurement]"/>
  </connection>
</connections>
</file>

<file path=xl/sharedStrings.xml><?xml version="1.0" encoding="utf-8"?>
<sst xmlns="http://schemas.openxmlformats.org/spreadsheetml/2006/main" count="5376" uniqueCount="4251">
  <si>
    <t>Position_mm</t>
  </si>
  <si>
    <t>Fx_N</t>
  </si>
  <si>
    <t>Fy_N</t>
  </si>
  <si>
    <t>Umfang [mm]</t>
  </si>
  <si>
    <t>-0.05809929321879909</t>
  </si>
  <si>
    <t>-1.177327575148649</t>
  </si>
  <si>
    <t>0.03768601173786412</t>
  </si>
  <si>
    <t>-1.198616591900948</t>
  </si>
  <si>
    <t>0.07632976752857289</t>
  </si>
  <si>
    <t>-1.026033978178378</t>
  </si>
  <si>
    <t>0.07033061806201192</t>
  </si>
  <si>
    <t>-1.05608444897986</t>
  </si>
  <si>
    <t>0.1437117846575148</t>
  </si>
  <si>
    <t>-1.080217604384694</t>
  </si>
  <si>
    <t>0.1817183377249804</t>
  </si>
  <si>
    <t>-1.188406953168537</t>
  </si>
  <si>
    <t>0.121541714313409</t>
  </si>
  <si>
    <t>-1.256337045497476</t>
  </si>
  <si>
    <t>0.1338245355698704</t>
  </si>
  <si>
    <t>-1.288584197662358</t>
  </si>
  <si>
    <t>0.1140401308177773</t>
  </si>
  <si>
    <t>-1.38159725368672</t>
  </si>
  <si>
    <t>-0.003878157286471952</t>
  </si>
  <si>
    <t>-1.40118036651437</t>
  </si>
  <si>
    <t>-0.003024715511827304</t>
  </si>
  <si>
    <t>-1.355617017683819</t>
  </si>
  <si>
    <t>0.01360950690361755</t>
  </si>
  <si>
    <t>-1.38660066616927</t>
  </si>
  <si>
    <t>-0.05021623631782071</t>
  </si>
  <si>
    <t>-1.381926161826199</t>
  </si>
  <si>
    <t>-0.01706606168338714</t>
  </si>
  <si>
    <t>-1.358656001770901</t>
  </si>
  <si>
    <t>-0.001739404533562151</t>
  </si>
  <si>
    <t>-1.407961408972975</t>
  </si>
  <si>
    <t>-0.1022239861394762</t>
  </si>
  <si>
    <t>-1.401324051193378</t>
  </si>
  <si>
    <t>-0.09498440606136419</t>
  </si>
  <si>
    <t>-1.33123871955108</t>
  </si>
  <si>
    <t>-0.07455829105598015</t>
  </si>
  <si>
    <t>-1.33833725498181</t>
  </si>
  <si>
    <t>-0.1413466826222663</t>
  </si>
  <si>
    <t>-1.289243233864505</t>
  </si>
  <si>
    <t>-0.07582901289818381</t>
  </si>
  <si>
    <t>-1.194219374483101</t>
  </si>
  <si>
    <t>0.02723591028187542</t>
  </si>
  <si>
    <t>-1.203903583587653</t>
  </si>
  <si>
    <t>0.04482979378897075</t>
  </si>
  <si>
    <t>-1.217882571489338</t>
  </si>
  <si>
    <t>0.1448351709215215</t>
  </si>
  <si>
    <t>-1.225887995107401</t>
  </si>
  <si>
    <t>0.189738365978406</t>
  </si>
  <si>
    <t>-1.344876373436879</t>
  </si>
  <si>
    <t>0.1001600203459117</t>
  </si>
  <si>
    <t>-1.395977285255205</t>
  </si>
  <si>
    <t>0.09302791212965123</t>
  </si>
  <si>
    <t>-1.389878333508985</t>
  </si>
  <si>
    <t>0.06685196520057239</t>
  </si>
  <si>
    <t>-1.452970327256306</t>
  </si>
  <si>
    <t>-0.05581785674411308</t>
  </si>
  <si>
    <t>-1.441100913454776</t>
  </si>
  <si>
    <t>-0.04739334007717146</t>
  </si>
  <si>
    <t>-1.356683694736385</t>
  </si>
  <si>
    <t>-0.01323061548054501</t>
  </si>
  <si>
    <t>-1.361851021087188</t>
  </si>
  <si>
    <t>-0.05964521680132973</t>
  </si>
  <si>
    <t>-1.351791555260763</t>
  </si>
  <si>
    <t>-0.01070528627455658</t>
  </si>
  <si>
    <t>-1.314027985186132</t>
  </si>
  <si>
    <t>0.01303401925699662</t>
  </si>
  <si>
    <t>-1.376139295071102</t>
  </si>
  <si>
    <t>-0.08222042581445306</t>
  </si>
  <si>
    <t>-1.376045125228983</t>
  </si>
  <si>
    <t>-0.07482319769636638</t>
  </si>
  <si>
    <t>-1.304918186624763</t>
  </si>
  <si>
    <t>-0.05557206526535725</t>
  </si>
  <si>
    <t>-1.319485494645384</t>
  </si>
  <si>
    <t>-0.1252959966947855</t>
  </si>
  <si>
    <t>-1.281811472602424</t>
  </si>
  <si>
    <t>0.04717739545430425</t>
  </si>
  <si>
    <t>-1.214696365475847</t>
  </si>
  <si>
    <t>0.1424773396576102</t>
  </si>
  <si>
    <t>-1.221246310446465</t>
  </si>
  <si>
    <t>0.1852941769602008</t>
  </si>
  <si>
    <t>-1.344573334508211</t>
  </si>
  <si>
    <t>0.09206134346619821</t>
  </si>
  <si>
    <t>-1.394472758999774</t>
  </si>
  <si>
    <t>0.08639410717204714</t>
  </si>
  <si>
    <t>-1.378485599755303</t>
  </si>
  <si>
    <t>0.06245120702650126</t>
  </si>
  <si>
    <t>-1.452756366737953</t>
  </si>
  <si>
    <t>-0.05975183736562679</t>
  </si>
  <si>
    <t>-1.441269865228145</t>
  </si>
  <si>
    <t>-0.05620055756993765</t>
  </si>
  <si>
    <t>-1.344557551729056</t>
  </si>
  <si>
    <t>-0.01625239260627871</t>
  </si>
  <si>
    <t>-1.361657374100092</t>
  </si>
  <si>
    <t>-0.06449525340787377</t>
  </si>
  <si>
    <t>-1.345707784299825</t>
  </si>
  <si>
    <t>-0.0192635818168658</t>
  </si>
  <si>
    <t>-1.309314946719103</t>
  </si>
  <si>
    <t>0.008562737711730196</t>
  </si>
  <si>
    <t>-1.377996747559892</t>
  </si>
  <si>
    <t>-0.08400239284624547</t>
  </si>
  <si>
    <t>-1.373406405501549</t>
  </si>
  <si>
    <t>-0.07781072056440742</t>
  </si>
  <si>
    <t>-1.300771791292636</t>
  </si>
  <si>
    <t>-0.06067018616189462</t>
  </si>
  <si>
    <t>-1.32177987264947</t>
  </si>
  <si>
    <t>-0.1271415058338362</t>
  </si>
  <si>
    <t>-1.281974860314896</t>
  </si>
  <si>
    <t>-0.05974870777047916</t>
  </si>
  <si>
    <t>-1.179739003008406</t>
  </si>
  <si>
    <t>0.03843801305587598</t>
  </si>
  <si>
    <t>-1.203690244000396</t>
  </si>
  <si>
    <t>0.04680805972298321</t>
  </si>
  <si>
    <t>-1.220367957311577</t>
  </si>
  <si>
    <t>0.1409496348385316</t>
  </si>
  <si>
    <t>-1.223677991261664</t>
  </si>
  <si>
    <t>0.1844713985179746</t>
  </si>
  <si>
    <t>-1.349835242691642</t>
  </si>
  <si>
    <t>0.0886326758463752</t>
  </si>
  <si>
    <t>-1.405865656933389</t>
  </si>
  <si>
    <t>0.08042710878850118</t>
  </si>
  <si>
    <t>-1.382861348303272</t>
  </si>
  <si>
    <t>0.06151565686046982</t>
  </si>
  <si>
    <t>-1.450968454898319</t>
  </si>
  <si>
    <t>-0.06413089149725532</t>
  </si>
  <si>
    <t>-1.442679847079464</t>
  </si>
  <si>
    <t>-0.05852249106888076</t>
  </si>
  <si>
    <t>-1.356449254882983</t>
  </si>
  <si>
    <t>-0.01914185462347683</t>
  </si>
  <si>
    <t>-1.368840357350572</t>
  </si>
  <si>
    <t>-0.06629201875840507</t>
  </si>
  <si>
    <t>-1.357632621413873</t>
  </si>
  <si>
    <t>-0.01739278045612932</t>
  </si>
  <si>
    <t>-1.309565882336892</t>
  </si>
  <si>
    <t>0.01294585411108559</t>
  </si>
  <si>
    <t>-1.387389006109092</t>
  </si>
  <si>
    <t>-0.08096338256377714</t>
  </si>
  <si>
    <t>-1.384714882988139</t>
  </si>
  <si>
    <t>-0.07582381904050498</t>
  </si>
  <si>
    <t>-1.303614518835994</t>
  </si>
  <si>
    <t>-0.05592019545326751</t>
  </si>
  <si>
    <t>-1.326247855380372</t>
  </si>
  <si>
    <t>-0.1236781529408891</t>
  </si>
  <si>
    <t>-1.278997694580197</t>
  </si>
  <si>
    <t>-0.06084912739635565</t>
  </si>
  <si>
    <t>-1.180063449739127</t>
  </si>
  <si>
    <t>0.03980795855722073</t>
  </si>
  <si>
    <t>-1.200702234142344</t>
  </si>
  <si>
    <t>0.05070010988319163</t>
  </si>
  <si>
    <t>-1.214791443869392</t>
  </si>
  <si>
    <t>0.1405668708932308</t>
  </si>
  <si>
    <t>-1.222624157262105</t>
  </si>
  <si>
    <t>0.1877831058647304</t>
  </si>
  <si>
    <t>-1.353099821795122</t>
  </si>
  <si>
    <t>0.09383959456631241</t>
  </si>
  <si>
    <t>-1.407238045260411</t>
  </si>
  <si>
    <t>0.08416089464237611</t>
  </si>
  <si>
    <t>-1.388189392698831</t>
  </si>
  <si>
    <t>0.0617919558042922</t>
  </si>
  <si>
    <t>-1.460354931745103</t>
  </si>
  <si>
    <t>-0.06205843748855259</t>
  </si>
  <si>
    <t>-1.448051461128321</t>
  </si>
  <si>
    <t>-0.05491980770991534</t>
  </si>
  <si>
    <t>-1.351139334564783</t>
  </si>
  <si>
    <t>-0.01673347436368394</t>
  </si>
  <si>
    <t>-1.366740864701793</t>
  </si>
  <si>
    <t>-0.06291811741556336</t>
  </si>
  <si>
    <t>-1.351779557811052</t>
  </si>
  <si>
    <t>-0.01341163082384668</t>
  </si>
  <si>
    <t>-1.307115583102129</t>
  </si>
  <si>
    <t>0.0129719028155152</t>
  </si>
  <si>
    <t>-1.378097486350703</t>
  </si>
  <si>
    <t>-0.0805396113578376</t>
  </si>
  <si>
    <t>-1.364639465278345</t>
  </si>
  <si>
    <t>-0.07312389051134408</t>
  </si>
  <si>
    <t>-1.29622911731406</t>
  </si>
  <si>
    <t>-0.05502794669636638</t>
  </si>
  <si>
    <t>-1.316434075613763</t>
  </si>
  <si>
    <t>-0.1251621483655975</t>
  </si>
  <si>
    <t>-1.274856529188362</t>
  </si>
  <si>
    <t>-0.05888819547106197</t>
  </si>
  <si>
    <t>-1.17249632738227</t>
  </si>
  <si>
    <t>0.04012176836632579</t>
  </si>
  <si>
    <t>-1.202594456729681</t>
  </si>
  <si>
    <t>0.04899649102910663</t>
  </si>
  <si>
    <t>-1.212206587810092</t>
  </si>
  <si>
    <t>0.140901315622086</t>
  </si>
  <si>
    <t>-1.222331527723989</t>
  </si>
  <si>
    <t>0.1837471083925596</t>
  </si>
  <si>
    <t>-1.350004211987716</t>
  </si>
  <si>
    <t>0.08916249073314042</t>
  </si>
  <si>
    <t>-1.405944058453538</t>
  </si>
  <si>
    <t>0.07933045523654266</t>
  </si>
  <si>
    <t>-1.381990233471569</t>
  </si>
  <si>
    <t>0.05853364019294665</t>
  </si>
  <si>
    <t>-1.450994559584634</t>
  </si>
  <si>
    <t>-0.06682162788947589</t>
  </si>
  <si>
    <t>-1.442710564993772</t>
  </si>
  <si>
    <t>-0.05832638403874656</t>
  </si>
  <si>
    <t>-1.354110028723741</t>
  </si>
  <si>
    <t>-0.0195209349575437</t>
  </si>
  <si>
    <t>-1.366723367164206</t>
  </si>
  <si>
    <t>-0.06572816308102139</t>
  </si>
  <si>
    <t>-1.343529308385506</t>
  </si>
  <si>
    <t>-0.01576830105745249</t>
  </si>
  <si>
    <t>-1.305497174230021</t>
  </si>
  <si>
    <t>0.01196539080844513</t>
  </si>
  <si>
    <t>-1.375423852490826</t>
  </si>
  <si>
    <t>-0.08477098568821642</t>
  </si>
  <si>
    <t>-1.3637738434957</t>
  </si>
  <si>
    <t>-0.07585818429889958</t>
  </si>
  <si>
    <t>-1.295886741849034</t>
  </si>
  <si>
    <t>-0.05504002889230215</t>
  </si>
  <si>
    <t>-1.322994521354908</t>
  </si>
  <si>
    <t>-0.1227219323696244</t>
  </si>
  <si>
    <t>-1.277496220960196</t>
  </si>
  <si>
    <t>-0.05789973570165514</t>
  </si>
  <si>
    <t>-1.170884100224242</t>
  </si>
  <si>
    <t>0.04220495844241587</t>
  </si>
  <si>
    <t>-1.193889197104461</t>
  </si>
  <si>
    <t>0.05195278119147042</t>
  </si>
  <si>
    <t>-1.20811279917908</t>
  </si>
  <si>
    <t>0.1440874162666177</t>
  </si>
  <si>
    <t>-1.216856699225168</t>
  </si>
  <si>
    <t>0.1879009841262092</t>
  </si>
  <si>
    <t>-1.343420561212187</t>
  </si>
  <si>
    <t>0.09338211846302948</t>
  </si>
  <si>
    <t>-1.395767154850744</t>
  </si>
  <si>
    <t>0.08149240546463386</t>
  </si>
  <si>
    <t>-1.382480615566851</t>
  </si>
  <si>
    <t>0.05910255796270378</t>
  </si>
  <si>
    <t>-1.451012061740193</t>
  </si>
  <si>
    <t>-0.06272710530981789</t>
  </si>
  <si>
    <t>-1.440856792793249</t>
  </si>
  <si>
    <t>-0.05818919961539493</t>
  </si>
  <si>
    <t>-1.348094106977725</t>
  </si>
  <si>
    <t>-0.01897458011363995</t>
  </si>
  <si>
    <t>-1.364787546000319</t>
  </si>
  <si>
    <t>-0.06210414891073472</t>
  </si>
  <si>
    <t>-1.348902353740437</t>
  </si>
  <si>
    <t>-0.01222343707371397</t>
  </si>
  <si>
    <t>-1.311583469930859</t>
  </si>
  <si>
    <t>0.01443918831792969</t>
  </si>
  <si>
    <t>-1.380776492361768</t>
  </si>
  <si>
    <t>-0.08311813341542526</t>
  </si>
  <si>
    <t>-1.376364404872546</t>
  </si>
  <si>
    <t>-0.07598553187275919</t>
  </si>
  <si>
    <t>-1.295725276203294</t>
  </si>
  <si>
    <t>-0.05514594138893934</t>
  </si>
  <si>
    <t>-1.320951245259239</t>
  </si>
  <si>
    <t>-0.1250504062007198</t>
  </si>
  <si>
    <t>-1.286757981930904</t>
  </si>
  <si>
    <t>-0.05849590676547409</t>
  </si>
  <si>
    <t>-1.175222489457277</t>
  </si>
  <si>
    <t>0.04089594101337175</t>
  </si>
  <si>
    <t>-1.202583873530414</t>
  </si>
  <si>
    <t>0.04931551423435276</t>
  </si>
  <si>
    <t>-1.213824528118287</t>
  </si>
  <si>
    <t>0.1445885169817288</t>
  </si>
  <si>
    <t>-1.224178831853906</t>
  </si>
  <si>
    <t>0.1867901619294079</t>
  </si>
  <si>
    <t>-1.355190955640149</t>
  </si>
  <si>
    <t>0.09179822670923288</t>
  </si>
  <si>
    <t>-1.405421711309436</t>
  </si>
  <si>
    <t>0.08296194530101045</t>
  </si>
  <si>
    <t>-1.384715466602609</t>
  </si>
  <si>
    <t>0.05937841119757836</t>
  </si>
  <si>
    <t>-1.451357892832965</t>
  </si>
  <si>
    <t>-0.06438678535626818</t>
  </si>
  <si>
    <t>-1.453448732983775</t>
  </si>
  <si>
    <t>-0.05659023347467423</t>
  </si>
  <si>
    <t>-1.35578833990868</t>
  </si>
  <si>
    <t>-0.0208107797293603</t>
  </si>
  <si>
    <t>-1.368502102336158</t>
  </si>
  <si>
    <t>-0.06590580528482026</t>
  </si>
  <si>
    <t>-1.352962852908918</t>
  </si>
  <si>
    <t>-0.01617594139627825</t>
  </si>
  <si>
    <t>-1.310933620894555</t>
  </si>
  <si>
    <t>0.009931692200349427</t>
  </si>
  <si>
    <t>-1.382644479185218</t>
  </si>
  <si>
    <t>-0.08220185467175534</t>
  </si>
  <si>
    <t>-1.377973442873422</t>
  </si>
  <si>
    <t>-0.07627142455834229</t>
  </si>
  <si>
    <t>-1.298723016780431</t>
  </si>
  <si>
    <t>-0.05499854496246679</t>
  </si>
  <si>
    <t>-1.326546192207641</t>
  </si>
  <si>
    <t>-0.1218839381775363</t>
  </si>
  <si>
    <t>-1.283488426436845</t>
  </si>
  <si>
    <t>-0.05556039235478158</t>
  </si>
  <si>
    <t>-1.171963463239456</t>
  </si>
  <si>
    <t>0.04353589168253304</t>
  </si>
  <si>
    <t>-1.203431688464273</t>
  </si>
  <si>
    <t>0.05200040675336966</t>
  </si>
  <si>
    <t>-1.221242077011521</t>
  </si>
  <si>
    <t>0.1435271903286215</t>
  </si>
  <si>
    <t>-1.224681380356304</t>
  </si>
  <si>
    <t>0.1874838917669388</t>
  </si>
  <si>
    <t>-1.35069480194216</t>
  </si>
  <si>
    <t>0.09352311392461894</t>
  </si>
  <si>
    <t>-1.405353351415184</t>
  </si>
  <si>
    <t>0.08402668266687211</t>
  </si>
  <si>
    <t>-1.389760376556837</t>
  </si>
  <si>
    <t>0.05911300776249254</t>
  </si>
  <si>
    <t>-1.460019417320335</t>
  </si>
  <si>
    <t>-0.06304191912082344</t>
  </si>
  <si>
    <t>-1.447463221381413</t>
  </si>
  <si>
    <t>-0.05778622671090231</t>
  </si>
  <si>
    <t>-1.355372088260332</t>
  </si>
  <si>
    <t>-0.01905294933080137</t>
  </si>
  <si>
    <t>-1.374115829728176</t>
  </si>
  <si>
    <t>-0.06575444394705149</t>
  </si>
  <si>
    <t>-1.35910814328089</t>
  </si>
  <si>
    <t>-0.01806568173250615</t>
  </si>
  <si>
    <t>-1.312708893344298</t>
  </si>
  <si>
    <t>0.008384083520377762</t>
  </si>
  <si>
    <t>-1.384842657484692</t>
  </si>
  <si>
    <t>-0.0838639332489812</t>
  </si>
  <si>
    <t>-1.382364317092063</t>
  </si>
  <si>
    <t>-0.07657025548245315</t>
  </si>
  <si>
    <t>-1.303273926453627</t>
  </si>
  <si>
    <t>-0.05650176436033238</t>
  </si>
  <si>
    <t>-1.32503882352767</t>
  </si>
  <si>
    <t>-0.1228483459756085</t>
  </si>
  <si>
    <t>-1.28312900380709</t>
  </si>
  <si>
    <t>-0.05812641048920852</t>
  </si>
  <si>
    <t>-1.17816182622207</t>
  </si>
  <si>
    <t>0.04250598015690853</t>
  </si>
  <si>
    <t>-1.20506048263683</t>
  </si>
  <si>
    <t>0.0512857521685021</t>
  </si>
  <si>
    <t>-1.224846982452061</t>
  </si>
  <si>
    <t>0.1443794658509082</t>
  </si>
  <si>
    <t>-1.224363845003663</t>
  </si>
  <si>
    <t>0.1863548506595695</t>
  </si>
  <si>
    <t>-1.360234334792487</t>
  </si>
  <si>
    <t>0.09435155428218937</t>
  </si>
  <si>
    <t>-1.414999630808564</t>
  </si>
  <si>
    <t>0.0854465382852464</t>
  </si>
  <si>
    <t>-1.399786218723938</t>
  </si>
  <si>
    <t>0.06052874004549917</t>
  </si>
  <si>
    <t>-1.466132505209809</t>
  </si>
  <si>
    <t>-0.06388630521410244</t>
  </si>
  <si>
    <t>-1.455696931863182</t>
  </si>
  <si>
    <t>-0.05910440260176175</t>
  </si>
  <si>
    <t>-1.363180546072735</t>
  </si>
  <si>
    <t>-0.02230387840049276</t>
  </si>
  <si>
    <t>-1.379726063452157</t>
  </si>
  <si>
    <t>-0.07089762323609809</t>
  </si>
  <si>
    <t>-1.366835836629251</t>
  </si>
  <si>
    <t>-0.02430588951790017</t>
  </si>
  <si>
    <t>-1.311462559478118</t>
  </si>
  <si>
    <t>0.004204059262099861</t>
  </si>
  <si>
    <t>-1.387314316744488</t>
  </si>
  <si>
    <t>-0.08971551335531267</t>
  </si>
  <si>
    <t>-1.380995461315221</t>
  </si>
  <si>
    <t>-0.0836261335560675</t>
  </si>
  <si>
    <t>-1.303225952985223</t>
  </si>
  <si>
    <t>-0.06144465872469319</t>
  </si>
  <si>
    <t>-1.320862805453314</t>
  </si>
  <si>
    <t>-0.1243939778268627</t>
  </si>
  <si>
    <t>-1.279289665390472</t>
  </si>
  <si>
    <t>-0.05630100057055899</t>
  </si>
  <si>
    <t>-1.181507660336391</t>
  </si>
  <si>
    <t>0.04788782775695297</t>
  </si>
  <si>
    <t>-1.207871930078856</t>
  </si>
  <si>
    <t>0.06861306163601562</t>
  </si>
  <si>
    <t>-1.228178337801801</t>
  </si>
  <si>
    <t>0.1641436688076796</t>
  </si>
  <si>
    <t>-1.239427040430324</t>
  </si>
  <si>
    <t>0.2034864663682529</t>
  </si>
  <si>
    <t>-1.37135684075334</t>
  </si>
  <si>
    <t>0.1132551099401032</t>
  </si>
  <si>
    <t>-1.427318230911555</t>
  </si>
  <si>
    <t>0.1022481275111753</t>
  </si>
  <si>
    <t>-1.419762758043245</t>
  </si>
  <si>
    <t>0.07780791879064014</t>
  </si>
  <si>
    <t>-1.491048551467929</t>
  </si>
  <si>
    <t>-0.05174214332271698</t>
  </si>
  <si>
    <t>-1.482916257433496</t>
  </si>
  <si>
    <t>-0.05611492132622375</t>
  </si>
  <si>
    <t>-1.394391557241763</t>
  </si>
  <si>
    <t>-0.03280836893886408</t>
  </si>
  <si>
    <t>-1.406873359342455</t>
  </si>
  <si>
    <t>-0.09710420947413283</t>
  </si>
  <si>
    <t>-1.381984934401493</t>
  </si>
  <si>
    <t>-0.07060049223861799</t>
  </si>
  <si>
    <t>-1.311957785679169</t>
  </si>
  <si>
    <t>-0.05071229348851519</t>
  </si>
  <si>
    <t>-1.3435082251826</t>
  </si>
  <si>
    <t>-0.1425558228401713</t>
  </si>
  <si>
    <t>-1.304117105116206</t>
  </si>
  <si>
    <t>-0.1299490177356611</t>
  </si>
  <si>
    <t>-1.191930114880504</t>
  </si>
  <si>
    <t>-0.09185945190017117</t>
  </si>
  <si>
    <t>-1.179682797622927</t>
  </si>
  <si>
    <t>-0.1272103782673376</t>
  </si>
  <si>
    <t>-1.122539748458401</t>
  </si>
  <si>
    <t>-0.066395727266883</t>
  </si>
  <si>
    <t>-1.036310424337999</t>
  </si>
  <si>
    <t>0.01244440337259931</t>
  </si>
  <si>
    <t>-1.043583664381384</t>
  </si>
  <si>
    <t>0.007671581632166238</t>
  </si>
  <si>
    <t>-1.034335934445017</t>
  </si>
  <si>
    <t>0.06394318156668274</t>
  </si>
  <si>
    <t>-1.011212477781552</t>
  </si>
  <si>
    <t>A</t>
  </si>
  <si>
    <t>A2</t>
  </si>
  <si>
    <t>Insgesamt</t>
  </si>
  <si>
    <t>Spalte1</t>
  </si>
  <si>
    <t xml:space="preserve">FxA </t>
  </si>
  <si>
    <t>FyA</t>
  </si>
  <si>
    <t>Spalte2</t>
  </si>
  <si>
    <t>B</t>
  </si>
  <si>
    <t>B2</t>
  </si>
  <si>
    <t>Spalte3</t>
  </si>
  <si>
    <t>C</t>
  </si>
  <si>
    <t>C2</t>
  </si>
  <si>
    <t>-0.03440745783553827</t>
  </si>
  <si>
    <t>-1.097053148906961</t>
  </si>
  <si>
    <t>-0.06040105132662167</t>
  </si>
  <si>
    <t>-1.089841546667355</t>
  </si>
  <si>
    <t>0.001362809821748251</t>
  </si>
  <si>
    <t>-1.066361274691089</t>
  </si>
  <si>
    <t>0.05286043492753048</t>
  </si>
  <si>
    <t>-1.127773997580714</t>
  </si>
  <si>
    <t>0.0170897184187348</t>
  </si>
  <si>
    <t>-1.153850424517853</t>
  </si>
  <si>
    <t>0.06577429352770484</t>
  </si>
  <si>
    <t>-1.158218508410561</t>
  </si>
  <si>
    <t>0.09601416835284213</t>
  </si>
  <si>
    <t>-1.233671994209285</t>
  </si>
  <si>
    <t>0.03027731394738544</t>
  </si>
  <si>
    <t>-1.253932290358732</t>
  </si>
  <si>
    <t>0.07911706353702613</t>
  </si>
  <si>
    <t>-1.226413433824648</t>
  </si>
  <si>
    <t>0.1358559638247789</t>
  </si>
  <si>
    <t>-1.29243360767652</t>
  </si>
  <si>
    <t>0.0988427677776525</t>
  </si>
  <si>
    <t>-1.331572375595106</t>
  </si>
  <si>
    <t>0.1424449275660668</t>
  </si>
  <si>
    <t>-1.359194847110433</t>
  </si>
  <si>
    <t>0.1453696058407434</t>
  </si>
  <si>
    <t>-1.46373795634324</t>
  </si>
  <si>
    <t>0.01634341187082172</t>
  </si>
  <si>
    <t>-1.49809967014864</t>
  </si>
  <si>
    <t>-0.01497152078355249</t>
  </si>
  <si>
    <t>-1.464041546175749</t>
  </si>
  <si>
    <t>-0.04595714746970406</t>
  </si>
  <si>
    <t>-1.486491887688958</t>
  </si>
  <si>
    <t>-0.1685166084553054</t>
  </si>
  <si>
    <t>-1.438554421974569</t>
  </si>
  <si>
    <t>-0.1537234173758723</t>
  </si>
  <si>
    <t>-1.327081680098312</t>
  </si>
  <si>
    <t>-0.09040100732383413</t>
  </si>
  <si>
    <t>-1.302886349826017</t>
  </si>
  <si>
    <t>-0.09884992763369759</t>
  </si>
  <si>
    <t>-1.269420249374924</t>
  </si>
  <si>
    <t>-0.01315851841611724</t>
  </si>
  <si>
    <t>-1.225651954482666</t>
  </si>
  <si>
    <t>0.04669375493172003</t>
  </si>
  <si>
    <t>-1.291077367349867</t>
  </si>
  <si>
    <t>-0.01657362338298942</t>
  </si>
  <si>
    <t>-1.299000049715296</t>
  </si>
  <si>
    <t>0.01510108455329102</t>
  </si>
  <si>
    <t>-1.258710816806442</t>
  </si>
  <si>
    <t>0.0392616376619517</t>
  </si>
  <si>
    <t>-1.302440376574664</t>
  </si>
  <si>
    <t>-0.027896962782844</t>
  </si>
  <si>
    <t>-1.292182551012589</t>
  </si>
  <si>
    <t>0.0317785228446296</t>
  </si>
  <si>
    <t>-1.22262418309052</t>
  </si>
  <si>
    <t>0.1049721978108382</t>
  </si>
  <si>
    <t>-1.264696655560001</t>
  </si>
  <si>
    <t>0.0847460460095055</t>
  </si>
  <si>
    <t>-1.300515580403039</t>
  </si>
  <si>
    <t>0.146463462002112</t>
  </si>
  <si>
    <t>-1.316830398470789</t>
  </si>
  <si>
    <t>0.1567639365427516</t>
  </si>
  <si>
    <t>-1.430266298634457</t>
  </si>
  <si>
    <t>0.03359583924508658</t>
  </si>
  <si>
    <t>-1.472059916418642</t>
  </si>
  <si>
    <t>0.002400711283070085</t>
  </si>
  <si>
    <t>-1.436765838505741</t>
  </si>
  <si>
    <t>-0.02830439968535551</t>
  </si>
  <si>
    <t>-1.470482308825833</t>
  </si>
  <si>
    <t>-0.1534325416780733</t>
  </si>
  <si>
    <t>-1.433300064766499</t>
  </si>
  <si>
    <t>-0.1378399931105386</t>
  </si>
  <si>
    <t>-1.308334884814228</t>
  </si>
  <si>
    <t>-0.08064023698984307</t>
  </si>
  <si>
    <t>-1.29316907551168</t>
  </si>
  <si>
    <t>-0.09699490025372286</t>
  </si>
  <si>
    <t>-1.269274066093489</t>
  </si>
  <si>
    <t>-0.01450258733240476</t>
  </si>
  <si>
    <t>-1.221303797236845</t>
  </si>
  <si>
    <t>0.0416296580324618</t>
  </si>
  <si>
    <t>-1.291754619911957</t>
  </si>
  <si>
    <t>-0.02374150415412451</t>
  </si>
  <si>
    <t>-1.297301395569507</t>
  </si>
  <si>
    <t>0.007677176291029712</t>
  </si>
  <si>
    <t>-1.249277904728665</t>
  </si>
  <si>
    <t>0.03575737867827158</t>
  </si>
  <si>
    <t>-1.304986627238181</t>
  </si>
  <si>
    <t>-0.03169307773921622</t>
  </si>
  <si>
    <t>-1.29162919726655</t>
  </si>
  <si>
    <t>0.02285447751093997</t>
  </si>
  <si>
    <t>-1.214437625146644</t>
  </si>
  <si>
    <t>0.1008155879623724</t>
  </si>
  <si>
    <t>-1.266656421372308</t>
  </si>
  <si>
    <t>0.07913463990311838</t>
  </si>
  <si>
    <t>-1.292973451054135</t>
  </si>
  <si>
    <t>0.1378409634092682</t>
  </si>
  <si>
    <t>-1.308001726932353</t>
  </si>
  <si>
    <t>0.1531582595999366</t>
  </si>
  <si>
    <t>-1.43062573639349</t>
  </si>
  <si>
    <t>0.03257814687087443</t>
  </si>
  <si>
    <t>-1.46710905539532</t>
  </si>
  <si>
    <t>0.001499273359173796</t>
  </si>
  <si>
    <t>-1.430851621062013</t>
  </si>
  <si>
    <t>-0.03300876460343753</t>
  </si>
  <si>
    <t>-1.470688073665674</t>
  </si>
  <si>
    <t>-0.1551947776198913</t>
  </si>
  <si>
    <t>-1.431017419703986</t>
  </si>
  <si>
    <t>-0.1389572479624612</t>
  </si>
  <si>
    <t>-1.30943328992199</t>
  </si>
  <si>
    <t>-0.07932916133048598</t>
  </si>
  <si>
    <t>-1.298081850116573</t>
  </si>
  <si>
    <t>-0.09692031761664689</t>
  </si>
  <si>
    <t>-1.274438858402924</t>
  </si>
  <si>
    <t>-0.01632723847840917</t>
  </si>
  <si>
    <t>-1.223741896390757</t>
  </si>
  <si>
    <t>0.04011782345312057</t>
  </si>
  <si>
    <t>-1.294354033186235</t>
  </si>
  <si>
    <t>-0.02729826368230863</t>
  </si>
  <si>
    <t>-1.307504471319159</t>
  </si>
  <si>
    <t>0.002650875254669031</t>
  </si>
  <si>
    <t>-1.252894629193042</t>
  </si>
  <si>
    <t>0.03385408515046608</t>
  </si>
  <si>
    <t>-1.304930068158065</t>
  </si>
  <si>
    <t>-0.03555390664380511</t>
  </si>
  <si>
    <t>-1.292456092538627</t>
  </si>
  <si>
    <t>0.02079513791544448</t>
  </si>
  <si>
    <t>-1.22469039524134</t>
  </si>
  <si>
    <t>0.0984429016418908</t>
  </si>
  <si>
    <t>-1.270306468867962</t>
  </si>
  <si>
    <t>0.07971168448663085</t>
  </si>
  <si>
    <t>-1.303486738286389</t>
  </si>
  <si>
    <t>0.1405022143571941</t>
  </si>
  <si>
    <t>-1.311109955318344</t>
  </si>
  <si>
    <t>0.1572169568420674</t>
  </si>
  <si>
    <t>-1.438538396272632</t>
  </si>
  <si>
    <t>0.03534520560253966</t>
  </si>
  <si>
    <t>-1.47955386882756</t>
  </si>
  <si>
    <t>0.002029452544417138</t>
  </si>
  <si>
    <t>-1.436027493004795</t>
  </si>
  <si>
    <t>-0.02910173882606332</t>
  </si>
  <si>
    <t>-1.47519671915258</t>
  </si>
  <si>
    <t>-0.1521400562619265</t>
  </si>
  <si>
    <t>-1.429045312057706</t>
  </si>
  <si>
    <t>-0.1391906496384938</t>
  </si>
  <si>
    <t>-1.311174439727621</t>
  </si>
  <si>
    <t>-0.07765022370504691</t>
  </si>
  <si>
    <t>-1.297615185567373</t>
  </si>
  <si>
    <t>-0.09237946630664391</t>
  </si>
  <si>
    <t>-1.269613475500085</t>
  </si>
  <si>
    <t>-0.01560134638492095</t>
  </si>
  <si>
    <t>-1.224573114290781</t>
  </si>
  <si>
    <t>0.04405776038375296</t>
  </si>
  <si>
    <t>-1.299123833636948</t>
  </si>
  <si>
    <t>-0.02344371944088678</t>
  </si>
  <si>
    <t>-1.307879698621645</t>
  </si>
  <si>
    <t>0.005741570799237283</t>
  </si>
  <si>
    <t>-1.254530769180043</t>
  </si>
  <si>
    <t>0.03422800615927565</t>
  </si>
  <si>
    <t>-1.309564228858642</t>
  </si>
  <si>
    <t>-0.03380325643739195</t>
  </si>
  <si>
    <t>-1.30288464169789</t>
  </si>
  <si>
    <t>0.02441331131915948</t>
  </si>
  <si>
    <t>-1.222729865335692</t>
  </si>
  <si>
    <t>0.100526131676333</t>
  </si>
  <si>
    <t>-1.270942978149792</t>
  </si>
  <si>
    <t>0.08324110267128218</t>
  </si>
  <si>
    <t>-1.301158243021091</t>
  </si>
  <si>
    <t>0.1420990661764491</t>
  </si>
  <si>
    <t>-1.309814961182634</t>
  </si>
  <si>
    <t>0.1579946049548086</t>
  </si>
  <si>
    <t>-1.433309605656687</t>
  </si>
  <si>
    <t>0.03476255949816007</t>
  </si>
  <si>
    <t>-1.461553127377447</t>
  </si>
  <si>
    <t>0.003165552512848203</t>
  </si>
  <si>
    <t>-1.429946219939021</t>
  </si>
  <si>
    <t>-0.02584802352783619</t>
  </si>
  <si>
    <t>-1.465235527571465</t>
  </si>
  <si>
    <t>-0.1527345837924847</t>
  </si>
  <si>
    <t>-1.425795542075045</t>
  </si>
  <si>
    <t>-0.1372214866510158</t>
  </si>
  <si>
    <t>-1.308934561086464</t>
  </si>
  <si>
    <t>-0.07738670205641819</t>
  </si>
  <si>
    <t>-1.299101231352289</t>
  </si>
  <si>
    <t>-0.09642735211869724</t>
  </si>
  <si>
    <t>-1.267033540550661</t>
  </si>
  <si>
    <t>-0.016466422431128</t>
  </si>
  <si>
    <t>-1.22089151062023</t>
  </si>
  <si>
    <t>0.04017229380332237</t>
  </si>
  <si>
    <t>-1.300704147182375</t>
  </si>
  <si>
    <t>-0.0275884253533551</t>
  </si>
  <si>
    <t>-1.307173341622129</t>
  </si>
  <si>
    <t>0.001626256379957673</t>
  </si>
  <si>
    <t>-1.251762405016272</t>
  </si>
  <si>
    <t>0.03139095547394449</t>
  </si>
  <si>
    <t>-1.304471664673084</t>
  </si>
  <si>
    <t>-0.0373330986838873</t>
  </si>
  <si>
    <t>-1.296895291136128</t>
  </si>
  <si>
    <t>0.02168752522944887</t>
  </si>
  <si>
    <t>-1.222241165313607</t>
  </si>
  <si>
    <t>0.09790433835925105</t>
  </si>
  <si>
    <t>-1.268896524954991</t>
  </si>
  <si>
    <t>0.0796710348431776</t>
  </si>
  <si>
    <t>-1.294714528240786</t>
  </si>
  <si>
    <t>0.1416889786717986</t>
  </si>
  <si>
    <t>-1.307755596790607</t>
  </si>
  <si>
    <t>0.1566200303459812</t>
  </si>
  <si>
    <t>-1.427722740604667</t>
  </si>
  <si>
    <t>0.02948583622500879</t>
  </si>
  <si>
    <t>-1.46401822679988</t>
  </si>
  <si>
    <t>0.001876775235169691</t>
  </si>
  <si>
    <t>-1.426165094427135</t>
  </si>
  <si>
    <t>-0.02814358087902928</t>
  </si>
  <si>
    <t>-1.471012401056673</t>
  </si>
  <si>
    <t>-0.1501582833336241</t>
  </si>
  <si>
    <t>-1.426635513753668</t>
  </si>
  <si>
    <t>-0.1361129304082839</t>
  </si>
  <si>
    <t>-1.302840905447904</t>
  </si>
  <si>
    <t>-0.07483980120560113</t>
  </si>
  <si>
    <t>-1.29068594042141</t>
  </si>
  <si>
    <t>-0.0924279027852723</t>
  </si>
  <si>
    <t>-1.259447082244964</t>
  </si>
  <si>
    <t>-0.01391792580446689</t>
  </si>
  <si>
    <t>-1.219406197775903</t>
  </si>
  <si>
    <t>0.04304360096433059</t>
  </si>
  <si>
    <t>-1.28797125623007</t>
  </si>
  <si>
    <t>-0.02331524580475958</t>
  </si>
  <si>
    <t>-1.299586242473427</t>
  </si>
  <si>
    <t>0.003588587658435294</t>
  </si>
  <si>
    <t>-1.250473054282802</t>
  </si>
  <si>
    <t>0.03167052599557246</t>
  </si>
  <si>
    <t>-1.301679160908688</t>
  </si>
  <si>
    <t>-0.03471753306248478</t>
  </si>
  <si>
    <t>-1.289482703121794</t>
  </si>
  <si>
    <t>0.02121268981295147</t>
  </si>
  <si>
    <t>-1.217136182487367</t>
  </si>
  <si>
    <t>0.09912890642301214</t>
  </si>
  <si>
    <t>-1.270493359249696</t>
  </si>
  <si>
    <t>0.08236722076591757</t>
  </si>
  <si>
    <t>-1.298542053453855</t>
  </si>
  <si>
    <t>0.1453109984055171</t>
  </si>
  <si>
    <t>-1.311966624202945</t>
  </si>
  <si>
    <t>0.159350159303953</t>
  </si>
  <si>
    <t>-1.43523150394219</t>
  </si>
  <si>
    <t>0.03348659880285396</t>
  </si>
  <si>
    <t>-1.472446455461451</t>
  </si>
  <si>
    <t>0.002250832997242385</t>
  </si>
  <si>
    <t>-1.426575664650932</t>
  </si>
  <si>
    <t>-0.02764246727589521</t>
  </si>
  <si>
    <t>-1.47083196821226</t>
  </si>
  <si>
    <t>-0.1531281473003973</t>
  </si>
  <si>
    <t>-1.433714011146368</t>
  </si>
  <si>
    <t>-0.1375769442743155</t>
  </si>
  <si>
    <t>-1.306228191623035</t>
  </si>
  <si>
    <t>-0.07643573145132206</t>
  </si>
  <si>
    <t>-1.299288360706084</t>
  </si>
  <si>
    <t>-0.09553743296532766</t>
  </si>
  <si>
    <t>-1.266617916807212</t>
  </si>
  <si>
    <t>-0.01277972134994355</t>
  </si>
  <si>
    <t>-1.223527904243676</t>
  </si>
  <si>
    <t>0.04229969244726696</t>
  </si>
  <si>
    <t>-1.301339968185266</t>
  </si>
  <si>
    <t>-0.02471747706092089</t>
  </si>
  <si>
    <t>-1.308143070678161</t>
  </si>
  <si>
    <t>0.004817205470203168</t>
  </si>
  <si>
    <t>-1.253580208025421</t>
  </si>
  <si>
    <t>0.03209467878391909</t>
  </si>
  <si>
    <t>-1.301225488596768</t>
  </si>
  <si>
    <t>-0.03631132410212698</t>
  </si>
  <si>
    <t>-1.303176574677573</t>
  </si>
  <si>
    <t>0.02251193436808543</t>
  </si>
  <si>
    <t>-1.224687770175253</t>
  </si>
  <si>
    <t>0.09649508791872422</t>
  </si>
  <si>
    <t>-1.271724607406683</t>
  </si>
  <si>
    <t>0.07899164339449163</t>
  </si>
  <si>
    <t>-1.300057243325883</t>
  </si>
  <si>
    <t>0.1413003036728802</t>
  </si>
  <si>
    <t>-1.311357390543975</t>
  </si>
  <si>
    <t>0.1544676691324717</t>
  </si>
  <si>
    <t>-1.436223322366909</t>
  </si>
  <si>
    <t>0.03436654492531956</t>
  </si>
  <si>
    <t>-1.47492860888128</t>
  </si>
  <si>
    <t>0.001957635979254322</t>
  </si>
  <si>
    <t>-1.42948603557555</t>
  </si>
  <si>
    <t>-0.0275120881940384</t>
  </si>
  <si>
    <t>-1.476351545978479</t>
  </si>
  <si>
    <t>-0.1497567802980004</t>
  </si>
  <si>
    <t>-1.43350005904115</t>
  </si>
  <si>
    <t>-0.1345060474167001</t>
  </si>
  <si>
    <t>-1.30288853381501</t>
  </si>
  <si>
    <t>-0.07365230359594982</t>
  </si>
  <si>
    <t>-1.300012184523159</t>
  </si>
  <si>
    <t>-0.09270903619123004</t>
  </si>
  <si>
    <t>-1.273870462521051</t>
  </si>
  <si>
    <t>-0.0137247330461612</t>
  </si>
  <si>
    <t>-1.223949919327716</t>
  </si>
  <si>
    <t>0.04313096074837812</t>
  </si>
  <si>
    <t>-1.296700612073185</t>
  </si>
  <si>
    <t>-0.02288128573421783</t>
  </si>
  <si>
    <t>-1.307969302871027</t>
  </si>
  <si>
    <t>0.005954708497359912</t>
  </si>
  <si>
    <t>-1.258574935546249</t>
  </si>
  <si>
    <t>0.03185916051856696</t>
  </si>
  <si>
    <t>-1.309742583854665</t>
  </si>
  <si>
    <t>-0.0348782523862489</t>
  </si>
  <si>
    <t>-1.297146620361939</t>
  </si>
  <si>
    <t>0.02143592635298219</t>
  </si>
  <si>
    <t>-1.224199466911974</t>
  </si>
  <si>
    <t>0.09835188083666946</t>
  </si>
  <si>
    <t>-1.277278456099428</t>
  </si>
  <si>
    <t>0.07921514814188468</t>
  </si>
  <si>
    <t>-1.306115839512563</t>
  </si>
  <si>
    <t>0.1394239223637669</t>
  </si>
  <si>
    <t>-1.313010290893055</t>
  </si>
  <si>
    <t>0.1529306033357511</t>
  </si>
  <si>
    <t>-1.43830025541139</t>
  </si>
  <si>
    <t>0.03277206998393824</t>
  </si>
  <si>
    <t>-1.479139837761723</t>
  </si>
  <si>
    <t>0.001733716818088864</t>
  </si>
  <si>
    <t>-1.433810599311061</t>
  </si>
  <si>
    <t>-0.02887847889217078</t>
  </si>
  <si>
    <t>-1.474689267981378</t>
  </si>
  <si>
    <t>-0.1505659927355583</t>
  </si>
  <si>
    <t>-1.432930487460856</t>
  </si>
  <si>
    <t>-0.136927550757205</t>
  </si>
  <si>
    <t>-1.308921855483176</t>
  </si>
  <si>
    <t>-0.07451343707239187</t>
  </si>
  <si>
    <t>-1.301495164983596</t>
  </si>
  <si>
    <t>-0.0933065802901549</t>
  </si>
  <si>
    <t>-1.277344839703114</t>
  </si>
  <si>
    <t>-0.01266686064833742</t>
  </si>
  <si>
    <t>-1.223453289179163</t>
  </si>
  <si>
    <t>0.0421923795632801</t>
  </si>
  <si>
    <t>-1.306088320710904</t>
  </si>
  <si>
    <t>-0.02191613689130957</t>
  </si>
  <si>
    <t>-1.31742574448043</t>
  </si>
  <si>
    <t>0.007578169658057395</t>
  </si>
  <si>
    <t>-1.268378867866967</t>
  </si>
  <si>
    <t>0.03348060754769462</t>
  </si>
  <si>
    <t>-1.315688671829164</t>
  </si>
  <si>
    <t>-0.03550992038741084</t>
  </si>
  <si>
    <t>-1.305180215963897</t>
  </si>
  <si>
    <t>0.02034820647733303</t>
  </si>
  <si>
    <t>-1.231764393353726</t>
  </si>
  <si>
    <t>0.09538355641770803</t>
  </si>
  <si>
    <t>-1.282668612303374</t>
  </si>
  <si>
    <t>0.07435002924882868</t>
  </si>
  <si>
    <t>-1.313603365997273</t>
  </si>
  <si>
    <t>0.1334608124633306</t>
  </si>
  <si>
    <t>-1.311500973575782</t>
  </si>
  <si>
    <t>0.1490305208829757</t>
  </si>
  <si>
    <t>-1.440409529810885</t>
  </si>
  <si>
    <t>0.02720202304041497</t>
  </si>
  <si>
    <t>-1.477377416264363</t>
  </si>
  <si>
    <t>-0.004988002820049451</t>
  </si>
  <si>
    <t>-1.433403263932777</t>
  </si>
  <si>
    <t>-0.0333275112400978</t>
  </si>
  <si>
    <t>-1.470171920511259</t>
  </si>
  <si>
    <t>-0.1516284392817655</t>
  </si>
  <si>
    <t>-1.428697965425352</t>
  </si>
  <si>
    <t>-0.1345139662496033</t>
  </si>
  <si>
    <t>-1.311954566824523</t>
  </si>
  <si>
    <t>-0.06854105069985639</t>
  </si>
  <si>
    <t>-1.303909624656364</t>
  </si>
  <si>
    <t>-0.07533400525560284</t>
  </si>
  <si>
    <t>-1.280307085160848</t>
  </si>
  <si>
    <t>0.007924849639923234</t>
  </si>
  <si>
    <t>-1.238095971395196</t>
  </si>
  <si>
    <t>0.06014102916707575</t>
  </si>
  <si>
    <t>-1.316737408795527</t>
  </si>
  <si>
    <t>-0.00211076601010761</t>
  </si>
  <si>
    <t>-1.329108515214582</t>
  </si>
  <si>
    <t>0.02547706518731961</t>
  </si>
  <si>
    <t>-1.287589014795706</t>
  </si>
  <si>
    <t>0.05219498395683371</t>
  </si>
  <si>
    <t>-1.340012819277545</t>
  </si>
  <si>
    <t>-0.02175128589453562</t>
  </si>
  <si>
    <t>-1.331812616522584</t>
  </si>
  <si>
    <t>0.02512885467333266</t>
  </si>
  <si>
    <t>-1.262289227516798</t>
  </si>
  <si>
    <t>0.08684092285531518</t>
  </si>
  <si>
    <t>-1.309184982850386</t>
  </si>
  <si>
    <t>0.05032751527173882</t>
  </si>
  <si>
    <t>-1.32818604393139</t>
  </si>
  <si>
    <t>0.08937957905395931</t>
  </si>
  <si>
    <t>-1.311272037875196</t>
  </si>
  <si>
    <t>0.09686441248616924</t>
  </si>
  <si>
    <t>-1.395474235271177</t>
  </si>
  <si>
    <t>-0.02220246302473399</t>
  </si>
  <si>
    <t>-1.399167805024875</t>
  </si>
  <si>
    <t>-0.04701742056540913</t>
  </si>
  <si>
    <t>-1.320765848430545</t>
  </si>
  <si>
    <t>-0.05797475874510757</t>
  </si>
  <si>
    <t>-1.32729581032847</t>
  </si>
  <si>
    <t>-0.1462128497665697</t>
  </si>
  <si>
    <t>-1.270997054711511</t>
  </si>
  <si>
    <t>-0.1338564482768949</t>
  </si>
  <si>
    <t>-1.167737323210896</t>
  </si>
  <si>
    <t>-0.09145164397469664</t>
  </si>
  <si>
    <t>-1.143427110028099</t>
  </si>
  <si>
    <t>-0.1214360484637749</t>
  </si>
  <si>
    <t>-1.094318401494304</t>
  </si>
  <si>
    <t>-0.07659683108230259</t>
  </si>
  <si>
    <t>-1.024048761919317</t>
  </si>
  <si>
    <t>0.04332997534248646</t>
  </si>
  <si>
    <t>-1.189585942521588</t>
  </si>
  <si>
    <t>0.06879412505357906</t>
  </si>
  <si>
    <t>-1.197732947643088</t>
  </si>
  <si>
    <t>0.07183391463489883</t>
  </si>
  <si>
    <t>-1.276130471006052</t>
  </si>
  <si>
    <t>-0.01676770592965895</t>
  </si>
  <si>
    <t>-1.301401266194344</t>
  </si>
  <si>
    <t>-0.01719565250697318</t>
  </si>
  <si>
    <t>-1.287041887625029</t>
  </si>
  <si>
    <t>-0.02437659343458129</t>
  </si>
  <si>
    <t>-1.328792856535857</t>
  </si>
  <si>
    <t>-0.1173087243211937</t>
  </si>
  <si>
    <t>-1.305823836747057</t>
  </si>
  <si>
    <t>-0.08083570003190016</t>
  </si>
  <si>
    <t>-1.225670994237234</t>
  </si>
  <si>
    <t>-0.01151721360918208</t>
  </si>
  <si>
    <t>-1.238571148717847</t>
  </si>
  <si>
    <t>-0.0208390723960966</t>
  </si>
  <si>
    <t>-1.233811876531987</t>
  </si>
  <si>
    <t>0.06116304375921175</t>
  </si>
  <si>
    <t>-1.227026897609382</t>
  </si>
  <si>
    <t>0.1155029175675104</t>
  </si>
  <si>
    <t>-1.312677396410614</t>
  </si>
  <si>
    <t>0.04200458908686999</t>
  </si>
  <si>
    <t>-1.347165733956097</t>
  </si>
  <si>
    <t>0.06173739104030664</t>
  </si>
  <si>
    <t>-1.331978527582761</t>
  </si>
  <si>
    <t>0.06935120733569947</t>
  </si>
  <si>
    <t>-1.3884147653873</t>
  </si>
  <si>
    <t>-0.02527076878737378</t>
  </si>
  <si>
    <t>-1.384104337635305</t>
  </si>
  <si>
    <t>0.002399318790134102</t>
  </si>
  <si>
    <t>-1.325756826522397</t>
  </si>
  <si>
    <t>0.05345942090012783</t>
  </si>
  <si>
    <t>-1.354916841106723</t>
  </si>
  <si>
    <t>0.01743695279522836</t>
  </si>
  <si>
    <t>-1.365259917839194</t>
  </si>
  <si>
    <t>0.06497408042788404</t>
  </si>
  <si>
    <t>-1.355872126361937</t>
  </si>
  <si>
    <t>0.0739147324337309</t>
  </si>
  <si>
    <t>-1.440381620517091</t>
  </si>
  <si>
    <t>-0.04458944902375205</t>
  </si>
  <si>
    <t>-1.44814337295537</t>
  </si>
  <si>
    <t>-0.06354293387047928</t>
  </si>
  <si>
    <t>-1.388860746994242</t>
  </si>
  <si>
    <t>-0.07762413425745347</t>
  </si>
  <si>
    <t>-1.398828873829097</t>
  </si>
  <si>
    <t>-0.1726437953789151</t>
  </si>
  <si>
    <t>-1.345248118110424</t>
  </si>
  <si>
    <t>-0.1258636960232048</t>
  </si>
  <si>
    <t>-1.222601094738778</t>
  </si>
  <si>
    <t>-0.04010221030710387</t>
  </si>
  <si>
    <t>-1.211297741721307</t>
  </si>
  <si>
    <t>-0.0328918987217742</t>
  </si>
  <si>
    <t>-1.203315712675437</t>
  </si>
  <si>
    <t>0.06700439235284174</t>
  </si>
  <si>
    <t>-1.185328592178241</t>
  </si>
  <si>
    <t>0.1285119274211878</t>
  </si>
  <si>
    <t>-1.27971645187982</t>
  </si>
  <si>
    <t>0.06068234183601962</t>
  </si>
  <si>
    <t>-1.321711479960782</t>
  </si>
  <si>
    <t>0.08029579752052538</t>
  </si>
  <si>
    <t>-1.305509760674607</t>
  </si>
  <si>
    <t>0.08789160483794758</t>
  </si>
  <si>
    <t>-1.37309252385727</t>
  </si>
  <si>
    <t>-0.009384592867458278</t>
  </si>
  <si>
    <t>-1.379303817771959</t>
  </si>
  <si>
    <t>0.01909018985799124</t>
  </si>
  <si>
    <t>-1.307440944848155</t>
  </si>
  <si>
    <t>0.06375289884960581</t>
  </si>
  <si>
    <t>-1.34561527682235</t>
  </si>
  <si>
    <t>0.01993302754892606</t>
  </si>
  <si>
    <t>-1.365516716062197</t>
  </si>
  <si>
    <t>0.06422586712722739</t>
  </si>
  <si>
    <t>-1.351939190161437</t>
  </si>
  <si>
    <t>0.06932298065051341</t>
  </si>
  <si>
    <t>-1.441402488495044</t>
  </si>
  <si>
    <t>-0.05128825509354447</t>
  </si>
  <si>
    <t>-1.446858356595349</t>
  </si>
  <si>
    <t>-0.07059682276244784</t>
  </si>
  <si>
    <t>-1.379854866835155</t>
  </si>
  <si>
    <t>-0.08085783242703325</t>
  </si>
  <si>
    <t>-1.401767271867543</t>
  </si>
  <si>
    <t>-0.1761140951549029</t>
  </si>
  <si>
    <t>-1.345032457156122</t>
  </si>
  <si>
    <t>-0.1343956829890282</t>
  </si>
  <si>
    <t>-1.214767008538133</t>
  </si>
  <si>
    <t>-0.04403081862578429</t>
  </si>
  <si>
    <t>-1.213575779191925</t>
  </si>
  <si>
    <t>-0.03818566831707085</t>
  </si>
  <si>
    <t>-1.196045035686273</t>
  </si>
  <si>
    <t>0.05871037005115363</t>
  </si>
  <si>
    <t>-1.176727418743498</t>
  </si>
  <si>
    <t>0.1251193620858906</t>
  </si>
  <si>
    <t>-1.280315204851367</t>
  </si>
  <si>
    <t>0.05985300771518017</t>
  </si>
  <si>
    <t>-1.317004921905844</t>
  </si>
  <si>
    <t>0.07952597956230409</t>
  </si>
  <si>
    <t>-1.299801362482225</t>
  </si>
  <si>
    <t>0.08332803801303032</t>
  </si>
  <si>
    <t>-1.373447120075055</t>
  </si>
  <si>
    <t>-0.01100715273883545</t>
  </si>
  <si>
    <t>-1.377177541322197</t>
  </si>
  <si>
    <t>0.01817476791304923</t>
  </si>
  <si>
    <t>-1.308722348265086</t>
  </si>
  <si>
    <t>0.06522363805642703</t>
  </si>
  <si>
    <t>-1.35069435072434</t>
  </si>
  <si>
    <t>0.02011320741196874</t>
  </si>
  <si>
    <t>-1.370893349167264</t>
  </si>
  <si>
    <t>0.06259819297696732</t>
  </si>
  <si>
    <t>-1.354489439424691</t>
  </si>
  <si>
    <t>0.06794577160693469</t>
  </si>
  <si>
    <t>-1.444262357544729</t>
  </si>
  <si>
    <t>-0.05476247033187262</t>
  </si>
  <si>
    <t>-1.457271180757839</t>
  </si>
  <si>
    <t>-0.07562067861092189</t>
  </si>
  <si>
    <t>-1.383654709358837</t>
  </si>
  <si>
    <t>-0.08269683680053695</t>
  </si>
  <si>
    <t>-1.401904714511367</t>
  </si>
  <si>
    <t>-0.1799295594784927</t>
  </si>
  <si>
    <t>-1.346007193345168</t>
  </si>
  <si>
    <t>-0.1365699638476008</t>
  </si>
  <si>
    <t>-1.225113910904552</t>
  </si>
  <si>
    <t>-0.04635144407386311</t>
  </si>
  <si>
    <t>-1.217298485180348</t>
  </si>
  <si>
    <t>-0.0375859934281425</t>
  </si>
  <si>
    <t>-1.206625711431232</t>
  </si>
  <si>
    <t>0.06142906249678279</t>
  </si>
  <si>
    <t>-1.179920812354294</t>
  </si>
  <si>
    <t>0.1292680549689229</t>
  </si>
  <si>
    <t>-1.288312798487443</t>
  </si>
  <si>
    <t>0.06269482623868819</t>
  </si>
  <si>
    <t>-1.329579422285085</t>
  </si>
  <si>
    <t>0.08019168079466976</t>
  </si>
  <si>
    <t>-1.305093440429327</t>
  </si>
  <si>
    <t>0.08728497769181445</t>
  </si>
  <si>
    <t>-1.378059432568209</t>
  </si>
  <si>
    <t>-0.007826042876758503</t>
  </si>
  <si>
    <t>-1.375303963799978</t>
  </si>
  <si>
    <t>0.01804947853764668</t>
  </si>
  <si>
    <t>-1.310521611230582</t>
  </si>
  <si>
    <t>0.06704418871202621</t>
  </si>
  <si>
    <t>-1.350367618454032</t>
  </si>
  <si>
    <t>0.02476808061950553</t>
  </si>
  <si>
    <t>-1.366127985631274</t>
  </si>
  <si>
    <t>0.0633435180870007</t>
  </si>
  <si>
    <t>-1.355373837853493</t>
  </si>
  <si>
    <t>0.07198685417960522</t>
  </si>
  <si>
    <t>-1.44905675607212</t>
  </si>
  <si>
    <t>-0.05087388219883442</t>
  </si>
  <si>
    <t>-1.457693239691164</t>
  </si>
  <si>
    <t>-0.07247162439349138</t>
  </si>
  <si>
    <t>-1.385359809840215</t>
  </si>
  <si>
    <t>-0.08235733237145271</t>
  </si>
  <si>
    <t>-1.406634313769485</t>
  </si>
  <si>
    <t>-0.178258163021001</t>
  </si>
  <si>
    <t>-1.356554545413397</t>
  </si>
  <si>
    <t>-0.1329249093525968</t>
  </si>
  <si>
    <t>-1.223240788343306</t>
  </si>
  <si>
    <t>-0.04437692280038595</t>
  </si>
  <si>
    <t>-1.217963769926822</t>
  </si>
  <si>
    <t>-0.03403426775716301</t>
  </si>
  <si>
    <t>-1.204319721632307</t>
  </si>
  <si>
    <t>0.06303985016628823</t>
  </si>
  <si>
    <t>-1.17866424130689</t>
  </si>
  <si>
    <t>0.13001861570588</t>
  </si>
  <si>
    <t>-1.283126333543817</t>
  </si>
  <si>
    <t>0.06215603819162845</t>
  </si>
  <si>
    <t>-1.311608308298276</t>
  </si>
  <si>
    <t>0.08133015360525836</t>
  </si>
  <si>
    <t>-1.299084731897047</t>
  </si>
  <si>
    <t>0.09055914330302728</t>
  </si>
  <si>
    <t>-1.368185403650302</t>
  </si>
  <si>
    <t>-0.008426214342705411</t>
  </si>
  <si>
    <t>-1.372094710204048</t>
  </si>
  <si>
    <t>0.02005991496277295</t>
  </si>
  <si>
    <t>-1.308370060570973</t>
  </si>
  <si>
    <t>0.06740230538635023</t>
  </si>
  <si>
    <t>-1.351899777506252</t>
  </si>
  <si>
    <t>0.02073281766670847</t>
  </si>
  <si>
    <t>-1.363649452343577</t>
  </si>
  <si>
    <t>0.06253299573414552</t>
  </si>
  <si>
    <t>-1.351833186564849</t>
  </si>
  <si>
    <t>0.06811749919947983</t>
  </si>
  <si>
    <t>-1.450694582354269</t>
  </si>
  <si>
    <t>-0.05505871374616991</t>
  </si>
  <si>
    <t>-1.457091390799704</t>
  </si>
  <si>
    <t>-0.07668610743865707</t>
  </si>
  <si>
    <t>-1.382659489012113</t>
  </si>
  <si>
    <t>-0.08520903335470169</t>
  </si>
  <si>
    <t>Spalte22</t>
  </si>
  <si>
    <t>Spalte23</t>
  </si>
  <si>
    <t>Spalte24</t>
  </si>
  <si>
    <t>Spalte25</t>
  </si>
  <si>
    <t>FxB</t>
  </si>
  <si>
    <t>FyB</t>
  </si>
  <si>
    <t xml:space="preserve">FxC </t>
  </si>
  <si>
    <t>FyC</t>
  </si>
  <si>
    <t>-1.401569268458681</t>
  </si>
  <si>
    <t>-0.1818295893265201</t>
  </si>
  <si>
    <t>-1.350632881367381</t>
  </si>
  <si>
    <t>-0.135744298215613</t>
  </si>
  <si>
    <t>-1.222761111033698</t>
  </si>
  <si>
    <t>-0.04695695111068395</t>
  </si>
  <si>
    <t>-1.216018105447611</t>
  </si>
  <si>
    <t>-0.03766706549919383</t>
  </si>
  <si>
    <t>-1.197984556079887</t>
  </si>
  <si>
    <t>0.06258286720130001</t>
  </si>
  <si>
    <t>-1.176687488915749</t>
  </si>
  <si>
    <t>0.1286734300728899</t>
  </si>
  <si>
    <t>-1.277633732272202</t>
  </si>
  <si>
    <t>0.0568595519321148</t>
  </si>
  <si>
    <t>-1.314100191360179</t>
  </si>
  <si>
    <t>0.08003647588569215</t>
  </si>
  <si>
    <t>-1.295302026630029</t>
  </si>
  <si>
    <t>0.08832509917967527</t>
  </si>
  <si>
    <t>-1.374008578551396</t>
  </si>
  <si>
    <t>-0.005813744272223796</t>
  </si>
  <si>
    <t>-1.372961332686468</t>
  </si>
  <si>
    <t>0.02114163620042432</t>
  </si>
  <si>
    <t>-1.302309603095523</t>
  </si>
  <si>
    <t>0.06984678929368181</t>
  </si>
  <si>
    <t>-1.343478369090064</t>
  </si>
  <si>
    <t>0.02465930373578081</t>
  </si>
  <si>
    <t>-1.356063628100219</t>
  </si>
  <si>
    <t>0.06509453997146636</t>
  </si>
  <si>
    <t>-1.350335824291478</t>
  </si>
  <si>
    <t>0.07098256284358814</t>
  </si>
  <si>
    <t>-1.438063382256968</t>
  </si>
  <si>
    <t>-0.05069537487226135</t>
  </si>
  <si>
    <t>-1.449610616913952</t>
  </si>
  <si>
    <t>-0.07466172764461124</t>
  </si>
  <si>
    <t>-1.381495603756491</t>
  </si>
  <si>
    <t>-0.08488474353905229</t>
  </si>
  <si>
    <t>-1.398849204965507</t>
  </si>
  <si>
    <t>-0.1791507714405365</t>
  </si>
  <si>
    <t>-1.343277909223591</t>
  </si>
  <si>
    <t>-0.1361656464881711</t>
  </si>
  <si>
    <t>-1.217745826115055</t>
  </si>
  <si>
    <t>-0.04577302207481366</t>
  </si>
  <si>
    <t>-1.217614050634002</t>
  </si>
  <si>
    <t>-0.0349939598971007</t>
  </si>
  <si>
    <t>-1.201819459146013</t>
  </si>
  <si>
    <t>0.06612831709734562</t>
  </si>
  <si>
    <t>-1.18093742954561</t>
  </si>
  <si>
    <t>0.1313631305645264</t>
  </si>
  <si>
    <t>-1.285118842975607</t>
  </si>
  <si>
    <t>0.06088737594929246</t>
  </si>
  <si>
    <t>-1.322505152240514</t>
  </si>
  <si>
    <t>0.08050974050312897</t>
  </si>
  <si>
    <t>-1.295732887516006</t>
  </si>
  <si>
    <t>0.08886981601764267</t>
  </si>
  <si>
    <t>-1.373801840504128</t>
  </si>
  <si>
    <t>-0.008737553519510416</t>
  </si>
  <si>
    <t>-1.380028910588604</t>
  </si>
  <si>
    <t>0.01983362864163256</t>
  </si>
  <si>
    <t>-1.305722362939631</t>
  </si>
  <si>
    <t>0.0684243087077023</t>
  </si>
  <si>
    <t>-1.352153402486177</t>
  </si>
  <si>
    <t>0.02168446605420066</t>
  </si>
  <si>
    <t>-1.363400977039886</t>
  </si>
  <si>
    <t>0.06624567677205413</t>
  </si>
  <si>
    <t>-1.354671976043271</t>
  </si>
  <si>
    <t>0.07021971189131283</t>
  </si>
  <si>
    <t>-1.451577081489512</t>
  </si>
  <si>
    <t>-0.05218860226375286</t>
  </si>
  <si>
    <t>-1.458276704948505</t>
  </si>
  <si>
    <t>-0.07357251976221386</t>
  </si>
  <si>
    <t>-1.384702796950822</t>
  </si>
  <si>
    <t>-0.08448708558278094</t>
  </si>
  <si>
    <t>-1.39853865037353</t>
  </si>
  <si>
    <t>-0.1807854188944238</t>
  </si>
  <si>
    <t>-1.357098598073248</t>
  </si>
  <si>
    <t>-0.1348562074945711</t>
  </si>
  <si>
    <t>-1.225326645878657</t>
  </si>
  <si>
    <t>-0.04835234919016584</t>
  </si>
  <si>
    <t>-1.218964170453601</t>
  </si>
  <si>
    <t>-0.03832928701990445</t>
  </si>
  <si>
    <t>-1.203405475744159</t>
  </si>
  <si>
    <t>0.06217419668117681</t>
  </si>
  <si>
    <t>-1.180388224119326</t>
  </si>
  <si>
    <t>0.1264712155192455</t>
  </si>
  <si>
    <t>-1.286223835433442</t>
  </si>
  <si>
    <t>0.06170578044410038</t>
  </si>
  <si>
    <t>-1.32510512473665</t>
  </si>
  <si>
    <t>0.08003222557256585</t>
  </si>
  <si>
    <t>-1.298694061876316</t>
  </si>
  <si>
    <t>0.08892493699083356</t>
  </si>
  <si>
    <t>-1.379444294076946</t>
  </si>
  <si>
    <t>-0.005440533954250955</t>
  </si>
  <si>
    <t>-1.379928574442043</t>
  </si>
  <si>
    <t>0.02269087165412478</t>
  </si>
  <si>
    <t>-1.302453404799184</t>
  </si>
  <si>
    <t>0.07106943924650577</t>
  </si>
  <si>
    <t>-1.352999691523189</t>
  </si>
  <si>
    <t>0.0244121929955406</t>
  </si>
  <si>
    <t>-1.370687554334597</t>
  </si>
  <si>
    <t>0.06521715955022744</t>
  </si>
  <si>
    <t>-1.355153675215351</t>
  </si>
  <si>
    <t>0.07098121890613462</t>
  </si>
  <si>
    <t>-1.447088526740359</t>
  </si>
  <si>
    <t>-0.05039208593078146</t>
  </si>
  <si>
    <t>-1.458226026243494</t>
  </si>
  <si>
    <t>-0.07245353075641592</t>
  </si>
  <si>
    <t>-1.389763462833186</t>
  </si>
  <si>
    <t>-0.08481494317184943</t>
  </si>
  <si>
    <t>-1.407139707718472</t>
  </si>
  <si>
    <t>-0.1794270767657645</t>
  </si>
  <si>
    <t>-1.351143707348657</t>
  </si>
  <si>
    <t>-0.1359920119219319</t>
  </si>
  <si>
    <t>-1.224974553435267</t>
  </si>
  <si>
    <t>-0.04657717424402082</t>
  </si>
  <si>
    <t>-1.224692409297732</t>
  </si>
  <si>
    <t>-0.03817403413638255</t>
  </si>
  <si>
    <t>-1.209658755327312</t>
  </si>
  <si>
    <t>0.06025599939163924</t>
  </si>
  <si>
    <t>-1.182262543328629</t>
  </si>
  <si>
    <t>0.1248352636054784</t>
  </si>
  <si>
    <t>-1.288497574078705</t>
  </si>
  <si>
    <t>0.059959191871157</t>
  </si>
  <si>
    <t>-1.329510893126035</t>
  </si>
  <si>
    <t>0.07972447377773413</t>
  </si>
  <si>
    <t>-1.303259132718711</t>
  </si>
  <si>
    <t>0.08731886470528755</t>
  </si>
  <si>
    <t>-1.377933793181041</t>
  </si>
  <si>
    <t>-0.006430591974196365</t>
  </si>
  <si>
    <t>-1.379535548805376</t>
  </si>
  <si>
    <t>0.02008362164833359</t>
  </si>
  <si>
    <t>-1.308689640200292</t>
  </si>
  <si>
    <t>0.0700152776974123</t>
  </si>
  <si>
    <t>-1.354664602309721</t>
  </si>
  <si>
    <t>0.02366395228802666</t>
  </si>
  <si>
    <t>-1.374429672684825</t>
  </si>
  <si>
    <t>0.06606553417722459</t>
  </si>
  <si>
    <t>-1.354901641382653</t>
  </si>
  <si>
    <t>0.06979888460269189</t>
  </si>
  <si>
    <t>-1.456688600863221</t>
  </si>
  <si>
    <t>-0.0496893302083464</t>
  </si>
  <si>
    <t>-1.467883978179331</t>
  </si>
  <si>
    <t>-0.07109129851532184</t>
  </si>
  <si>
    <t>-1.399802657614719</t>
  </si>
  <si>
    <t>-0.08341158651339133</t>
  </si>
  <si>
    <t>-1.413285407837747</t>
  </si>
  <si>
    <t>-0.1803065007217717</t>
  </si>
  <si>
    <t>-1.359398571264551</t>
  </si>
  <si>
    <t>-0.1373252008272926</t>
  </si>
  <si>
    <t>-1.232878119051229</t>
  </si>
  <si>
    <t>-0.04985377585024326</t>
  </si>
  <si>
    <t>-1.23044538614592</t>
  </si>
  <si>
    <t>-0.04336298856122569</t>
  </si>
  <si>
    <t>-1.217595682915831</t>
  </si>
  <si>
    <t>0.05391992876088489</t>
  </si>
  <si>
    <t>-1.181217718322071</t>
  </si>
  <si>
    <t>0.1204398299298408</t>
  </si>
  <si>
    <t>-1.291073361467878</t>
  </si>
  <si>
    <t>0.0538323403251578</t>
  </si>
  <si>
    <t>-1.328206955784343</t>
  </si>
  <si>
    <t>0.07238566150417909</t>
  </si>
  <si>
    <t>-1.303241501261476</t>
  </si>
  <si>
    <t>0.0822048463926519</t>
  </si>
  <si>
    <t>-1.373810323369534</t>
  </si>
  <si>
    <t>-0.008158292319118441</t>
  </si>
  <si>
    <t>-1.375682482025957</t>
  </si>
  <si>
    <t>0.02175334445427073</t>
  </si>
  <si>
    <t>-1.312187687149653</t>
  </si>
  <si>
    <t>0.07528617088744262</t>
  </si>
  <si>
    <t>-1.357739351709642</t>
  </si>
  <si>
    <t>0.0407877141635115</t>
  </si>
  <si>
    <t>-1.378163319918803</t>
  </si>
  <si>
    <t>0.08540399144546258</t>
  </si>
  <si>
    <t>-1.370342370058989</t>
  </si>
  <si>
    <t>0.08622700608423094</t>
  </si>
  <si>
    <t>-1.468061407341005</t>
  </si>
  <si>
    <t>-0.03167018836405811</t>
  </si>
  <si>
    <t>-1.480340049524143</t>
  </si>
  <si>
    <t>-0.05516156629585792</t>
  </si>
  <si>
    <t>-1.419763520285824</t>
  </si>
  <si>
    <t>-0.06693688399859682</t>
  </si>
  <si>
    <t>-1.438120795562339</t>
  </si>
  <si>
    <t>-0.1688746010098228</t>
  </si>
  <si>
    <t>-1.386457874546223</t>
  </si>
  <si>
    <t>-0.1350641764802457</t>
  </si>
  <si>
    <t>-1.263869307066404</t>
  </si>
  <si>
    <t>-0.06116434082766774</t>
  </si>
  <si>
    <t>-1.257849233424218</t>
  </si>
  <si>
    <t>-0.0708656539128095</t>
  </si>
  <si>
    <t>-1.233357937284948</t>
  </si>
  <si>
    <t>0.005535125104685571</t>
  </si>
  <si>
    <t>-1.182157604074962</t>
  </si>
  <si>
    <t>0.06251894541046041</t>
  </si>
  <si>
    <t>-1.247180601437239</t>
  </si>
  <si>
    <t>-0.003322235116557508</t>
  </si>
  <si>
    <t>-1.250259319624222</t>
  </si>
  <si>
    <t>0.02044892472516187</t>
  </si>
  <si>
    <t>-1.189008174502241</t>
  </si>
  <si>
    <t>0.04596752468298687</t>
  </si>
  <si>
    <t>-1.227136075937047</t>
  </si>
  <si>
    <t>-0.01684729582418093</t>
  </si>
  <si>
    <t>-1.210636818805629</t>
  </si>
  <si>
    <t>0.007418331727576726</t>
  </si>
  <si>
    <t>-1.154550195670371</t>
  </si>
  <si>
    <t>0.04009726953301928</t>
  </si>
  <si>
    <t>-1.176784074811691</t>
  </si>
  <si>
    <t>-0.01279329292588825</t>
  </si>
  <si>
    <t>-1.165561404333153</t>
  </si>
  <si>
    <t>0.0008723422216643025</t>
  </si>
  <si>
    <t>-1.124535004649664</t>
  </si>
  <si>
    <t>-0.002258466191746494</t>
  </si>
  <si>
    <t>-1.156859618483735</t>
  </si>
  <si>
    <t>0.1570187791444058</t>
  </si>
  <si>
    <t>-0.8529461233680705</t>
  </si>
  <si>
    <t>0.21855355260949</t>
  </si>
  <si>
    <t>-0.920701385848134</t>
  </si>
  <si>
    <t>0.3389745527794184</t>
  </si>
  <si>
    <t>-0.9953454094193878</t>
  </si>
  <si>
    <t>0.3990219157353478</t>
  </si>
  <si>
    <t>-1.186734648063007</t>
  </si>
  <si>
    <t>0.339677521971904</t>
  </si>
  <si>
    <t>-1.315989106368739</t>
  </si>
  <si>
    <t>0.3299425820771601</t>
  </si>
  <si>
    <t>-1.424393892770037</t>
  </si>
  <si>
    <t>0.2508489214622097</t>
  </si>
  <si>
    <t>-1.580213831464047</t>
  </si>
  <si>
    <t>0.06491209381393925</t>
  </si>
  <si>
    <t>-1.638164709696177</t>
  </si>
  <si>
    <t>-0.0166760049548695</t>
  </si>
  <si>
    <t>-1.598572057858769</t>
  </si>
  <si>
    <t>-0.07087833618635568</t>
  </si>
  <si>
    <t>-1.611811111360802</t>
  </si>
  <si>
    <t>-0.2079035615465592</t>
  </si>
  <si>
    <t>-1.576624130682321</t>
  </si>
  <si>
    <t>-0.2343973078608613</t>
  </si>
  <si>
    <t>-1.473389911326245</t>
  </si>
  <si>
    <t>-0.2422962870883177</t>
  </si>
  <si>
    <t>-1.46215155872167</t>
  </si>
  <si>
    <t>-0.3391121765798296</t>
  </si>
  <si>
    <t>-1.37944744304155</t>
  </si>
  <si>
    <t>-0.3169847158658241</t>
  </si>
  <si>
    <t>-1.219848461020055</t>
  </si>
  <si>
    <t>-0.2382446690310122</t>
  </si>
  <si>
    <t>-1.175409238246203</t>
  </si>
  <si>
    <t>-0.2287091280175777</t>
  </si>
  <si>
    <t>-1.089989733546217</t>
  </si>
  <si>
    <t>-0.07854872037291875</t>
  </si>
  <si>
    <t>-0.9765431266574172</t>
  </si>
  <si>
    <t>0.1051472157630468</t>
  </si>
  <si>
    <t>-1.001677228597319</t>
  </si>
  <si>
    <t>0.2004305736737347</t>
  </si>
  <si>
    <t>-1.050674914283089</t>
  </si>
  <si>
    <t>0.3506119415469535</t>
  </si>
  <si>
    <t>-1.118328394922727</t>
  </si>
  <si>
    <t>0.4191274308278313</t>
  </si>
  <si>
    <t>-1.328892356622977</t>
  </si>
  <si>
    <t>0.3334403853945347</t>
  </si>
  <si>
    <t>-1.456722978739616</t>
  </si>
  <si>
    <t>0.302679525998241</t>
  </si>
  <si>
    <t>-1.516091704064794</t>
  </si>
  <si>
    <t>0.2130138002790146</t>
  </si>
  <si>
    <t>-1.653235855571492</t>
  </si>
  <si>
    <t>0.02302179684568714</t>
  </si>
  <si>
    <t>-1.67887929833056</t>
  </si>
  <si>
    <t>-0.0486711440090138</t>
  </si>
  <si>
    <t>-1.598921854507764</t>
  </si>
  <si>
    <t>-0.09408875812444183</t>
  </si>
  <si>
    <t>-1.602698817364716</t>
  </si>
  <si>
    <t>-0.2156103927667161</t>
  </si>
  <si>
    <t>-1.544111087805096</t>
  </si>
  <si>
    <t>-0.228621858835555</t>
  </si>
  <si>
    <t>-1.446325657952086</t>
  </si>
  <si>
    <t>-0.2235420640073366</t>
  </si>
  <si>
    <t>-1.44765105425741</t>
  </si>
  <si>
    <t>-0.3175391390236489</t>
  </si>
  <si>
    <t>-1.353043085111526</t>
  </si>
  <si>
    <t>-0.2936811663415226</t>
  </si>
  <si>
    <t>-1.207482256844281</t>
  </si>
  <si>
    <t>-0.2187082329965615</t>
  </si>
  <si>
    <t>-1.16856996310815</t>
  </si>
  <si>
    <t>-0.2051203433700531</t>
  </si>
  <si>
    <t>-1.086158362690934</t>
  </si>
  <si>
    <t>-0.06284166010774392</t>
  </si>
  <si>
    <t>-0.970318638354273</t>
  </si>
  <si>
    <t>0.1167190522767862</t>
  </si>
  <si>
    <t>-1.004718161591349</t>
  </si>
  <si>
    <t>0.2033184169295154</t>
  </si>
  <si>
    <t>-1.04878484822404</t>
  </si>
  <si>
    <t>0.3534655494570814</t>
  </si>
  <si>
    <t>-1.117439307274493</t>
  </si>
  <si>
    <t>0.4196867714067563</t>
  </si>
  <si>
    <t>-1.323633953322826</t>
  </si>
  <si>
    <t>0.3263568044322339</t>
  </si>
  <si>
    <t>-1.459374360811044</t>
  </si>
  <si>
    <t>0.2970562773925535</t>
  </si>
  <si>
    <t>-1.521363883644859</t>
  </si>
  <si>
    <t>0.2132178645301476</t>
  </si>
  <si>
    <t>-1.657062318500866</t>
  </si>
  <si>
    <t>0.01547656620121911</t>
  </si>
  <si>
    <t>-1.680395908835249</t>
  </si>
  <si>
    <t>-0.05911133237159719</t>
  </si>
  <si>
    <t>-1.600949539158315</t>
  </si>
  <si>
    <t>-0.09850044272586624</t>
  </si>
  <si>
    <t>-1.603834720592054</t>
  </si>
  <si>
    <t>-0.2175691252939665</t>
  </si>
  <si>
    <t>-1.550138338611808</t>
  </si>
  <si>
    <t>-0.2281301645025251</t>
  </si>
  <si>
    <t>-1.445705179348994</t>
  </si>
  <si>
    <t>-0.2249512713667493</t>
  </si>
  <si>
    <t>-1.433147110441319</t>
  </si>
  <si>
    <t>-0.3171542758549863</t>
  </si>
  <si>
    <t>-1.352327738002749</t>
  </si>
  <si>
    <t>-0.2912021283891933</t>
  </si>
  <si>
    <t>-1.200479702253367</t>
  </si>
  <si>
    <t>-0.2115330882881402</t>
  </si>
  <si>
    <t>-1.15824869494719</t>
  </si>
  <si>
    <t>-0.2021975203868217</t>
  </si>
  <si>
    <t>-1.080698149778241</t>
  </si>
  <si>
    <t>-0.06209044720915042</t>
  </si>
  <si>
    <t>-0.9644473580417965</t>
  </si>
  <si>
    <t>0.1181947358652598</t>
  </si>
  <si>
    <t>-0.9992192242658097</t>
  </si>
  <si>
    <t>0.2062406854339781</t>
  </si>
  <si>
    <t>-1.047166732955787</t>
  </si>
  <si>
    <t>0.3576866497722944</t>
  </si>
  <si>
    <t>-1.120568950724459</t>
  </si>
  <si>
    <t>0.4180453089015322</t>
  </si>
  <si>
    <t>-1.334396519913397</t>
  </si>
  <si>
    <t>0.3281993119004812</t>
  </si>
  <si>
    <t>-1.46312531403185</t>
  </si>
  <si>
    <t>0.2894887909561987</t>
  </si>
  <si>
    <t>-1.515104706954682</t>
  </si>
  <si>
    <t>0.2121758661552784</t>
  </si>
  <si>
    <t>-1.651587731803963</t>
  </si>
  <si>
    <t>0.01490056961418281</t>
  </si>
  <si>
    <t>-1.678742561896348</t>
  </si>
  <si>
    <t>-0.05770508946212891</t>
  </si>
  <si>
    <t>-1.597655639444677</t>
  </si>
  <si>
    <t>-0.09724843986912876</t>
  </si>
  <si>
    <t>-1.593179545302814</t>
  </si>
  <si>
    <t>-0.2179008248000606</t>
  </si>
  <si>
    <t>-1.540236773110079</t>
  </si>
  <si>
    <t>-0.2252293050591458</t>
  </si>
  <si>
    <t>-1.438445364213206</t>
  </si>
  <si>
    <t>-0.2256581853859996</t>
  </si>
  <si>
    <t>-1.430164458626237</t>
  </si>
  <si>
    <t>-0.3154498384637119</t>
  </si>
  <si>
    <t>-1.345902204995423</t>
  </si>
  <si>
    <t>-0.2860034954627778</t>
  </si>
  <si>
    <t>-1.193759174249299</t>
  </si>
  <si>
    <t>-0.2118004234772947</t>
  </si>
  <si>
    <t>-1.155943238087791</t>
  </si>
  <si>
    <t>-0.2024550512932865</t>
  </si>
  <si>
    <t>-1.074438281951189</t>
  </si>
  <si>
    <t>-0.05874978491368733</t>
  </si>
  <si>
    <t>-0.9626079344325723</t>
  </si>
  <si>
    <t>0.121462887217357</t>
  </si>
  <si>
    <t>-0.9992151693064075</t>
  </si>
  <si>
    <t>0.2103804990388095</t>
  </si>
  <si>
    <t>-1.048522450723026</t>
  </si>
  <si>
    <t>0.3565987657981795</t>
  </si>
  <si>
    <t>-1.11617473764082</t>
  </si>
  <si>
    <t>0.420915515063527</t>
  </si>
  <si>
    <t>-1.334676887398253</t>
  </si>
  <si>
    <t>0.3262334689947771</t>
  </si>
  <si>
    <t>-1.450629536780089</t>
  </si>
  <si>
    <t>0.2962286698461678</t>
  </si>
  <si>
    <t>-1.518447736848368</t>
  </si>
  <si>
    <t>0.2126399894902155</t>
  </si>
  <si>
    <t>-1.646374181272479</t>
  </si>
  <si>
    <t>0.01885484659272619</t>
  </si>
  <si>
    <t>-1.677350916699079</t>
  </si>
  <si>
    <t>-0.0542510092714077</t>
  </si>
  <si>
    <t>-1.593161227849555</t>
  </si>
  <si>
    <t>-0.09485635715806176</t>
  </si>
  <si>
    <t>-1.594046993164062</t>
  </si>
  <si>
    <t>-0.2135073350550664</t>
  </si>
  <si>
    <t>-1.541362939244727</t>
  </si>
  <si>
    <t>-0.2251772375928629</t>
  </si>
  <si>
    <t>-1.434569517875372</t>
  </si>
  <si>
    <t>-0.2203836367616301</t>
  </si>
  <si>
    <t>-1.431536229308643</t>
  </si>
  <si>
    <t>-0.3139550609689644</t>
  </si>
  <si>
    <t>-1.346567016494865</t>
  </si>
  <si>
    <t>-0.2885778592696821</t>
  </si>
  <si>
    <t>-1.194413138901969</t>
  </si>
  <si>
    <t>-0.2101972701146178</t>
  </si>
  <si>
    <t>-1.154651478236514</t>
  </si>
  <si>
    <t>-0.2017306434829879</t>
  </si>
  <si>
    <t>-1.067303445944327</t>
  </si>
  <si>
    <t>-0.05347981420360478</t>
  </si>
  <si>
    <t>-0.9587068962717407</t>
  </si>
  <si>
    <t>0.1235718930342429</t>
  </si>
  <si>
    <t>-0.9936139042639206</t>
  </si>
  <si>
    <t>0.2066363748911459</t>
  </si>
  <si>
    <t>-1.045946708873775</t>
  </si>
  <si>
    <t>0.3574067758555769</t>
  </si>
  <si>
    <t>-1.115902742253363</t>
  </si>
  <si>
    <t>0.4234850666989808</t>
  </si>
  <si>
    <t>-1.326707876802324</t>
  </si>
  <si>
    <t>0.3286121864265799</t>
  </si>
  <si>
    <t>-1.455932537210253</t>
  </si>
  <si>
    <t>0.2902007002391908</t>
  </si>
  <si>
    <t>-1.510613916982016</t>
  </si>
  <si>
    <t>0.2130702899747184</t>
  </si>
  <si>
    <t>-1.642785640526531</t>
  </si>
  <si>
    <t>0.01407360786325309</t>
  </si>
  <si>
    <t>-1.669605320726452</t>
  </si>
  <si>
    <t>-0.05891528099808767</t>
  </si>
  <si>
    <t>-1.594977572528073</t>
  </si>
  <si>
    <t>-0.09872394482426403</t>
  </si>
  <si>
    <t>-1.591719136149149</t>
  </si>
  <si>
    <t>-0.2190450798532469</t>
  </si>
  <si>
    <t>-1.542042544299602</t>
  </si>
  <si>
    <t>-0.2261162365326113</t>
  </si>
  <si>
    <t>-1.432871705676002</t>
  </si>
  <si>
    <t>-0.2226833700766947</t>
  </si>
  <si>
    <t>-1.431036533910952</t>
  </si>
  <si>
    <t>-0.3116249269678179</t>
  </si>
  <si>
    <t>-1.346589632794014</t>
  </si>
  <si>
    <t>-0.2875386023410121</t>
  </si>
  <si>
    <t>-1.19843385297788</t>
  </si>
  <si>
    <t>-0.2094498180577488</t>
  </si>
  <si>
    <t>-1.150472894654058</t>
  </si>
  <si>
    <t>-0.2024452798488068</t>
  </si>
  <si>
    <t>-1.074301414571458</t>
  </si>
  <si>
    <t>-0.05830433829100643</t>
  </si>
  <si>
    <t>-0.950266156340717</t>
  </si>
  <si>
    <t>0.1222019430244255</t>
  </si>
  <si>
    <t>-0.9896295666864464</t>
  </si>
  <si>
    <t>0.2080057007816491</t>
  </si>
  <si>
    <t>-1.040321908909422</t>
  </si>
  <si>
    <t>0.356628025607036</t>
  </si>
  <si>
    <t>-1.118749674052671</t>
  </si>
  <si>
    <t>0.4231805504990793</t>
  </si>
  <si>
    <t>-1.32689206332375</t>
  </si>
  <si>
    <t>0.3272817394572453</t>
  </si>
  <si>
    <t>-1.456173389352806</t>
  </si>
  <si>
    <t>0.2976790393304559</t>
  </si>
  <si>
    <t>-1.514448601714392</t>
  </si>
  <si>
    <t>0.2161539017907934</t>
  </si>
  <si>
    <t>-1.648713480769604</t>
  </si>
  <si>
    <t>0.01887074955553506</t>
  </si>
  <si>
    <t>-1.676535199704644</t>
  </si>
  <si>
    <t>-0.05654572740842294</t>
  </si>
  <si>
    <t>-1.597142590670808</t>
  </si>
  <si>
    <t>-0.09695247547554882</t>
  </si>
  <si>
    <t>-1.598768288885558</t>
  </si>
  <si>
    <t>-0.2166844182220657</t>
  </si>
  <si>
    <t>-1.543280031021348</t>
  </si>
  <si>
    <t>-0.2252581674434186</t>
  </si>
  <si>
    <t>-1.436162843874874</t>
  </si>
  <si>
    <t>-0.2209414827692356</t>
  </si>
  <si>
    <t>-1.432247612987607</t>
  </si>
  <si>
    <t>-0.3124436743854994</t>
  </si>
  <si>
    <t>-1.350610256737991</t>
  </si>
  <si>
    <t>-0.2870202718801223</t>
  </si>
  <si>
    <t>-1.198505736329641</t>
  </si>
  <si>
    <t>-0.2091556033995287</t>
  </si>
  <si>
    <t>-1.159523164687771</t>
  </si>
  <si>
    <t>-0.1992438358334698</t>
  </si>
  <si>
    <t>-1.080288304475213</t>
  </si>
  <si>
    <t>-0.05536885181225461</t>
  </si>
  <si>
    <t>-0.9689842227730574</t>
  </si>
  <si>
    <t>0.1245002296971801</t>
  </si>
  <si>
    <t>-1.00468418372736</t>
  </si>
  <si>
    <t>0.2091041710335128</t>
  </si>
  <si>
    <t>-1.052183057248618</t>
  </si>
  <si>
    <t>0.359947172362153</t>
  </si>
  <si>
    <t>-1.125263884942582</t>
  </si>
  <si>
    <t>0.4281361874503124</t>
  </si>
  <si>
    <t>-1.335011490010505</t>
  </si>
  <si>
    <t>0.331337867407209</t>
  </si>
  <si>
    <t>-1.460905024253239</t>
  </si>
  <si>
    <t>0.2934811549195064</t>
  </si>
  <si>
    <t>-1.526248654117819</t>
  </si>
  <si>
    <t>0.2144545960760859</t>
  </si>
  <si>
    <t>-1.654894460191906</t>
  </si>
  <si>
    <t>0.01651600899437818</t>
  </si>
  <si>
    <t>-1.676384177881771</t>
  </si>
  <si>
    <t>-0.0581397142597322</t>
  </si>
  <si>
    <t>-1.600310132415597</t>
  </si>
  <si>
    <t>-0.1014326424808793</t>
  </si>
  <si>
    <t>-1.595106658791711</t>
  </si>
  <si>
    <t>-0.2181942924594535</t>
  </si>
  <si>
    <t>-1.540509600064079</t>
  </si>
  <si>
    <t>-0.2256402067031885</t>
  </si>
  <si>
    <t>-1.442465531210348</t>
  </si>
  <si>
    <t>-0.2236083786409266</t>
  </si>
  <si>
    <t>-1.427049739128043</t>
  </si>
  <si>
    <t>-0.3169488360947889</t>
  </si>
  <si>
    <t>-1.345158576051074</t>
  </si>
  <si>
    <t>-0.2836219601762914</t>
  </si>
  <si>
    <t>-1.19904334960779</t>
  </si>
  <si>
    <t>-0.2079624016953661</t>
  </si>
  <si>
    <t>-1.154587038131019</t>
  </si>
  <si>
    <t>-0.2007765529358255</t>
  </si>
  <si>
    <t>-1.073989296336394</t>
  </si>
  <si>
    <t>-0.05935435721922781</t>
  </si>
  <si>
    <t>-0.9570983562051639</t>
  </si>
  <si>
    <t>0.1177749701296466</t>
  </si>
  <si>
    <t>-0.989612440467232</t>
  </si>
  <si>
    <t>0.2105072139431256</t>
  </si>
  <si>
    <t>-1.048964289430929</t>
  </si>
  <si>
    <t>0.3578198125331354</t>
  </si>
  <si>
    <t>-1.125231634430362</t>
  </si>
  <si>
    <t>0.4222898050211277</t>
  </si>
  <si>
    <t>-1.331832826043786</t>
  </si>
  <si>
    <t>0.3282116672573831</t>
  </si>
  <si>
    <t>-1.463644893704782</t>
  </si>
  <si>
    <t>0.2956928770519612</t>
  </si>
  <si>
    <t>-1.520145278805675</t>
  </si>
  <si>
    <t>0.2073752919300723</t>
  </si>
  <si>
    <t>-1.652637048111377</t>
  </si>
  <si>
    <t>0.01633585260231233</t>
  </si>
  <si>
    <t>-1.676548902320129</t>
  </si>
  <si>
    <t>-0.05916975940490488</t>
  </si>
  <si>
    <t>-1.605002130951537</t>
  </si>
  <si>
    <t>-0.1025865740026465</t>
  </si>
  <si>
    <t>-1.599620405580658</t>
  </si>
  <si>
    <t>-0.2219589244708879</t>
  </si>
  <si>
    <t>-1.54759907731121</t>
  </si>
  <si>
    <t>-0.2294787644719958</t>
  </si>
  <si>
    <t>-1.440545629146568</t>
  </si>
  <si>
    <t>-0.2263453034992661</t>
  </si>
  <si>
    <t>-1.434354455453027</t>
  </si>
  <si>
    <t>-0.3143144201931887</t>
  </si>
  <si>
    <t>-1.349352364841237</t>
  </si>
  <si>
    <t>-0.2836248795615164</t>
  </si>
  <si>
    <t>-1.198502120262321</t>
  </si>
  <si>
    <t>-0.2122948794964473</t>
  </si>
  <si>
    <t>-1.163921711615093</t>
  </si>
  <si>
    <t>-0.2019141604265686</t>
  </si>
  <si>
    <t>-1.075082897683363</t>
  </si>
  <si>
    <t>-0.05624540761101238</t>
  </si>
  <si>
    <t>-0.960739151522196</t>
  </si>
  <si>
    <t>0.1246431141304014</t>
  </si>
  <si>
    <t>-0.997792898167791</t>
  </si>
  <si>
    <t>0.2114260583499352</t>
  </si>
  <si>
    <t>-1.045124997068121</t>
  </si>
  <si>
    <t>0.3606122855915604</t>
  </si>
  <si>
    <t>-1.128081926321482</t>
  </si>
  <si>
    <t>0.4216652166734798</t>
  </si>
  <si>
    <t>-1.330642439100676</t>
  </si>
  <si>
    <t>0.3319134755575114</t>
  </si>
  <si>
    <t>-1.45675902790223</t>
  </si>
  <si>
    <t>0.2956269447611282</t>
  </si>
  <si>
    <t>-1.524395648607722</t>
  </si>
  <si>
    <t>0.2085349589439654</t>
  </si>
  <si>
    <t>-1.654222054589391</t>
  </si>
  <si>
    <t>0.01239554574991464</t>
  </si>
  <si>
    <t>-1.682746831130839</t>
  </si>
  <si>
    <t>-0.05941869300058626</t>
  </si>
  <si>
    <t>-1.602523149948663</t>
  </si>
  <si>
    <t>-0.1027476094994611</t>
  </si>
  <si>
    <t>-1.604071239305187</t>
  </si>
  <si>
    <t>-0.224665969089757</t>
  </si>
  <si>
    <t>-1.543465519869965</t>
  </si>
  <si>
    <t>-0.237179835057955</t>
  </si>
  <si>
    <t>-1.440510347613654</t>
  </si>
  <si>
    <t>-0.233112675890453</t>
  </si>
  <si>
    <t>-1.430176002549568</t>
  </si>
  <si>
    <t>-0.3223253622822557</t>
  </si>
  <si>
    <t>-1.348679935964465</t>
  </si>
  <si>
    <t>-0.2949543744803843</t>
  </si>
  <si>
    <t>-1.198609917604066</t>
  </si>
  <si>
    <t>-0.2170533852851599</t>
  </si>
  <si>
    <t>-1.152686904541548</t>
  </si>
  <si>
    <t>-0.2063042413644367</t>
  </si>
  <si>
    <t>-1.073037897070102</t>
  </si>
  <si>
    <t>-0.05485414364732948</t>
  </si>
  <si>
    <t>-0.9555842029752825</t>
  </si>
  <si>
    <t>0.12606213335003</t>
  </si>
  <si>
    <t>-0.9990844783487642</t>
  </si>
  <si>
    <t>0.2207037047153681</t>
  </si>
  <si>
    <t>-1.054010659503589</t>
  </si>
  <si>
    <t>0.375850393371277</t>
  </si>
  <si>
    <t>-1.137972162449402</t>
  </si>
  <si>
    <t>0.4399499083295986</t>
  </si>
  <si>
    <t>-1.348524404276566</t>
  </si>
  <si>
    <t>0.3477785846296778</t>
  </si>
  <si>
    <t>-1.474722025823438</t>
  </si>
  <si>
    <t>0.3182187248122423</t>
  </si>
  <si>
    <t>-1.541356872297813</t>
  </si>
  <si>
    <t>0.2299029993212763</t>
  </si>
  <si>
    <t>-1.68033638991264</t>
  </si>
  <si>
    <t>0.02882597369322154</t>
  </si>
  <si>
    <t>-1.71074144323851</t>
  </si>
  <si>
    <t>-0.05597378998903783</t>
  </si>
  <si>
    <t>-1.642385256337812</t>
  </si>
  <si>
    <t>-0.1177181297604564</t>
  </si>
  <si>
    <t>-1.631890606602079</t>
  </si>
  <si>
    <t>-0.2529900700758489</t>
  </si>
  <si>
    <t>-1.561642630828039</t>
  </si>
  <si>
    <t>-0.2827653979678385</t>
  </si>
  <si>
    <t>-1.435630714849988</t>
  </si>
  <si>
    <t>-0.2848101063649773</t>
  </si>
  <si>
    <t>-1.384476178651006</t>
  </si>
  <si>
    <t>-0.3719068704945777</t>
  </si>
  <si>
    <t>-1.27512582459023</t>
  </si>
  <si>
    <t>-0.3400271539434299</t>
  </si>
  <si>
    <t>-1.090303463945808</t>
  </si>
  <si>
    <t>-0.247851310563957</t>
  </si>
  <si>
    <t>-1.004674475860975</t>
  </si>
  <si>
    <t>-0.2128588439091133</t>
  </si>
  <si>
    <t>-0.9178735671362199</t>
  </si>
  <si>
    <t>-0.07076509757543793</t>
  </si>
  <si>
    <t>-0.8150864262233315</t>
  </si>
  <si>
    <t>0.07690860759697449</t>
  </si>
  <si>
    <t>-0.8368802791358611</t>
  </si>
  <si>
    <t>0.1427426627406428</t>
  </si>
  <si>
    <t>-0.8631376629449257</t>
  </si>
  <si>
    <t>0.2460995685157933</t>
  </si>
  <si>
    <t>-0.9025645304548527</t>
  </si>
  <si>
    <t>-0.22180830762954</t>
  </si>
  <si>
    <t>-1.052949711697483</t>
  </si>
  <si>
    <t>-0.2058648026490729</t>
  </si>
  <si>
    <t>-1.016795240604131</t>
  </si>
  <si>
    <t>-0.1734047939490668</t>
  </si>
  <si>
    <t>-0.9404717751472812</t>
  </si>
  <si>
    <t>-0.0324347396877939</t>
  </si>
  <si>
    <t>-0.9227292817878515</t>
  </si>
  <si>
    <t>0.02839517063230352</t>
  </si>
  <si>
    <t>-0.965356537562887</t>
  </si>
  <si>
    <t>0.08855330345396201</t>
  </si>
  <si>
    <t>-0.9622589176797158</t>
  </si>
  <si>
    <t>0.22197278863683</t>
  </si>
  <si>
    <t>-1.036970930647385</t>
  </si>
  <si>
    <t>0.2421094374052188</t>
  </si>
  <si>
    <t>-1.155593063055469</t>
  </si>
  <si>
    <t>0.2493272771775847</t>
  </si>
  <si>
    <t>-1.189413696130147</t>
  </si>
  <si>
    <t>0.3457218364048414</t>
  </si>
  <si>
    <t>-1.282432392574539</t>
  </si>
  <si>
    <t>0.3196901520577096</t>
  </si>
  <si>
    <t>-1.420304679471381</t>
  </si>
  <si>
    <t>0.2726478531278135</t>
  </si>
  <si>
    <t>-1.480807957391093</t>
  </si>
  <si>
    <t>0.2808817109116278</t>
  </si>
  <si>
    <t>-1.602364400790368</t>
  </si>
  <si>
    <t>0.1225116063506108</t>
  </si>
  <si>
    <t>-1.720895415136197</t>
  </si>
  <si>
    <t>-0.05656979609527282</t>
  </si>
  <si>
    <t>-1.69903172992301</t>
  </si>
  <si>
    <t>-0.1211134699149303</t>
  </si>
  <si>
    <t>-1.665842265124699</t>
  </si>
  <si>
    <t>-0.2665361980360249</t>
  </si>
  <si>
    <t>-1.63826428150157</t>
  </si>
  <si>
    <t>-0.3871000754155139</t>
  </si>
  <si>
    <t>-1.471286688630872</t>
  </si>
  <si>
    <t>-0.3196678710251181</t>
  </si>
  <si>
    <t>-1.320676063689537</t>
  </si>
  <si>
    <t>-0.2848566790589621</t>
  </si>
  <si>
    <t>-1.24299716974081</t>
  </si>
  <si>
    <t>-0.2331488567967794</t>
  </si>
  <si>
    <t>-1.123137790685772</t>
  </si>
  <si>
    <t>-0.06933144273102365</t>
  </si>
  <si>
    <t>-1.082590532851786</t>
  </si>
  <si>
    <t>-0.01521272672306616</t>
  </si>
  <si>
    <t>-1.129280332545583</t>
  </si>
  <si>
    <t>0.02422982627439037</t>
  </si>
  <si>
    <t>-1.084656709184378</t>
  </si>
  <si>
    <t>0.1546675956761601</t>
  </si>
  <si>
    <t>-1.120435224329569</t>
  </si>
  <si>
    <t>0.1751195959570602</t>
  </si>
  <si>
    <t>-1.212952233599577</t>
  </si>
  <si>
    <t>0.1859061144534138</t>
  </si>
  <si>
    <t>-1.20824295584214</t>
  </si>
  <si>
    <t>0.2999302227404128</t>
  </si>
  <si>
    <t>-1.268798546307328</t>
  </si>
  <si>
    <t>0.2918596713780571</t>
  </si>
  <si>
    <t>-1.391010958115531</t>
  </si>
  <si>
    <t>0.2606180878200791</t>
  </si>
  <si>
    <t>-1.446670711108476</t>
  </si>
  <si>
    <t>0.2845977046219133</t>
  </si>
  <si>
    <t>-1.570272240875265</t>
  </si>
  <si>
    <t>0.1354107650247705</t>
  </si>
  <si>
    <t>-1.689874752668153</t>
  </si>
  <si>
    <t>-0.04602085438719581</t>
  </si>
  <si>
    <t>-1.68005309980764</t>
  </si>
  <si>
    <t>-0.1092042826461263</t>
  </si>
  <si>
    <t>-1.650037524651363</t>
  </si>
  <si>
    <t>-0.2551901217632974</t>
  </si>
  <si>
    <t>-1.629304690688058</t>
  </si>
  <si>
    <t>-0.3761088306069603</t>
  </si>
  <si>
    <t>-1.457362841309786</t>
  </si>
  <si>
    <t>-0.3092466051114519</t>
  </si>
  <si>
    <t>-1.307076126233279</t>
  </si>
  <si>
    <t>-0.277321918262035</t>
  </si>
  <si>
    <t>-1.239324750571898</t>
  </si>
  <si>
    <t>-0.2330533757733235</t>
  </si>
  <si>
    <t>-1.128838194912365</t>
  </si>
  <si>
    <t>-0.06981627112491108</t>
  </si>
  <si>
    <t>-1.092229198769603</t>
  </si>
  <si>
    <t>-0.0202415646949287</t>
  </si>
  <si>
    <t>-1.133048818084561</t>
  </si>
  <si>
    <t>0.01784286706958566</t>
  </si>
  <si>
    <t>-1.092795237915485</t>
  </si>
  <si>
    <t>0.1480661377630826</t>
  </si>
  <si>
    <t>-1.119456530599828</t>
  </si>
  <si>
    <t>0.1605249448704289</t>
  </si>
  <si>
    <t>-1.203818605138955</t>
  </si>
  <si>
    <t>0.1750787274626942</t>
  </si>
  <si>
    <t>-1.20622366214504</t>
  </si>
  <si>
    <t>0.2931135268581436</t>
  </si>
  <si>
    <t>-1.273508846805592</t>
  </si>
  <si>
    <t>0.2859729483815864</t>
  </si>
  <si>
    <t>-1.394190465599562</t>
  </si>
  <si>
    <t>0.2590874624578805</t>
  </si>
  <si>
    <t>-1.447887274842563</t>
  </si>
  <si>
    <t>0.2839283717503723</t>
  </si>
  <si>
    <t>-1.567196977328885</t>
  </si>
  <si>
    <t>0.1362432589438669</t>
  </si>
  <si>
    <t>-1.693424529820079</t>
  </si>
  <si>
    <t>-0.04086410199528882</t>
  </si>
  <si>
    <t>-1.67264105851969</t>
  </si>
  <si>
    <t>-0.102197355341666</t>
  </si>
  <si>
    <t>-1.647491877061541</t>
  </si>
  <si>
    <t>-0.2552538798061038</t>
  </si>
  <si>
    <t>-1.61461674953699</t>
  </si>
  <si>
    <t>-0.3770537435405091</t>
  </si>
  <si>
    <t>-1.44914321573908</t>
  </si>
  <si>
    <t>-0.3073370847124045</t>
  </si>
  <si>
    <t>-1.303948739734233</t>
  </si>
  <si>
    <t>-0.2784086463700958</t>
  </si>
  <si>
    <t>-1.233388943443854</t>
  </si>
  <si>
    <t>-0.2310134684522061</t>
  </si>
  <si>
    <t>-1.114650769947481</t>
  </si>
  <si>
    <t>-0.07029460931512666</t>
  </si>
  <si>
    <t>-1.088032293300455</t>
  </si>
  <si>
    <t>-0.02293496569286296</t>
  </si>
  <si>
    <t>-1.127260649054807</t>
  </si>
  <si>
    <t>0.01507422577217038</t>
  </si>
  <si>
    <t>-1.0923211697183</t>
  </si>
  <si>
    <t>0.1439452592098741</t>
  </si>
  <si>
    <t>-1.116972114928073</t>
  </si>
  <si>
    <t>0.1641078963121673</t>
  </si>
  <si>
    <t>-1.202932907951405</t>
  </si>
  <si>
    <t>0.1760085227426487</t>
  </si>
  <si>
    <t>-1.199825844960085</t>
  </si>
  <si>
    <t>0.2915245320341458</t>
  </si>
  <si>
    <t>-1.257856952564174</t>
  </si>
  <si>
    <t>0.2829182483478894</t>
  </si>
  <si>
    <t>-1.380861626596857</t>
  </si>
  <si>
    <t>0.2555026823071594</t>
  </si>
  <si>
    <t>-1.437193736883322</t>
  </si>
  <si>
    <t>0.2818588693088321</t>
  </si>
  <si>
    <t>-1.559911353533922</t>
  </si>
  <si>
    <t>0.1367365638878263</t>
  </si>
  <si>
    <t>-1.688118891788285</t>
  </si>
  <si>
    <t>-0.04177808010736813</t>
  </si>
  <si>
    <t>-1.663755556571497</t>
  </si>
  <si>
    <t>-0.1011096444132583</t>
  </si>
  <si>
    <t>-1.638282803290929</t>
  </si>
  <si>
    <t>-0.2532705337531081</t>
  </si>
  <si>
    <t>-1.616962201190771</t>
  </si>
  <si>
    <t>-0.3727641982735375</t>
  </si>
  <si>
    <t>-1.448927539890358</t>
  </si>
  <si>
    <t>-0.3050451286263951</t>
  </si>
  <si>
    <t>-1.300467765312465</t>
  </si>
  <si>
    <t>-0.2751366971267673</t>
  </si>
  <si>
    <t>-1.228535729715792</t>
  </si>
  <si>
    <t>-0.2249897838868394</t>
  </si>
  <si>
    <t>-1.112892487615409</t>
  </si>
  <si>
    <t>-0.0699122857875429</t>
  </si>
  <si>
    <t>-1.094785645325468</t>
  </si>
  <si>
    <t>-0.02185703775607724</t>
  </si>
  <si>
    <t>-1.126583141033597</t>
  </si>
  <si>
    <t>0.01541276067573041</t>
  </si>
  <si>
    <t>-1.086162120570924</t>
  </si>
  <si>
    <t>0.1472231213551457</t>
  </si>
  <si>
    <t>-1.117356614898152</t>
  </si>
  <si>
    <t>0.1670977896717469</t>
  </si>
  <si>
    <t>-1.204415097157774</t>
  </si>
  <si>
    <t>0.1782334820266959</t>
  </si>
  <si>
    <t>-1.202889074180849</t>
  </si>
  <si>
    <t>0.2932999967648288</t>
  </si>
  <si>
    <t>-1.261741945573519</t>
  </si>
  <si>
    <t>0.2898334685000502</t>
  </si>
  <si>
    <t>-1.376977886598559</t>
  </si>
  <si>
    <t>0.2623352446578504</t>
  </si>
  <si>
    <t>-1.439989085462369</t>
  </si>
  <si>
    <t>0.2859480549115068</t>
  </si>
  <si>
    <t>-1.550140929320804</t>
  </si>
  <si>
    <t>0.1377158825867643</t>
  </si>
  <si>
    <t>-1.684605185502496</t>
  </si>
  <si>
    <t>-0.04373748074631124</t>
  </si>
  <si>
    <t>-1.668122416013335</t>
  </si>
  <si>
    <t>-0.1052015346976337</t>
  </si>
  <si>
    <t>-1.639239057032627</t>
  </si>
  <si>
    <t>-0.2523547612201086</t>
  </si>
  <si>
    <t>-1.609071356929395</t>
  </si>
  <si>
    <t>-0.3717131017440698</t>
  </si>
  <si>
    <t>-1.449254784257954</t>
  </si>
  <si>
    <t>-0.3027106085595717</t>
  </si>
  <si>
    <t>-1.299532357216587</t>
  </si>
  <si>
    <t>-0.2739529049065989</t>
  </si>
  <si>
    <t>-1.234373853601755</t>
  </si>
  <si>
    <t>-0.2308775509846488</t>
  </si>
  <si>
    <t>-1.117685035188685</t>
  </si>
  <si>
    <t>-0.06998917592715662</t>
  </si>
  <si>
    <t>-1.084849601933385</t>
  </si>
  <si>
    <t>-0.01816277148619259</t>
  </si>
  <si>
    <t>-1.128322589800318</t>
  </si>
  <si>
    <t>0.01370122431113366</t>
  </si>
  <si>
    <t>-1.08014609955452</t>
  </si>
  <si>
    <t>0.1445026619242583</t>
  </si>
  <si>
    <t>-1.101206159856262</t>
  </si>
  <si>
    <t>0.1652296192972913</t>
  </si>
  <si>
    <t>-1.199563892314619</t>
  </si>
  <si>
    <t>0.1756896773953365</t>
  </si>
  <si>
    <t>-1.197839105663503</t>
  </si>
  <si>
    <t>0.2890252416208497</t>
  </si>
  <si>
    <t>-1.25618018829823</t>
  </si>
  <si>
    <t>0.2894958795829526</t>
  </si>
  <si>
    <t>-1.380110445691944</t>
  </si>
  <si>
    <t>0.2597310025586125</t>
  </si>
  <si>
    <t>-1.432878180153937</t>
  </si>
  <si>
    <t>0.2834458459261199</t>
  </si>
  <si>
    <t>-1.556983864871072</t>
  </si>
  <si>
    <t>0.1371053971125328</t>
  </si>
  <si>
    <t>-1.687994846368919</t>
  </si>
  <si>
    <t>-0.04089831421279977</t>
  </si>
  <si>
    <t>-1.665171728642229</t>
  </si>
  <si>
    <t>-0.1008374048542532</t>
  </si>
  <si>
    <t>-1.639966563534218</t>
  </si>
  <si>
    <t>-0.2548679577754959</t>
  </si>
  <si>
    <t>-1.614951305803162</t>
  </si>
  <si>
    <t>-0.375486697733755</t>
  </si>
  <si>
    <t>-1.441113581311087</t>
  </si>
  <si>
    <t>-0.3050665207044839</t>
  </si>
  <si>
    <t>-1.292450815689113</t>
  </si>
  <si>
    <t>-0.2749423685520867</t>
  </si>
  <si>
    <t>-1.228584416231555</t>
  </si>
  <si>
    <t>-0.2290127637238908</t>
  </si>
  <si>
    <t>-1.108903362475552</t>
  </si>
  <si>
    <t>-0.0706503141508984</t>
  </si>
  <si>
    <t>-1.079825283269601</t>
  </si>
  <si>
    <t>-0.0188213899494477</t>
  </si>
  <si>
    <t>-1.135925494503092</t>
  </si>
  <si>
    <t>0.01324043384967582</t>
  </si>
  <si>
    <t>-1.082634897061991</t>
  </si>
  <si>
    <t>0.1482534203328829</t>
  </si>
  <si>
    <t>-1.107736065752895</t>
  </si>
  <si>
    <t>0.163509648279705</t>
  </si>
  <si>
    <t>-1.205670328723788</t>
  </si>
  <si>
    <t>0.1755697263961344</t>
  </si>
  <si>
    <t>-1.201015386980461</t>
  </si>
  <si>
    <t>0.2903479938405082</t>
  </si>
  <si>
    <t>-1.259945130928748</t>
  </si>
  <si>
    <t>0.2857880977680599</t>
  </si>
  <si>
    <t>-1.385943764800486</t>
  </si>
  <si>
    <t>0.2569567015097868</t>
  </si>
  <si>
    <t>-1.440580860290318</t>
  </si>
  <si>
    <t>0.2852769506076353</t>
  </si>
  <si>
    <t>-1.561965493201872</t>
  </si>
  <si>
    <t>0.1371794557844698</t>
  </si>
  <si>
    <t>-1.689016672691006</t>
  </si>
  <si>
    <t>-0.04112203802234961</t>
  </si>
  <si>
    <t>-1.666196176273477</t>
  </si>
  <si>
    <t>-0.1002344159383771</t>
  </si>
  <si>
    <t>-1.641002663414686</t>
  </si>
  <si>
    <t>-0.2520290257394052</t>
  </si>
  <si>
    <t>-1.614490836569579</t>
  </si>
  <si>
    <t>-0.3733757121797245</t>
  </si>
  <si>
    <t>-1.451152397715603</t>
  </si>
  <si>
    <t>-0.3053249531209326</t>
  </si>
  <si>
    <t>-1.306111465493409</t>
  </si>
  <si>
    <t>-0.2744331867137352</t>
  </si>
  <si>
    <t>-1.240718718596934</t>
  </si>
  <si>
    <t>-0.22932879382158</t>
  </si>
  <si>
    <t>-1.121945544023459</t>
  </si>
  <si>
    <t>-0.06098234749816853</t>
  </si>
  <si>
    <t>-1.092134193603484</t>
  </si>
  <si>
    <t>-0.02172907040637263</t>
  </si>
  <si>
    <t>-1.132128924491189</t>
  </si>
  <si>
    <t>0.01599628234560651</t>
  </si>
  <si>
    <t>-1.088514587666767</t>
  </si>
  <si>
    <t>0.1473641953476386</t>
  </si>
  <si>
    <t>-1.12500525350911</t>
  </si>
  <si>
    <t>0.1624293472412184</t>
  </si>
  <si>
    <t>-1.212581504416601</t>
  </si>
  <si>
    <t>0.1729913900616989</t>
  </si>
  <si>
    <t>-1.197608885860786</t>
  </si>
  <si>
    <t>0.2904952946226011</t>
  </si>
  <si>
    <t>-1.265974867070719</t>
  </si>
  <si>
    <t>0.2866101544611345</t>
  </si>
  <si>
    <t>-1.378476398711634</t>
  </si>
  <si>
    <t>0.257787321792833</t>
  </si>
  <si>
    <t>-1.43893379526255</t>
  </si>
  <si>
    <t>0.283133073975707</t>
  </si>
  <si>
    <t>-1.562892454106777</t>
  </si>
  <si>
    <t>0.1358427943247721</t>
  </si>
  <si>
    <t>-1.689805703153643</t>
  </si>
  <si>
    <t>-0.03878880731999828</t>
  </si>
  <si>
    <t>-1.666814631928955</t>
  </si>
  <si>
    <t>-0.1001363648811501</t>
  </si>
  <si>
    <t>-1.637292326513058</t>
  </si>
  <si>
    <t>-0.2504227683549006</t>
  </si>
  <si>
    <t>-1.610815798637675</t>
  </si>
  <si>
    <t>-0.374122585077511</t>
  </si>
  <si>
    <t>-1.4434088694526</t>
  </si>
  <si>
    <t>-0.3034115976389049</t>
  </si>
  <si>
    <t>-1.301688542762625</t>
  </si>
  <si>
    <t>-0.2778128270593729</t>
  </si>
  <si>
    <t>-1.233507609818495</t>
  </si>
  <si>
    <t>-0.2290934411865743</t>
  </si>
  <si>
    <t>-1.119118260543061</t>
  </si>
  <si>
    <t>-0.0674397026258545</t>
  </si>
  <si>
    <t>-1.091051596435881</t>
  </si>
  <si>
    <t>-0.01952291763595778</t>
  </si>
  <si>
    <t>-1.121003579897523</t>
  </si>
  <si>
    <t>0.016726853054905</t>
  </si>
  <si>
    <t>-1.084925164029161</t>
  </si>
  <si>
    <t>0.14629296753192</t>
  </si>
  <si>
    <t>-1.11394542848756</t>
  </si>
  <si>
    <t>0.162072909163583</t>
  </si>
  <si>
    <t>-1.201737205091999</t>
  </si>
  <si>
    <t>0.1729310178960429</t>
  </si>
  <si>
    <t>-1.206061448756395</t>
  </si>
  <si>
    <t>0.2931484562164876</t>
  </si>
  <si>
    <t>-1.263701282313402</t>
  </si>
  <si>
    <t>0.285846975648434</t>
  </si>
  <si>
    <t>-1.385279935111404</t>
  </si>
  <si>
    <t>0.2531591415060177</t>
  </si>
  <si>
    <t>-1.435389754186089</t>
  </si>
  <si>
    <t>0.2820905177203497</t>
  </si>
  <si>
    <t>-1.563614541702096</t>
  </si>
  <si>
    <t>0.135724451410601</t>
  </si>
  <si>
    <t>-1.686603960683702</t>
  </si>
  <si>
    <t>-0.04233474264857951</t>
  </si>
  <si>
    <t>-1.668034654839175</t>
  </si>
  <si>
    <t>-0.1000009579472054</t>
  </si>
  <si>
    <t>-1.637666665656769</t>
  </si>
  <si>
    <t>-0.2521224680686877</t>
  </si>
  <si>
    <t>-1.613891821708715</t>
  </si>
  <si>
    <t>-0.374420971950128</t>
  </si>
  <si>
    <t>-1.436400556049871</t>
  </si>
  <si>
    <t>-0.3035954950302315</t>
  </si>
  <si>
    <t>-1.29786856339478</t>
  </si>
  <si>
    <t>-0.2758827783413603</t>
  </si>
  <si>
    <t>-1.228013347752757</t>
  </si>
  <si>
    <t>-0.2282452759447919</t>
  </si>
  <si>
    <t>-1.113511452504349</t>
  </si>
  <si>
    <t>-0.06440664932781055</t>
  </si>
  <si>
    <t>-1.087018076619202</t>
  </si>
  <si>
    <t>-0.01776120812916587</t>
  </si>
  <si>
    <t>-1.126622060738711</t>
  </si>
  <si>
    <t>0.01658653955071255</t>
  </si>
  <si>
    <t>-1.084665504264708</t>
  </si>
  <si>
    <t>0.1465502197405475</t>
  </si>
  <si>
    <t>-1.113872248925287</t>
  </si>
  <si>
    <t>0.1631195261345955</t>
  </si>
  <si>
    <t>-1.197201968065778</t>
  </si>
  <si>
    <t>0.173764914740271</t>
  </si>
  <si>
    <t>-1.195834601200706</t>
  </si>
  <si>
    <t>0.2890993908349006</t>
  </si>
  <si>
    <t>-1.25925123969233</t>
  </si>
  <si>
    <t>0.2828708301114693</t>
  </si>
  <si>
    <t>-1.38313197914871</t>
  </si>
  <si>
    <t>0.2475136343333394</t>
  </si>
  <si>
    <t>-1.433490037883177</t>
  </si>
  <si>
    <t>0.2696243739466457</t>
  </si>
  <si>
    <t>-1.561321572163647</t>
  </si>
  <si>
    <t>0.1316066896877658</t>
  </si>
  <si>
    <t>-1.685313293911806</t>
  </si>
  <si>
    <t>-0.0493725110030193</t>
  </si>
  <si>
    <t>-1.65858805299113</t>
  </si>
  <si>
    <t>-0.1093853352388399</t>
  </si>
  <si>
    <t>-1.631921882905878</t>
  </si>
  <si>
    <t>-0.2558977650200903</t>
  </si>
  <si>
    <t>-1.606413652686565</t>
  </si>
  <si>
    <t>-0.3739051606570364</t>
  </si>
  <si>
    <t>-1.437529070315724</t>
  </si>
  <si>
    <t>-0.2945211986548984</t>
  </si>
  <si>
    <t>-1.293367895466989</t>
  </si>
  <si>
    <t>-0.2587789916409232</t>
  </si>
  <si>
    <t>-1.22815785945607</t>
  </si>
  <si>
    <t>-0.2070731161946632</t>
  </si>
  <si>
    <t>-1.125866214543521</t>
  </si>
  <si>
    <t>-0.04880456938871729</t>
  </si>
  <si>
    <t>-1.10239810561339</t>
  </si>
  <si>
    <t>0.006383705546684774</t>
  </si>
  <si>
    <t>-1.13566476608513</t>
  </si>
  <si>
    <t>0.04201450870780703</t>
  </si>
  <si>
    <t>-1.097462004929776</t>
  </si>
  <si>
    <t>0.1711274387923318</t>
  </si>
  <si>
    <t>-1.130820942560055</t>
  </si>
  <si>
    <t>0.1903494340827291</t>
  </si>
  <si>
    <t>-1.229638380739726</t>
  </si>
  <si>
    <t>0.1907916009617924</t>
  </si>
  <si>
    <t>-1.239322233707905</t>
  </si>
  <si>
    <t>0.297008626460053</t>
  </si>
  <si>
    <t>-1.301839185103535</t>
  </si>
  <si>
    <t>0.273192024227026</t>
  </si>
  <si>
    <t>-1.404789611418418</t>
  </si>
  <si>
    <t>0.2240529428115908</t>
  </si>
  <si>
    <t>-1.439540891544567</t>
  </si>
  <si>
    <t>0.2313818820640699</t>
  </si>
  <si>
    <t>-1.528149563103346</t>
  </si>
  <si>
    <t>0.09172636662032072</t>
  </si>
  <si>
    <t>-1.620405745806447</t>
  </si>
  <si>
    <t>-0.07952803116381858</t>
  </si>
  <si>
    <t>-1.567711647274978</t>
  </si>
  <si>
    <t>-0.1296179878916546</t>
  </si>
  <si>
    <t>-1.504172217858585</t>
  </si>
  <si>
    <t>-0.2442270672358717</t>
  </si>
  <si>
    <t>-1.446265800354638</t>
  </si>
  <si>
    <t>-0.3375840279735813</t>
  </si>
  <si>
    <t>-1.288110783257733</t>
  </si>
  <si>
    <t>-0.281586888224409</t>
  </si>
  <si>
    <t>-1.157199884980132</t>
  </si>
  <si>
    <t>-0.2696685204406923</t>
  </si>
  <si>
    <t>-1.076710363610765</t>
  </si>
  <si>
    <t>-0.2475745035914178</t>
  </si>
  <si>
    <t>-0.951825954805759</t>
  </si>
  <si>
    <t>0.2594186245486143</t>
  </si>
  <si>
    <t>-1.272805034621162</t>
  </si>
  <si>
    <t>0.1750939751455752</t>
  </si>
  <si>
    <t>-1.382286580207653</t>
  </si>
  <si>
    <t>0.07267811605425835</t>
  </si>
  <si>
    <t>-1.417407228545408</t>
  </si>
  <si>
    <t>0.04452658624168611</t>
  </si>
  <si>
    <t>-1.467788657182179</t>
  </si>
  <si>
    <t>-0.08923787269094724</t>
  </si>
  <si>
    <t>-1.51311611674813</t>
  </si>
  <si>
    <t>-0.2205785691259359</t>
  </si>
  <si>
    <t>-1.449551310297267</t>
  </si>
  <si>
    <t>-0.2354507466359285</t>
  </si>
  <si>
    <t>-1.396955330533735</t>
  </si>
  <si>
    <t>-0.3101270570302718</t>
  </si>
  <si>
    <t>-1.35247613605639</t>
  </si>
  <si>
    <t>-0.3522431423231864</t>
  </si>
  <si>
    <t>-1.198649703626891</t>
  </si>
  <si>
    <t>-0.222911238926799</t>
  </si>
  <si>
    <t>-1.086488753505069</t>
  </si>
  <si>
    <t>-0.1371584680855</t>
  </si>
  <si>
    <t>-1.060819759707472</t>
  </si>
  <si>
    <t>-0.03801732901671704</t>
  </si>
  <si>
    <t>-0.999812193340814</t>
  </si>
  <si>
    <t>0.1487485593207704</t>
  </si>
  <si>
    <t>-1.04633638214837</t>
  </si>
  <si>
    <t>0.1966730912159888</t>
  </si>
  <si>
    <t>-1.157940735497648</t>
  </si>
  <si>
    <t>0.2184948423990166</t>
  </si>
  <si>
    <t>-1.195441788195042</t>
  </si>
  <si>
    <t>0.3064881431375497</t>
  </si>
  <si>
    <t>-1.291634273240467</t>
  </si>
  <si>
    <t>0.2601739950126791</t>
  </si>
  <si>
    <t>-1.42708093383748</t>
  </si>
  <si>
    <t>0.1926715176252462</t>
  </si>
  <si>
    <t>-1.447980535867968</t>
  </si>
  <si>
    <t>0.2306895416249486</t>
  </si>
  <si>
    <t>-1.503841859463889</t>
  </si>
  <si>
    <t>0.1547378859817061</t>
  </si>
  <si>
    <t>-1.590292794837618</t>
  </si>
  <si>
    <t>0.06128535517721159</t>
  </si>
  <si>
    <t>-1.591976762932791</t>
  </si>
  <si>
    <t>0.04878169993163341</t>
  </si>
  <si>
    <t>-1.628286567217028</t>
  </si>
  <si>
    <t>-0.1023291202750543</t>
  </si>
  <si>
    <t>-1.683913180376098</t>
  </si>
  <si>
    <t>-0.2632269299085197</t>
  </si>
  <si>
    <t>-1.579593810955268</t>
  </si>
  <si>
    <t>-0.2837321973608028</t>
  </si>
  <si>
    <t>-1.485629580959428</t>
  </si>
  <si>
    <t>-0.3619381326167673</t>
  </si>
  <si>
    <t>-1.415958610235227</t>
  </si>
  <si>
    <t>-0.4035083333824553</t>
  </si>
  <si>
    <t>-1.223639472923935</t>
  </si>
  <si>
    <t>-0.2583950907500425</t>
  </si>
  <si>
    <t>-1.076378899426671</t>
  </si>
  <si>
    <t>-0.1552880294986245</t>
  </si>
  <si>
    <t>-1.03436142919943</t>
  </si>
  <si>
    <t>-0.04073152054425566</t>
  </si>
  <si>
    <t>-0.9693520113627169</t>
  </si>
  <si>
    <t>0.1600281360587154</t>
  </si>
  <si>
    <t>-1.017038055576975</t>
  </si>
  <si>
    <t>0.2170066990257824</t>
  </si>
  <si>
    <t>-1.128217189374602</t>
  </si>
  <si>
    <t>0.2366964044071764</t>
  </si>
  <si>
    <t>-1.178816641406358</t>
  </si>
  <si>
    <t>0.3243567924134247</t>
  </si>
  <si>
    <t>-1.279028614506286</t>
  </si>
  <si>
    <t>0.2768624958811323</t>
  </si>
  <si>
    <t>-1.420703256134948</t>
  </si>
  <si>
    <t>0.208325565815985</t>
  </si>
  <si>
    <t>-1.436719695091234</t>
  </si>
  <si>
    <t>0.2447677135155459</t>
  </si>
  <si>
    <t>-1.493164173957528</t>
  </si>
  <si>
    <t>0.1661300914092837</t>
  </si>
  <si>
    <t>-1.589490893948163</t>
  </si>
  <si>
    <t>0.06494244542052323</t>
  </si>
  <si>
    <t>-1.600205655180431</t>
  </si>
  <si>
    <t>0.05178022869556126</t>
  </si>
  <si>
    <t>-1.640436373421671</t>
  </si>
  <si>
    <t>-0.1044996240527762</t>
  </si>
  <si>
    <t>-1.689931621115476</t>
  </si>
  <si>
    <t>-0.2671661780608624</t>
  </si>
  <si>
    <t>-1.589711215276309</t>
  </si>
  <si>
    <t>-0.2881952246036322</t>
  </si>
  <si>
    <t>-1.486306100712228</t>
  </si>
  <si>
    <t>-0.3745100768517241</t>
  </si>
  <si>
    <t>-1.408621821848936</t>
  </si>
  <si>
    <t>-0.4126343102568514</t>
  </si>
  <si>
    <t>-1.223065369862263</t>
  </si>
  <si>
    <t>-0.263858960251152</t>
  </si>
  <si>
    <t>-1.082404595596502</t>
  </si>
  <si>
    <t>-0.1598403787302388</t>
  </si>
  <si>
    <t>-1.038928274505485</t>
  </si>
  <si>
    <t>-0.04105971041612293</t>
  </si>
  <si>
    <t>-0.9723888039095552</t>
  </si>
  <si>
    <t>0.1603971297968989</t>
  </si>
  <si>
    <t>-1.01541099275074</t>
  </si>
  <si>
    <t>0.2189809485044965</t>
  </si>
  <si>
    <t>-1.133120909461791</t>
  </si>
  <si>
    <t>0.242703476565336</t>
  </si>
  <si>
    <t>-1.173141304457317</t>
  </si>
  <si>
    <t>0.3319091780302712</t>
  </si>
  <si>
    <t>-1.278073958436237</t>
  </si>
  <si>
    <t>0.277968366236007</t>
  </si>
  <si>
    <t>-1.407115797832844</t>
  </si>
  <si>
    <t>0.2084270555170111</t>
  </si>
  <si>
    <t>-1.429514791268716</t>
  </si>
  <si>
    <t>0.2477465215990488</t>
  </si>
  <si>
    <t>-1.491055991845651</t>
  </si>
  <si>
    <t>0.1658387689011312</t>
  </si>
  <si>
    <t>-1.584777593630955</t>
  </si>
  <si>
    <t>0.06759978275096791</t>
  </si>
  <si>
    <t>-1.586700689749336</t>
  </si>
  <si>
    <t>0.05185649099440789</t>
  </si>
  <si>
    <t>-1.636808462363434</t>
  </si>
  <si>
    <t>-0.1064881723457309</t>
  </si>
  <si>
    <t>-1.685180059691839</t>
  </si>
  <si>
    <t>-0.269132569344745</t>
  </si>
  <si>
    <t>-1.590036741237536</t>
  </si>
  <si>
    <t>-0.2914589948566971</t>
  </si>
  <si>
    <t>-1.484938783035605</t>
  </si>
  <si>
    <t>-0.3698178316135991</t>
  </si>
  <si>
    <t>-1.408895800494118</t>
  </si>
  <si>
    <t>-0.4107155871465846</t>
  </si>
  <si>
    <t>-1.217941915945309</t>
  </si>
  <si>
    <t>-0.2644285760223874</t>
  </si>
  <si>
    <t>-1.068310480007221</t>
  </si>
  <si>
    <t>-0.162079084214814</t>
  </si>
  <si>
    <t>-1.026820192597911</t>
  </si>
  <si>
    <t>-0.04402933166348308</t>
  </si>
  <si>
    <t>-0.9623085641070035</t>
  </si>
  <si>
    <t>0.1589033233116325</t>
  </si>
  <si>
    <t>-1.008839989600529</t>
  </si>
  <si>
    <t>0.2198768073994202</t>
  </si>
  <si>
    <t>-1.1285134436387</t>
  </si>
  <si>
    <t>0.2420252527315488</t>
  </si>
  <si>
    <t>-1.164700113601927</t>
  </si>
  <si>
    <t>0.3329434806542828</t>
  </si>
  <si>
    <t>-1.26953732080832</t>
  </si>
  <si>
    <t>0.2797144396891235</t>
  </si>
  <si>
    <t>-1.410051526526375</t>
  </si>
  <si>
    <t>0.2126879094850823</t>
  </si>
  <si>
    <t>-1.429809521050291</t>
  </si>
  <si>
    <t>0.2498780611087545</t>
  </si>
  <si>
    <t>-1.488199610198921</t>
  </si>
  <si>
    <t>0.1686852365703162</t>
  </si>
  <si>
    <t>-1.580406154138757</t>
  </si>
  <si>
    <t>0.07370165684130921</t>
  </si>
  <si>
    <t>-1.584983834974064</t>
  </si>
  <si>
    <t>0.05261165489849255</t>
  </si>
  <si>
    <t>-1.644110809695309</t>
  </si>
  <si>
    <t>-0.1053634806303321</t>
  </si>
  <si>
    <t>-1.684891673326256</t>
  </si>
  <si>
    <t>-0.2685453264639737</t>
  </si>
  <si>
    <t>-1.584551421776789</t>
  </si>
  <si>
    <t>-0.2879640362459629</t>
  </si>
  <si>
    <t>-1.485794464587456</t>
  </si>
  <si>
    <t>-0.3666743680939131</t>
  </si>
  <si>
    <t>-1.410772700962504</t>
  </si>
  <si>
    <t>-0.4082289074227253</t>
  </si>
  <si>
    <t>-1.221318716923209</t>
  </si>
  <si>
    <t>-0.2629190487621226</t>
  </si>
  <si>
    <t>-1.072188180012887</t>
  </si>
  <si>
    <t>-0.1550300413932148</t>
  </si>
  <si>
    <t>-1.02323090994154</t>
  </si>
  <si>
    <t>-0.03701986833944376</t>
  </si>
  <si>
    <t>-0.9655453271729609</t>
  </si>
  <si>
    <t>0.163473341253526</t>
  </si>
  <si>
    <t>-0.9994543608788289</t>
  </si>
  <si>
    <t>0.2209164856827505</t>
  </si>
  <si>
    <t>-1.125351717354456</t>
  </si>
  <si>
    <t>0.2401274989023639</t>
  </si>
  <si>
    <t>-1.169239679083468</t>
  </si>
  <si>
    <t>0.3293053901128505</t>
  </si>
  <si>
    <t>-1.270978483635691</t>
  </si>
  <si>
    <t>0.2803851579382821</t>
  </si>
  <si>
    <t>-1.402723435995662</t>
  </si>
  <si>
    <t>0.2142471791220223</t>
  </si>
  <si>
    <t>-1.430764154488939</t>
  </si>
  <si>
    <t>0.2524149260108917</t>
  </si>
  <si>
    <t>-1.487640152325501</t>
  </si>
  <si>
    <t>0.1701876315647183</t>
  </si>
  <si>
    <t>-1.586831192235883</t>
  </si>
  <si>
    <t>0.06795629182023373</t>
  </si>
  <si>
    <t>-1.590661759834565</t>
  </si>
  <si>
    <t>0.05246156753090099</t>
  </si>
  <si>
    <t>-1.63454815920263</t>
  </si>
  <si>
    <t>-0.101500032893555</t>
  </si>
  <si>
    <t>-1.687031556760209</t>
  </si>
  <si>
    <t>-0.2703560635390566</t>
  </si>
  <si>
    <t>-1.578764624882648</t>
  </si>
  <si>
    <t>-0.2903200008878221</t>
  </si>
  <si>
    <t>-1.470096280712404</t>
  </si>
  <si>
    <t>-0.3690131864074248</t>
  </si>
  <si>
    <t>-1.406270296603485</t>
  </si>
  <si>
    <t>-0.4109988629562177</t>
  </si>
  <si>
    <t>-1.216489956864884</t>
  </si>
  <si>
    <t>-0.2672664421694168</t>
  </si>
  <si>
    <t>-1.066904308336365</t>
  </si>
  <si>
    <t>-0.1556577486891269</t>
  </si>
  <si>
    <t>-1.026431422738735</t>
  </si>
  <si>
    <t>-0.03963339355621694</t>
  </si>
  <si>
    <t>-0.9582525938240246</t>
  </si>
  <si>
    <t>0.1608806974717154</t>
  </si>
  <si>
    <t>-1.006214667265149</t>
  </si>
  <si>
    <t>0.2204920709047223</t>
  </si>
  <si>
    <t>-1.128891783117739</t>
  </si>
  <si>
    <t>0.243477003180035</t>
  </si>
  <si>
    <t>-1.166652306743278</t>
  </si>
  <si>
    <t>0.3343423431137738</t>
  </si>
  <si>
    <t>-1.271395954924777</t>
  </si>
  <si>
    <t>0.27859638759723</t>
  </si>
  <si>
    <t>-1.408801160302856</t>
  </si>
  <si>
    <t>0.210183372483417</t>
  </si>
  <si>
    <t>-1.422757679390588</t>
  </si>
  <si>
    <t>0.2501875249695382</t>
  </si>
  <si>
    <t>-1.480809452628205</t>
  </si>
  <si>
    <t>0.1691632399104305</t>
  </si>
  <si>
    <t>-1.581135302224192</t>
  </si>
  <si>
    <t>0.06965457592214365</t>
  </si>
  <si>
    <t>-1.582042220456445</t>
  </si>
  <si>
    <t>0.05204925395997184</t>
  </si>
  <si>
    <t>-1.630038418591451</t>
  </si>
  <si>
    <t>-0.1022247638172065</t>
  </si>
  <si>
    <t>-1.695114459274887</t>
  </si>
  <si>
    <t>-0.2707363387474572</t>
  </si>
  <si>
    <t>-1.581645561849176</t>
  </si>
  <si>
    <t>-0.286712507964538</t>
  </si>
  <si>
    <t>-1.477026479988365</t>
  </si>
  <si>
    <t>-0.3703673802201269</t>
  </si>
  <si>
    <t>-1.412667016827892</t>
  </si>
  <si>
    <t>-0.4109623673310293</t>
  </si>
  <si>
    <t>-1.220123357681884</t>
  </si>
  <si>
    <t>-0.2658978972015453</t>
  </si>
  <si>
    <t>-1.071248186034393</t>
  </si>
  <si>
    <t>-0.1591464023409903</t>
  </si>
  <si>
    <t>-1.03283531175991</t>
  </si>
  <si>
    <t>-0.04262771527129244</t>
  </si>
  <si>
    <t>-0.9669132266791527</t>
  </si>
  <si>
    <t>0.162490643206027</t>
  </si>
  <si>
    <t>-1.011976299479178</t>
  </si>
  <si>
    <t>0.2205311399084239</t>
  </si>
  <si>
    <t>-1.130883875387166</t>
  </si>
  <si>
    <t>0.2428945416366032</t>
  </si>
  <si>
    <t>-1.168505793968182</t>
  </si>
  <si>
    <t>0.3346453142635268</t>
  </si>
  <si>
    <t>-1.273050086286654</t>
  </si>
  <si>
    <t>0.2813313946731745</t>
  </si>
  <si>
    <t>-1.408667196403797</t>
  </si>
  <si>
    <t>0.2125684517030859</t>
  </si>
  <si>
    <t>-1.433035491831072</t>
  </si>
  <si>
    <t>0.2501236528594216</t>
  </si>
  <si>
    <t>-1.494876375357262</t>
  </si>
  <si>
    <t>0.1700381198833002</t>
  </si>
  <si>
    <t>-1.593623469024049</t>
  </si>
  <si>
    <t>0.06948766647461746</t>
  </si>
  <si>
    <t>-1.595554722649442</t>
  </si>
  <si>
    <t>0.06161743366467798</t>
  </si>
  <si>
    <t>-1.642551110177434</t>
  </si>
  <si>
    <t>-0.1050854155195457</t>
  </si>
  <si>
    <t>-1.691165479771827</t>
  </si>
  <si>
    <t>-0.2679668259100215</t>
  </si>
  <si>
    <t>-1.587987325682271</t>
  </si>
  <si>
    <t>-0.2883379282861828</t>
  </si>
  <si>
    <t>-1.494665721996769</t>
  </si>
  <si>
    <t>-0.3724758235947094</t>
  </si>
  <si>
    <t>-1.420019080936836</t>
  </si>
  <si>
    <t>-0.4143685548355245</t>
  </si>
  <si>
    <t>-1.217170365497223</t>
  </si>
  <si>
    <t>-0.2662604812460493</t>
  </si>
  <si>
    <t>-1.077587401765408</t>
  </si>
  <si>
    <t>-0.1586326909638458</t>
  </si>
  <si>
    <t>-1.02559900087722</t>
  </si>
  <si>
    <t>-0.04198850217280164</t>
  </si>
  <si>
    <t>-0.9655709140355108</t>
  </si>
  <si>
    <t>0.1599133741342476</t>
  </si>
  <si>
    <t>-1.012858507203944</t>
  </si>
  <si>
    <t>0.2187114595596408</t>
  </si>
  <si>
    <t>-1.131659126641044</t>
  </si>
  <si>
    <t>0.2449704321525753</t>
  </si>
  <si>
    <t>-1.16921413548002</t>
  </si>
  <si>
    <t>0.3341884837037663</t>
  </si>
  <si>
    <t>-1.269686474849862</t>
  </si>
  <si>
    <t>0.2823483714675703</t>
  </si>
  <si>
    <t>-1.405380788717082</t>
  </si>
  <si>
    <t>0.211577620629774</t>
  </si>
  <si>
    <t>-1.426138624892685</t>
  </si>
  <si>
    <t>0.2516430011120029</t>
  </si>
  <si>
    <t>-1.491247990331818</t>
  </si>
  <si>
    <t>0.1661256544295258</t>
  </si>
  <si>
    <t>-1.587262145619078</t>
  </si>
  <si>
    <t>0.06973472864943792</t>
  </si>
  <si>
    <t>-1.593499864873099</t>
  </si>
  <si>
    <t>0.05487974174525319</t>
  </si>
  <si>
    <t>-1.642329080622999</t>
  </si>
  <si>
    <t>-0.1032503674176614</t>
  </si>
  <si>
    <t>-1.681106142618223</t>
  </si>
  <si>
    <t>-0.2679486733407788</t>
  </si>
  <si>
    <t>-1.584457571357994</t>
  </si>
  <si>
    <t>-0.2893822587171887</t>
  </si>
  <si>
    <t>-1.483915590772001</t>
  </si>
  <si>
    <t>-0.3722126670775178</t>
  </si>
  <si>
    <t>-1.409769046151142</t>
  </si>
  <si>
    <t>-0.4146555027330793</t>
  </si>
  <si>
    <t>-1.226374107349911</t>
  </si>
  <si>
    <t>-0.2634571317678373</t>
  </si>
  <si>
    <t>-1.076310523696579</t>
  </si>
  <si>
    <t>-0.1594282676192875</t>
  </si>
  <si>
    <t>-1.03356692929956</t>
  </si>
  <si>
    <t>-0.04690152825932337</t>
  </si>
  <si>
    <t>-0.9632591552746244</t>
  </si>
  <si>
    <t>0.1584812168669722</t>
  </si>
  <si>
    <t>-1.014997073413639</t>
  </si>
  <si>
    <t>0.217900353628689</t>
  </si>
  <si>
    <t>-1.129192332122626</t>
  </si>
  <si>
    <t>0.2410053143794263</t>
  </si>
  <si>
    <t>-1.17155580772788</t>
  </si>
  <si>
    <t>0.3331440696043263</t>
  </si>
  <si>
    <t>-1.271125388918619</t>
  </si>
  <si>
    <t>0.2801653343779197</t>
  </si>
  <si>
    <t>-1.409689148824382</t>
  </si>
  <si>
    <t>0.2101160334856187</t>
  </si>
  <si>
    <t>-1.419676298191011</t>
  </si>
  <si>
    <t>0.2502946997336624</t>
  </si>
  <si>
    <t>-1.488362312008601</t>
  </si>
  <si>
    <t>0.1669762202301816</t>
  </si>
  <si>
    <t>-1.582876465044175</t>
  </si>
  <si>
    <t>0.06946822411294018</t>
  </si>
  <si>
    <t>-1.588925998123897</t>
  </si>
  <si>
    <t>0.0566126689947742</t>
  </si>
  <si>
    <t>-1.639102115212577</t>
  </si>
  <si>
    <t>-0.1024761276689485</t>
  </si>
  <si>
    <t>-1.687497550374425</t>
  </si>
  <si>
    <t>-0.2689679468300917</t>
  </si>
  <si>
    <t>-1.586174553105735</t>
  </si>
  <si>
    <t>-0.2903315265832541</t>
  </si>
  <si>
    <t>-1.485414817906299</t>
  </si>
  <si>
    <t>-0.3724772406905279</t>
  </si>
  <si>
    <t>-1.406681952992204</t>
  </si>
  <si>
    <t>-0.4146443180276248</t>
  </si>
  <si>
    <t>-1.217679417165781</t>
  </si>
  <si>
    <t>-0.2689362246926585</t>
  </si>
  <si>
    <t>-1.07346593890525</t>
  </si>
  <si>
    <t>-0.1640659686651275</t>
  </si>
  <si>
    <t>-1.033696130869466</t>
  </si>
  <si>
    <t>-0.05419365146321754</t>
  </si>
  <si>
    <t>-0.9634206355103573</t>
  </si>
  <si>
    <t>0.1438170141286733</t>
  </si>
  <si>
    <t>-1.014741526647098</t>
  </si>
  <si>
    <t>0.2116185788946642</t>
  </si>
  <si>
    <t>-1.130526742398625</t>
  </si>
  <si>
    <t>0.2309687085406856</t>
  </si>
  <si>
    <t>-1.163760752338343</t>
  </si>
  <si>
    <t>0.3213198914712771</t>
  </si>
  <si>
    <t>-1.267365066119678</t>
  </si>
  <si>
    <t>0.2733495271705854</t>
  </si>
  <si>
    <t>-1.40427377364552</t>
  </si>
  <si>
    <t>0.2068290166587342</t>
  </si>
  <si>
    <t>-1.423576362160804</t>
  </si>
  <si>
    <t>0.2554542330546218</t>
  </si>
  <si>
    <t>-1.486338328595649</t>
  </si>
  <si>
    <t>0.1798850505291097</t>
  </si>
  <si>
    <t>-1.585706710740358</t>
  </si>
  <si>
    <t>0.08590850591946063</t>
  </si>
  <si>
    <t>-1.604804194099183</t>
  </si>
  <si>
    <t>0.06553523819411004</t>
  </si>
  <si>
    <t>-1.657350488276793</t>
  </si>
  <si>
    <t>-0.08602234869550736</t>
  </si>
  <si>
    <t>-1.698891909721931</t>
  </si>
  <si>
    <t>-0.251453133128333</t>
  </si>
  <si>
    <t>-1.602097939577392</t>
  </si>
  <si>
    <t>-0.2745497328051</t>
  </si>
  <si>
    <t>-1.504987633568503</t>
  </si>
  <si>
    <t>-0.354603588689503</t>
  </si>
  <si>
    <t>-1.440241378333757</t>
  </si>
  <si>
    <t>-0.4075928696345981</t>
  </si>
  <si>
    <t>-1.262532680474928</t>
  </si>
  <si>
    <t>-0.2724581980248603</t>
  </si>
  <si>
    <t>-1.119858792096524</t>
  </si>
  <si>
    <t>-0.1875455018771929</t>
  </si>
  <si>
    <t>-1.059961375345605</t>
  </si>
  <si>
    <t>-0.09427637219998745</t>
  </si>
  <si>
    <t>-0.9735217234075944</t>
  </si>
  <si>
    <t>0.08628911606184943</t>
  </si>
  <si>
    <t>-0.9866700180800688</t>
  </si>
  <si>
    <t>0.1446672185731927</t>
  </si>
  <si>
    <t>-1.068877131903838</t>
  </si>
  <si>
    <t>0.1661491093774962</t>
  </si>
  <si>
    <t>-1.069688887375394</t>
  </si>
  <si>
    <t>0.2606624522175255</t>
  </si>
  <si>
    <t>-1.128340368976123</t>
  </si>
  <si>
    <t>0.2352527851130506</t>
  </si>
  <si>
    <t>-1.224444175050029</t>
  </si>
  <si>
    <t>0.1857649375516403</t>
  </si>
  <si>
    <t>-1.238013560363733</t>
  </si>
  <si>
    <t>0.2134149192756465</t>
  </si>
  <si>
    <t>-1.286268528459095</t>
  </si>
  <si>
    <t>0.128565663259838</t>
  </si>
  <si>
    <t>-1.346588787845956</t>
  </si>
  <si>
    <t>0.02752457219618463</t>
  </si>
  <si>
    <t>-1.323460444835235</t>
  </si>
  <si>
    <t>0.4321734990150338</t>
  </si>
  <si>
    <t>-1.428082769851382</t>
  </si>
  <si>
    <t>0.2811992024980138</t>
  </si>
  <si>
    <t>-1.58371681990702</t>
  </si>
  <si>
    <t>0.101868923648594</t>
  </si>
  <si>
    <t>-1.643199974318216</t>
  </si>
  <si>
    <t>-0.01110740367535498</t>
  </si>
  <si>
    <t>-1.699445948016988</t>
  </si>
  <si>
    <t>-0.2225983018540067</t>
  </si>
  <si>
    <t>-1.709791026182812</t>
  </si>
  <si>
    <t>-0.4198089762244023</t>
  </si>
  <si>
    <t>-1.591655169455019</t>
  </si>
  <si>
    <t>-0.4792311814200276</t>
  </si>
  <si>
    <t>-1.461158384872142</t>
  </si>
  <si>
    <t>-0.5692860719525179</t>
  </si>
  <si>
    <t>-1.342269181891261</t>
  </si>
  <si>
    <t>-0.5964504507644498</t>
  </si>
  <si>
    <t>-1.109775540453689</t>
  </si>
  <si>
    <t>-0.4302542812522164</t>
  </si>
  <si>
    <t>-0.9165312102645862</t>
  </si>
  <si>
    <t>-0.2757666424864685</t>
  </si>
  <si>
    <t>-0.8411757416096498</t>
  </si>
  <si>
    <t>-0.08636282855088537</t>
  </si>
  <si>
    <t>-0.7513229715092097</t>
  </si>
  <si>
    <t>0.1873669212242496</t>
  </si>
  <si>
    <t>-0.7941529808258405</t>
  </si>
  <si>
    <t>0.3204561664565194</t>
  </si>
  <si>
    <t>-0.9312117354491152</t>
  </si>
  <si>
    <t>0.4172375327867568</t>
  </si>
  <si>
    <t>-1.032347544177344</t>
  </si>
  <si>
    <t>0.5500506612515689</t>
  </si>
  <si>
    <t>-1.20682499529636</t>
  </si>
  <si>
    <t>0.5128636572443515</t>
  </si>
  <si>
    <t>-1.406845885673177</t>
  </si>
  <si>
    <t>0.437737994379765</t>
  </si>
  <si>
    <t>-1.522567589557781</t>
  </si>
  <si>
    <t>0.4254648531932453</t>
  </si>
  <si>
    <t>-1.651775365583097</t>
  </si>
  <si>
    <t>0.2752330453306113</t>
  </si>
  <si>
    <t>-1.796311315727502</t>
  </si>
  <si>
    <t>0.1031222279705498</t>
  </si>
  <si>
    <t>-1.831150008022537</t>
  </si>
  <si>
    <t>0.007148761292100727</t>
  </si>
  <si>
    <t>-1.865922345550556</t>
  </si>
  <si>
    <t>-0.2317674983859713</t>
  </si>
  <si>
    <t>-1.886446649457215</t>
  </si>
  <si>
    <t>-0.4658775061264195</t>
  </si>
  <si>
    <t>-1.736243301861444</t>
  </si>
  <si>
    <t>-0.5282737278916666</t>
  </si>
  <si>
    <t>-1.558621947480291</t>
  </si>
  <si>
    <t>-0.6238455572502162</t>
  </si>
  <si>
    <t>-1.402804100222798</t>
  </si>
  <si>
    <t>-0.6533410522210484</t>
  </si>
  <si>
    <t>-1.139771993716826</t>
  </si>
  <si>
    <t>-0.470590661354565</t>
  </si>
  <si>
    <t>-0.905962323353933</t>
  </si>
  <si>
    <t>-0.2860339702983828</t>
  </si>
  <si>
    <t>-0.8054478879091456</t>
  </si>
  <si>
    <t>-0.08476153233967075</t>
  </si>
  <si>
    <t>-0.7146841700549177</t>
  </si>
  <si>
    <t>0.1971268041858624</t>
  </si>
  <si>
    <t>-0.7649005994379835</t>
  </si>
  <si>
    <t>0.3407152903472978</t>
  </si>
  <si>
    <t>-0.9084670535498461</t>
  </si>
  <si>
    <t>0.4433696041612958</t>
  </si>
  <si>
    <t>-1.001786462428078</t>
  </si>
  <si>
    <t>0.5724491384906004</t>
  </si>
  <si>
    <t>-1.177784751798485</t>
  </si>
  <si>
    <t>0.5272001915642878</t>
  </si>
  <si>
    <t>-1.399243109294568</t>
  </si>
  <si>
    <t>0.4549883492280764</t>
  </si>
  <si>
    <t>-1.514322179493977</t>
  </si>
  <si>
    <t>0.4418303440771235</t>
  </si>
  <si>
    <t>-1.642637995903943</t>
  </si>
  <si>
    <t>0.290925621172523</t>
  </si>
  <si>
    <t>-1.796042144620897</t>
  </si>
  <si>
    <t>0.1091937313122629</t>
  </si>
  <si>
    <t>-1.827102160842085</t>
  </si>
  <si>
    <t>0.008904515846205816</t>
  </si>
  <si>
    <t>-1.874464614164708</t>
  </si>
  <si>
    <t>-0.2339608129013444</t>
  </si>
  <si>
    <t>-1.896420132756262</t>
  </si>
  <si>
    <t>-0.4655273764238333</t>
  </si>
  <si>
    <t>-1.733784471096159</t>
  </si>
  <si>
    <t>-0.5353105502167643</t>
  </si>
  <si>
    <t>-1.560435631556788</t>
  </si>
  <si>
    <t>-0.6287628979022232</t>
  </si>
  <si>
    <t>-1.403892989937808</t>
  </si>
  <si>
    <t>-0.6564168657044998</t>
  </si>
  <si>
    <t>-1.133576708325023</t>
  </si>
  <si>
    <t>-0.4698758935026874</t>
  </si>
  <si>
    <t>-0.902356415451314</t>
  </si>
  <si>
    <t>-0.2874340638211232</t>
  </si>
  <si>
    <t>-0.8055847266362408</t>
  </si>
  <si>
    <t>-0.08640371097031771</t>
  </si>
  <si>
    <t>-0.7195561246533763</t>
  </si>
  <si>
    <t>0.2012285823683881</t>
  </si>
  <si>
    <t>-0.7617578509623705</t>
  </si>
  <si>
    <t>0.3428113770334203</t>
  </si>
  <si>
    <t>-0.9110275237626923</t>
  </si>
  <si>
    <t>0.4441185736708898</t>
  </si>
  <si>
    <t>-1.00257784222363</t>
  </si>
  <si>
    <t>0.5709955970012183</t>
  </si>
  <si>
    <t>-1.18226798736874</t>
  </si>
  <si>
    <t>0.5321886058712734</t>
  </si>
  <si>
    <t>-1.400398293806682</t>
  </si>
  <si>
    <t>0.457944322783721</t>
  </si>
  <si>
    <t>-1.508348534129429</t>
  </si>
  <si>
    <t>0.4469407932556113</t>
  </si>
  <si>
    <t>-1.631098335604802</t>
  </si>
  <si>
    <t>0.2913157388531314</t>
  </si>
  <si>
    <t>-1.792044445498242</t>
  </si>
  <si>
    <t>0.1122176041955528</t>
  </si>
  <si>
    <t>-1.828121636856003</t>
  </si>
  <si>
    <t>0.009791648014416229</t>
  </si>
  <si>
    <t>-1.868821386080648</t>
  </si>
  <si>
    <t>-0.2337360337104647</t>
  </si>
  <si>
    <t>-1.889804330757705</t>
  </si>
  <si>
    <t>-0.4688075635741713</t>
  </si>
  <si>
    <t>-1.736868584371963</t>
  </si>
  <si>
    <t>-0.5326487487377966</t>
  </si>
  <si>
    <t>-1.561483100349559</t>
  </si>
  <si>
    <t>-0.628759104205849</t>
  </si>
  <si>
    <t>-1.407664843939087</t>
  </si>
  <si>
    <t>-0.6558776117740385</t>
  </si>
  <si>
    <t>-1.128144669174589</t>
  </si>
  <si>
    <t>-0.4707532013771508</t>
  </si>
  <si>
    <t>-0.9010142693623486</t>
  </si>
  <si>
    <t>-0.2894087772024714</t>
  </si>
  <si>
    <t>-0.8066247636923567</t>
  </si>
  <si>
    <t>-0.08354328596865444</t>
  </si>
  <si>
    <t>-0.7153452498868785</t>
  </si>
  <si>
    <t>0.2006390446593087</t>
  </si>
  <si>
    <t>-0.7532599686109445</t>
  </si>
  <si>
    <t>0.347836120422701</t>
  </si>
  <si>
    <t>-0.9096723590979344</t>
  </si>
  <si>
    <t>0.4450040468527827</t>
  </si>
  <si>
    <t>-0.9970238831353998</t>
  </si>
  <si>
    <t>0.5754708598779423</t>
  </si>
  <si>
    <t>-1.178160871990182</t>
  </si>
  <si>
    <t>0.5321055469202526</t>
  </si>
  <si>
    <t>-1.393522508116569</t>
  </si>
  <si>
    <t>0.4575762563112276</t>
  </si>
  <si>
    <t>-1.498272438894348</t>
  </si>
  <si>
    <t>0.4486521663311699</t>
  </si>
  <si>
    <t>-1.632518687311192</t>
  </si>
  <si>
    <t>0.2916300609167544</t>
  </si>
  <si>
    <t>-1.788263949600137</t>
  </si>
  <si>
    <t>0.1106224434159426</t>
  </si>
  <si>
    <t>-1.819082051084249</t>
  </si>
  <si>
    <t>0.01255392518938585</t>
  </si>
  <si>
    <t>-1.857667355613565</t>
  </si>
  <si>
    <t>-0.2354481236043691</t>
  </si>
  <si>
    <t>-1.886445561330333</t>
  </si>
  <si>
    <t>-0.4674281289540984</t>
  </si>
  <si>
    <t>-1.733537768123578</t>
  </si>
  <si>
    <t>-0.5327511416647752</t>
  </si>
  <si>
    <t>-1.558073206716409</t>
  </si>
  <si>
    <t>-0.6280302648645832</t>
  </si>
  <si>
    <t>-1.403258533159567</t>
  </si>
  <si>
    <t>-0.6578550529302967</t>
  </si>
  <si>
    <t>-1.130518418807893</t>
  </si>
  <si>
    <t>-0.4719734541605561</t>
  </si>
  <si>
    <t>-0.900481723652372</t>
  </si>
  <si>
    <t>-0.2895741465973757</t>
  </si>
  <si>
    <t>-0.8055435657382442</t>
  </si>
  <si>
    <t>-0.08899580502384466</t>
  </si>
  <si>
    <t>-0.7077841375837259</t>
  </si>
  <si>
    <t>0.1982334719750205</t>
  </si>
  <si>
    <t>-0.7531395440521378</t>
  </si>
  <si>
    <t>0.3465359706147056</t>
  </si>
  <si>
    <t>-0.9022912949183819</t>
  </si>
  <si>
    <t>0.4445824939812998</t>
  </si>
  <si>
    <t>-1.000795772017508</t>
  </si>
  <si>
    <t>0.5767691387244389</t>
  </si>
  <si>
    <t>-1.184559021157785</t>
  </si>
  <si>
    <t>0.5303979241649979</t>
  </si>
  <si>
    <t>-1.400097746128486</t>
  </si>
  <si>
    <t>0.4576246317703659</t>
  </si>
  <si>
    <t>-1.506390263169455</t>
  </si>
  <si>
    <t>0.4496011523520879</t>
  </si>
  <si>
    <t>-1.643287009308082</t>
  </si>
  <si>
    <t>0.2937152275849735</t>
  </si>
  <si>
    <t>-1.788838618068533</t>
  </si>
  <si>
    <t>0.1132400477482714</t>
  </si>
  <si>
    <t>-1.831758317616418</t>
  </si>
  <si>
    <t>0.01104445965030255</t>
  </si>
  <si>
    <t>-1.868115470258385</t>
  </si>
  <si>
    <t>-0.2388782748145773</t>
  </si>
  <si>
    <t>-1.882229481444376</t>
  </si>
  <si>
    <t>-0.470510987192328</t>
  </si>
  <si>
    <t>-1.738879610132405</t>
  </si>
  <si>
    <t>-0.5401840187168228</t>
  </si>
  <si>
    <t>-1.552980340853554</t>
  </si>
  <si>
    <t>-0.6285640255328922</t>
  </si>
  <si>
    <t>-1.407216936240586</t>
  </si>
  <si>
    <t>-0.658129163147572</t>
  </si>
  <si>
    <t>-1.137978220362361</t>
  </si>
  <si>
    <t>-0.4739579311237261</t>
  </si>
  <si>
    <t>-0.9017032850692052</t>
  </si>
  <si>
    <t>-0.2914271431663248</t>
  </si>
  <si>
    <t>-0.8018457203513565</t>
  </si>
  <si>
    <t>-0.08832656826752408</t>
  </si>
  <si>
    <t>-0.706213129840482</t>
  </si>
  <si>
    <t>0.2028373405954285</t>
  </si>
  <si>
    <t>-0.7502706843480566</t>
  </si>
  <si>
    <t>0.3421692306695295</t>
  </si>
  <si>
    <t>-0.9057629776787082</t>
  </si>
  <si>
    <t>0.443308519372024</t>
  </si>
  <si>
    <t>-0.9882208232213309</t>
  </si>
  <si>
    <t>0.5751365375805699</t>
  </si>
  <si>
    <t>-1.176206077426983</t>
  </si>
  <si>
    <t>0.529295219618838</t>
  </si>
  <si>
    <t>-1.399038486361279</t>
  </si>
  <si>
    <t>0.4588968692688099</t>
  </si>
  <si>
    <t>-1.500157598133512</t>
  </si>
  <si>
    <t>0.4493807594197319</t>
  </si>
  <si>
    <t>-1.629053624470603</t>
  </si>
  <si>
    <t>0.2888660106380911</t>
  </si>
  <si>
    <t>-1.791853092246153</t>
  </si>
  <si>
    <t>0.1130503748001688</t>
  </si>
  <si>
    <t>-1.827845605024964</t>
  </si>
  <si>
    <t>0.008679991729722622</t>
  </si>
  <si>
    <t>-1.869648318781509</t>
  </si>
  <si>
    <t>-0.2339869268152835</t>
  </si>
  <si>
    <t>-1.896899425268844</t>
  </si>
  <si>
    <t>-0.4710757659036945</t>
  </si>
  <si>
    <t>-1.737352558161125</t>
  </si>
  <si>
    <t>-0.5352893598838268</t>
  </si>
  <si>
    <t>-1.55484898005883</t>
  </si>
  <si>
    <t>-0.6283235489318878</t>
  </si>
  <si>
    <t>-1.403683359402421</t>
  </si>
  <si>
    <t>-0.6585861524538722</t>
  </si>
  <si>
    <t>-1.12901958921167</t>
  </si>
  <si>
    <t>-0.4730707005141038</t>
  </si>
  <si>
    <t>-0.8953433996230249</t>
  </si>
  <si>
    <t>-0.2891965812060265</t>
  </si>
  <si>
    <t>-0.7974042288667709</t>
  </si>
  <si>
    <t>-0.08816071727833215</t>
  </si>
  <si>
    <t>-0.711987298514394</t>
  </si>
  <si>
    <t>0.2009590407571137</t>
  </si>
  <si>
    <t>-0.7539705531444109</t>
  </si>
  <si>
    <t>0.3445623436760118</t>
  </si>
  <si>
    <t>-0.8971701507255439</t>
  </si>
  <si>
    <t>0.4461725262038589</t>
  </si>
  <si>
    <t>-0.9896046903514251</t>
  </si>
  <si>
    <t>0.5742071809233653</t>
  </si>
  <si>
    <t>-1.173933005561326</t>
  </si>
  <si>
    <t>0.5310914407086838</t>
  </si>
  <si>
    <t>-1.39851017780094</t>
  </si>
  <si>
    <t>0.4536751678827506</t>
  </si>
  <si>
    <t>-1.50167618412469</t>
  </si>
  <si>
    <t>0.4471364317177986</t>
  </si>
  <si>
    <t>-1.645216638514706</t>
  </si>
  <si>
    <t>0.2928146506778694</t>
  </si>
  <si>
    <t>-1.799778566585126</t>
  </si>
  <si>
    <t>0.1101407245784315</t>
  </si>
  <si>
    <t>-1.835031931403675</t>
  </si>
  <si>
    <t>0.01205457938064653</t>
  </si>
  <si>
    <t>-1.880304968872855</t>
  </si>
  <si>
    <t>-0.2309884702922572</t>
  </si>
  <si>
    <t>-1.885979392361639</t>
  </si>
  <si>
    <t>-0.4711983343167671</t>
  </si>
  <si>
    <t>-1.73815623879977</t>
  </si>
  <si>
    <t>-0.5372578813595035</t>
  </si>
  <si>
    <t>-1.556880353778995</t>
  </si>
  <si>
    <t>-0.6303346181010172</t>
  </si>
  <si>
    <t>-1.407123440812916</t>
  </si>
  <si>
    <t>-0.6578132006476154</t>
  </si>
  <si>
    <t>-1.133048983299713</t>
  </si>
  <si>
    <t>-0.4728245251783714</t>
  </si>
  <si>
    <t>-0.8994173377954601</t>
  </si>
  <si>
    <t>-0.2907269872959031</t>
  </si>
  <si>
    <t>-0.8080095838649771</t>
  </si>
  <si>
    <t>-0.08600246793747197</t>
  </si>
  <si>
    <t>-0.7065013850788711</t>
  </si>
  <si>
    <t>0.2003907607773481</t>
  </si>
  <si>
    <t>-0.7427128458405731</t>
  </si>
  <si>
    <t>0.3469014623615967</t>
  </si>
  <si>
    <t>-0.9047540895216166</t>
  </si>
  <si>
    <t>0.4467741358664498</t>
  </si>
  <si>
    <t>-0.9974817365018617</t>
  </si>
  <si>
    <t>0.5704134123402657</t>
  </si>
  <si>
    <t>-1.185216234971439</t>
  </si>
  <si>
    <t>0.5307038075759514</t>
  </si>
  <si>
    <t>-1.402073249199693</t>
  </si>
  <si>
    <t>0.4573640716023714</t>
  </si>
  <si>
    <t>-1.504026537717274</t>
  </si>
  <si>
    <t>0.4457482308549227</t>
  </si>
  <si>
    <t>-1.640968382828556</t>
  </si>
  <si>
    <t>0.292969432971832</t>
  </si>
  <si>
    <t>-1.798783791872375</t>
  </si>
  <si>
    <t>0.1135641322729034</t>
  </si>
  <si>
    <t>-1.829423192485326</t>
  </si>
  <si>
    <t>0.007906417989245296</t>
  </si>
  <si>
    <t>-1.872333064554846</t>
  </si>
  <si>
    <t>-0.2337368837786071</t>
  </si>
  <si>
    <t>-1.88933788091588</t>
  </si>
  <si>
    <t>-0.4705471723003535</t>
  </si>
  <si>
    <t>-1.731395498020788</t>
  </si>
  <si>
    <t>-0.5368477408796372</t>
  </si>
  <si>
    <t>-1.561450720404802</t>
  </si>
  <si>
    <t>-0.6290985846917923</t>
  </si>
  <si>
    <t>-1.398850996964342</t>
  </si>
  <si>
    <t>-0.6612303041680673</t>
  </si>
  <si>
    <t>-1.138735776922112</t>
  </si>
  <si>
    <t>-0.4736493059557999</t>
  </si>
  <si>
    <t>-0.9009613197696504</t>
  </si>
  <si>
    <t>-0.2914227729001761</t>
  </si>
  <si>
    <t>-0.8041644968970038</t>
  </si>
  <si>
    <t>-0.09003600624704328</t>
  </si>
  <si>
    <t>-0.7145931580211565</t>
  </si>
  <si>
    <t>0.1956930031266603</t>
  </si>
  <si>
    <t>-0.7558427858839556</t>
  </si>
  <si>
    <t>0.3415684453971751</t>
  </si>
  <si>
    <t>-0.9066217870640612</t>
  </si>
  <si>
    <t>0.4404623289703397</t>
  </si>
  <si>
    <t>-0.9984005532853615</t>
  </si>
  <si>
    <t>0.5673710941110812</t>
  </si>
  <si>
    <t>-1.174838198492868</t>
  </si>
  <si>
    <t>0.5260731190198145</t>
  </si>
  <si>
    <t>-1.401441794541239</t>
  </si>
  <si>
    <t>0.4551279650876878</t>
  </si>
  <si>
    <t>-1.503413591502832</t>
  </si>
  <si>
    <t>0.4463331788823373</t>
  </si>
  <si>
    <t>-1.639741183491257</t>
  </si>
  <si>
    <t>0.2926937213289599</t>
  </si>
  <si>
    <t>-1.790958123945823</t>
  </si>
  <si>
    <t>0.1121826324160743</t>
  </si>
  <si>
    <t>-1.828534087043093</t>
  </si>
  <si>
    <t>0.008258312896013618</t>
  </si>
  <si>
    <t>-1.87940885705732</t>
  </si>
  <si>
    <t>-0.2323939715902243</t>
  </si>
  <si>
    <t>-1.894449788968679</t>
  </si>
  <si>
    <t>-0.4696399985567589</t>
  </si>
  <si>
    <t>-1.744335288486302</t>
  </si>
  <si>
    <t>-0.5336214807476782</t>
  </si>
  <si>
    <t>-1.560657599834697</t>
  </si>
  <si>
    <t>-0.627126119004262</t>
  </si>
  <si>
    <t>-1.403146051436919</t>
  </si>
  <si>
    <t>-0.6600189191368602</t>
  </si>
  <si>
    <t>-1.14426863382302</t>
  </si>
  <si>
    <t>-0.4769832993794127</t>
  </si>
  <si>
    <t>-0.9145106890666949</t>
  </si>
  <si>
    <t>-0.2930623067487627</t>
  </si>
  <si>
    <t>-0.8162638538614087</t>
  </si>
  <si>
    <t>-0.09602099893464565</t>
  </si>
  <si>
    <t>-0.7200310450061525</t>
  </si>
  <si>
    <t>0.1889478093148163</t>
  </si>
  <si>
    <t>-0.7505227309983339</t>
  </si>
  <si>
    <t>0.3330591787233441</t>
  </si>
  <si>
    <t>-0.908360434556866</t>
  </si>
  <si>
    <t>0.4337210939927256</t>
  </si>
  <si>
    <t>-1.001552308076599</t>
  </si>
  <si>
    <t>0.5633691381947699</t>
  </si>
  <si>
    <t>-1.177067084463322</t>
  </si>
  <si>
    <t>0.5250920860326888</t>
  </si>
  <si>
    <t>-1.397275557718695</t>
  </si>
  <si>
    <t>0.4553286347050469</t>
  </si>
  <si>
    <t>-1.506860465741461</t>
  </si>
  <si>
    <t>0.4493207909600542</t>
  </si>
  <si>
    <t>-1.643495189159242</t>
  </si>
  <si>
    <t>0.2997137979714418</t>
  </si>
  <si>
    <t>-1.797118572074028</t>
  </si>
  <si>
    <t>0.1250830714460198</t>
  </si>
  <si>
    <t>-1.846535704615224</t>
  </si>
  <si>
    <t>0.02143682040346114</t>
  </si>
  <si>
    <t>-1.887861605376401</t>
  </si>
  <si>
    <t>-0.2224572260048923</t>
  </si>
  <si>
    <t>-1.912581775010713</t>
  </si>
  <si>
    <t>-0.4531434212588307</t>
  </si>
  <si>
    <t>-1.763281880677164</t>
  </si>
  <si>
    <t>-0.5215104136988771</t>
  </si>
  <si>
    <t>-1.58705721333286</t>
  </si>
  <si>
    <t>-0.6178620927180082</t>
  </si>
  <si>
    <t>-1.438516635662702</t>
  </si>
  <si>
    <t>-0.6563216369695526</t>
  </si>
  <si>
    <t>-1.16458887643764</t>
  </si>
  <si>
    <t>-0.4859782239467838</t>
  </si>
  <si>
    <t>-0.9427493488380181</t>
  </si>
  <si>
    <t>-0.324848817952622</t>
  </si>
  <si>
    <t>-0.8376146876348194</t>
  </si>
  <si>
    <t>-0.1446815544342997</t>
  </si>
  <si>
    <t>-0.7216377620855775</t>
  </si>
  <si>
    <t>0.1191060838665779</t>
  </si>
  <si>
    <t>-0.7377806333553126</t>
  </si>
  <si>
    <t>0.2543230626941949</t>
  </si>
  <si>
    <t>-0.84099781743016</t>
  </si>
  <si>
    <t>0.3510787594954929</t>
  </si>
  <si>
    <t>-0.9024329688686863</t>
  </si>
  <si>
    <t>0.4850643789158264</t>
  </si>
  <si>
    <t>-1.030415245150012</t>
  </si>
  <si>
    <t>0.469633577594841</t>
  </si>
  <si>
    <t>-1.20697302038537</t>
  </si>
  <si>
    <t>0.4137410735411629</t>
  </si>
  <si>
    <t>-1.29895965776267</t>
  </si>
  <si>
    <t>0.3946358499528179</t>
  </si>
  <si>
    <t>-1.409597685890895</t>
  </si>
  <si>
    <t>0.2492705210594852</t>
  </si>
  <si>
    <t>-1.52066473783989</t>
  </si>
  <si>
    <t>0.08085477875669911</t>
  </si>
  <si>
    <t>-1.523326046365689</t>
  </si>
  <si>
    <t>SINA</t>
  </si>
  <si>
    <t>Spalte26</t>
  </si>
  <si>
    <t>FOR SIN</t>
  </si>
  <si>
    <t>COSB</t>
  </si>
  <si>
    <t>TANC</t>
  </si>
  <si>
    <t>0.4669962015100816</t>
  </si>
  <si>
    <t>-1.985900260527344</t>
  </si>
  <si>
    <t>0.3169817805727589</t>
  </si>
  <si>
    <t>-2.182853799552526</t>
  </si>
  <si>
    <t>0.1400051140728488</t>
  </si>
  <si>
    <t>-2.262761755678072</t>
  </si>
  <si>
    <t>-0.00548836990750526</t>
  </si>
  <si>
    <t>-2.328611664639502</t>
  </si>
  <si>
    <t>-0.225545465995951</t>
  </si>
  <si>
    <t>-2.365050349724765</t>
  </si>
  <si>
    <t>-0.4233695928545106</t>
  </si>
  <si>
    <t>-2.244802439063538</t>
  </si>
  <si>
    <t>-0.5108329310782672</t>
  </si>
  <si>
    <t>-2.098838033024904</t>
  </si>
  <si>
    <t>-0.5990552616401961</t>
  </si>
  <si>
    <t>-1.945006713264475</t>
  </si>
  <si>
    <t>-0.609289317977938</t>
  </si>
  <si>
    <t>-1.693541252838265</t>
  </si>
  <si>
    <t>-0.4517119450404502</t>
  </si>
  <si>
    <t>-1.482643876423674</t>
  </si>
  <si>
    <t>-0.2862711861139874</t>
  </si>
  <si>
    <t>-1.38424696982522</t>
  </si>
  <si>
    <t>-0.07497110090002784</t>
  </si>
  <si>
    <t>-1.300541168435732</t>
  </si>
  <si>
    <t>0.1861553332834475</t>
  </si>
  <si>
    <t>-1.34863630010775</t>
  </si>
  <si>
    <t>0.3455669886140447</t>
  </si>
  <si>
    <t>-1.507545919237904</t>
  </si>
  <si>
    <t>0.4514609849609014</t>
  </si>
  <si>
    <t>-1.631349015640404</t>
  </si>
  <si>
    <t>0.5594322628255869</t>
  </si>
  <si>
    <t>-1.820258035323976</t>
  </si>
  <si>
    <t>0.5373707638635706</t>
  </si>
  <si>
    <t>-2.054734364443834</t>
  </si>
  <si>
    <t>0.4694543965653915</t>
  </si>
  <si>
    <t>-2.173546936405077</t>
  </si>
  <si>
    <t>0.4366096647353873</t>
  </si>
  <si>
    <t>-2.314918857937938</t>
  </si>
  <si>
    <t>0.2976640145034558</t>
  </si>
  <si>
    <t>-2.467957677534533</t>
  </si>
  <si>
    <t>0.1236692307246334</t>
  </si>
  <si>
    <t>-2.515259887375452</t>
  </si>
  <si>
    <t>-0.01229084164287871</t>
  </si>
  <si>
    <t>-2.564468903684424</t>
  </si>
  <si>
    <t>-0.2480133083374556</t>
  </si>
  <si>
    <t>-2.571592506041169</t>
  </si>
  <si>
    <t>-0.4717048655937078</t>
  </si>
  <si>
    <t>-2.413706209373397</t>
  </si>
  <si>
    <t>-0.5714832334369997</t>
  </si>
  <si>
    <t>-2.216500410251051</t>
  </si>
  <si>
    <t>-0.6608977202858197</t>
  </si>
  <si>
    <t>-2.014229115878461</t>
  </si>
  <si>
    <t>-0.6674852705438981</t>
  </si>
  <si>
    <t>-1.709288808984161</t>
  </si>
  <si>
    <t>-0.4941304499154562</t>
  </si>
  <si>
    <t>-1.470063741095373</t>
  </si>
  <si>
    <t>-0.3006512867659056</t>
  </si>
  <si>
    <t>-1.336940803736814</t>
  </si>
  <si>
    <t>-0.07318464206748293</t>
  </si>
  <si>
    <t>-1.253017698920131</t>
  </si>
  <si>
    <t>0.1959257481636641</t>
  </si>
  <si>
    <t>-1.29506141159843</t>
  </si>
  <si>
    <t>0.3656267794396705</t>
  </si>
  <si>
    <t>-1.461531689041098</t>
  </si>
  <si>
    <t>0.4798710717623069</t>
  </si>
  <si>
    <t>-1.590894456212158</t>
  </si>
  <si>
    <t>0.5880262139280312</t>
  </si>
  <si>
    <t>-1.779827411030156</t>
  </si>
  <si>
    <t>0.5594121366833001</t>
  </si>
  <si>
    <t>-2.015590718005738</t>
  </si>
  <si>
    <t>0.4947180646840144</t>
  </si>
  <si>
    <t>-2.151653452440834</t>
  </si>
  <si>
    <t>0.455007518239248</t>
  </si>
  <si>
    <t>-2.305125680010852</t>
  </si>
  <si>
    <t>0.311100053192616</t>
  </si>
  <si>
    <t>-2.471378465479028</t>
  </si>
  <si>
    <t>0.1302439853168089</t>
  </si>
  <si>
    <t>-2.520600811186263</t>
  </si>
  <si>
    <t>-0.006930139662164034</t>
  </si>
  <si>
    <t>-2.567966385365686</t>
  </si>
  <si>
    <t>-0.2495100498771704</t>
  </si>
  <si>
    <t>-2.588661790088148</t>
  </si>
  <si>
    <t>-0.481342700335571</t>
  </si>
  <si>
    <t>-2.426619602728698</t>
  </si>
  <si>
    <t>-0.5832275680252084</t>
  </si>
  <si>
    <t>-2.225365904437269</t>
  </si>
  <si>
    <t>-0.6731931168836365</t>
  </si>
  <si>
    <t>-2.023148181316585</t>
  </si>
  <si>
    <t>-0.6742511040491389</t>
  </si>
  <si>
    <t>-1.710232349197014</t>
  </si>
  <si>
    <t>-0.5021252343281804</t>
  </si>
  <si>
    <t>-1.463989417290452</t>
  </si>
  <si>
    <t>-0.3056050375154503</t>
  </si>
  <si>
    <t>-1.33272804884103</t>
  </si>
  <si>
    <t>-0.07763146528766612</t>
  </si>
  <si>
    <t>-1.25144175545472</t>
  </si>
  <si>
    <t>0.1979666202400642</t>
  </si>
  <si>
    <t>-1.283876468580347</t>
  </si>
  <si>
    <t>0.3663001767461502</t>
  </si>
  <si>
    <t>-1.446860817035446</t>
  </si>
  <si>
    <t>0.4768516419917828</t>
  </si>
  <si>
    <t>-1.576969031654364</t>
  </si>
  <si>
    <t>0.5887550114328903</t>
  </si>
  <si>
    <t>-1.782664885333754</t>
  </si>
  <si>
    <t>0.561580686061297</t>
  </si>
  <si>
    <t>-2.016625588135154</t>
  </si>
  <si>
    <t>0.4944299627411088</t>
  </si>
  <si>
    <t>-2.144069787395899</t>
  </si>
  <si>
    <t>0.4568087603215743</t>
  </si>
  <si>
    <t>-2.299683746965896</t>
  </si>
  <si>
    <t>0.3127646312033786</t>
  </si>
  <si>
    <t>-2.473918754647096</t>
  </si>
  <si>
    <t>0.131183712831514</t>
  </si>
  <si>
    <t>-2.514167215987064</t>
  </si>
  <si>
    <t>-0.01088023067204252</t>
  </si>
  <si>
    <t>-2.564859349711357</t>
  </si>
  <si>
    <t>-0.2502390494270472</t>
  </si>
  <si>
    <t>-2.587971232574279</t>
  </si>
  <si>
    <t>-0.4826395031673161</t>
  </si>
  <si>
    <t>-2.422667592912782</t>
  </si>
  <si>
    <t>-0.584185476788229</t>
  </si>
  <si>
    <t>-2.210492205807148</t>
  </si>
  <si>
    <t>-0.673343151984676</t>
  </si>
  <si>
    <t>-2.011379396313004</t>
  </si>
  <si>
    <t>-0.6773602334219234</t>
  </si>
  <si>
    <t>-1.704210220391437</t>
  </si>
  <si>
    <t>-0.5028348741628199</t>
  </si>
  <si>
    <t>-1.452472918393023</t>
  </si>
  <si>
    <t>-0.3055600176589429</t>
  </si>
  <si>
    <t>-1.327265841950783</t>
  </si>
  <si>
    <t>-0.07684982894018513</t>
  </si>
  <si>
    <t>-1.239905218279527</t>
  </si>
  <si>
    <t>0.1983829890927143</t>
  </si>
  <si>
    <t>-1.289912436661991</t>
  </si>
  <si>
    <t>0.3664482175229504</t>
  </si>
  <si>
    <t>-1.446103600691907</t>
  </si>
  <si>
    <t>0.4781823294634964</t>
  </si>
  <si>
    <t>-1.57269206055108</t>
  </si>
  <si>
    <t>0.5867172747618162</t>
  </si>
  <si>
    <t>-1.7681797781996</t>
  </si>
  <si>
    <t>0.5612549778455143</t>
  </si>
  <si>
    <t>-2.005697017080902</t>
  </si>
  <si>
    <t>0.491453231227843</t>
  </si>
  <si>
    <t>-2.142957775592002</t>
  </si>
  <si>
    <t>0.4561518514127266</t>
  </si>
  <si>
    <t>-2.295119078415249</t>
  </si>
  <si>
    <t>0.3137958306109022</t>
  </si>
  <si>
    <t>-2.477494080720351</t>
  </si>
  <si>
    <t>0.1333862765138458</t>
  </si>
  <si>
    <t>-2.527321287791338</t>
  </si>
  <si>
    <t>-0.01062849818445307</t>
  </si>
  <si>
    <t>-2.571647355840098</t>
  </si>
  <si>
    <t>-0.2514157180918025</t>
  </si>
  <si>
    <t>-2.586715960449833</t>
  </si>
  <si>
    <t>-0.4826689346256406</t>
  </si>
  <si>
    <t>-2.427652070262223</t>
  </si>
  <si>
    <t>-0.5827141969636205</t>
  </si>
  <si>
    <t>-2.220067434941886</t>
  </si>
  <si>
    <t>-0.674746927298741</t>
  </si>
  <si>
    <t>-2.01914516722459</t>
  </si>
  <si>
    <t>-0.677815930298957</t>
  </si>
  <si>
    <t>-1.705976954579273</t>
  </si>
  <si>
    <t>-0.5048112626701666</t>
  </si>
  <si>
    <t>-1.448374406750821</t>
  </si>
  <si>
    <t>-0.3076674957734503</t>
  </si>
  <si>
    <t>-1.33480132405859</t>
  </si>
  <si>
    <t>-0.07980774771591034</t>
  </si>
  <si>
    <t>-1.231196442058616</t>
  </si>
  <si>
    <t>0.1970743750589198</t>
  </si>
  <si>
    <t>-1.278023648385614</t>
  </si>
  <si>
    <t>0.369813442423599</t>
  </si>
  <si>
    <t>-1.43359812829135</t>
  </si>
  <si>
    <t>0.4819075392977604</t>
  </si>
  <si>
    <t>-1.570713297726818</t>
  </si>
  <si>
    <t>0.5890863345047235</t>
  </si>
  <si>
    <t>-1.764028853225754</t>
  </si>
  <si>
    <t>0.5653840416930445</t>
  </si>
  <si>
    <t>-2.0069893688087</t>
  </si>
  <si>
    <t>0.4988905366501787</t>
  </si>
  <si>
    <t>-2.141488594409433</t>
  </si>
  <si>
    <t>0.4597136083933435</t>
  </si>
  <si>
    <t>-2.294129153901327</t>
  </si>
  <si>
    <t>0.3107603820884102</t>
  </si>
  <si>
    <t>-2.464217756302556</t>
  </si>
  <si>
    <t>0.1330822556981008</t>
  </si>
  <si>
    <t>-2.508943172837444</t>
  </si>
  <si>
    <t>-0.01040978190710377</t>
  </si>
  <si>
    <t>-2.549770620999681</t>
  </si>
  <si>
    <t>-0.2504954703713506</t>
  </si>
  <si>
    <t>-2.577099918625242</t>
  </si>
  <si>
    <t>-0.4818557037541164</t>
  </si>
  <si>
    <t>-2.414837060733192</t>
  </si>
  <si>
    <t>-0.5860825414834709</t>
  </si>
  <si>
    <t>-2.206843326501403</t>
  </si>
  <si>
    <t>-0.6751330961658375</t>
  </si>
  <si>
    <t>-2.002023467916288</t>
  </si>
  <si>
    <t>-0.6791994332399867</t>
  </si>
  <si>
    <t>-1.700565364506315</t>
  </si>
  <si>
    <t>-0.508386417445119</t>
  </si>
  <si>
    <t>-1.456581003609902</t>
  </si>
  <si>
    <t>-0.309776267653592</t>
  </si>
  <si>
    <t>-1.319654540689236</t>
  </si>
  <si>
    <t>-0.08055028428851993</t>
  </si>
  <si>
    <t>-1.229675161170322</t>
  </si>
  <si>
    <t>0.1958839722683933</t>
  </si>
  <si>
    <t>-1.281345786398485</t>
  </si>
  <si>
    <t>0.3666157352468897</t>
  </si>
  <si>
    <t>-1.435992480251698</t>
  </si>
  <si>
    <t>0.4779886862521236</t>
  </si>
  <si>
    <t>-1.571522116705453</t>
  </si>
  <si>
    <t>0.582986413122787</t>
  </si>
  <si>
    <t>-1.778728317370735</t>
  </si>
  <si>
    <t>0.5631747521260053</t>
  </si>
  <si>
    <t>-2.010817590167653</t>
  </si>
  <si>
    <t>0.4944760490317789</t>
  </si>
  <si>
    <t>-2.137472947138626</t>
  </si>
  <si>
    <t>0.4588409312429487</t>
  </si>
  <si>
    <t>-2.292918373859953</t>
  </si>
  <si>
    <t>0.3148301729029626</t>
  </si>
  <si>
    <t>-2.467517672610565</t>
  </si>
  <si>
    <t>0.1345912505540939</t>
  </si>
  <si>
    <t>-2.516447138926804</t>
  </si>
  <si>
    <t>-0.006853608453828175</t>
  </si>
  <si>
    <t>-2.56850908815109</t>
  </si>
  <si>
    <t>-0.249125044309764</t>
  </si>
  <si>
    <t>-2.585836450315385</t>
  </si>
  <si>
    <t>-0.4796648110324213</t>
  </si>
  <si>
    <t>-2.418514004759915</t>
  </si>
  <si>
    <t>-0.580931276908447</t>
  </si>
  <si>
    <t>-2.212736681275242</t>
  </si>
  <si>
    <t>-0.6776353549643297</t>
  </si>
  <si>
    <t>-2.004817815681602</t>
  </si>
  <si>
    <t>-0.6842134938165109</t>
  </si>
  <si>
    <t>-1.704521705181417</t>
  </si>
  <si>
    <t>-0.5058569730303664</t>
  </si>
  <si>
    <t>-1.453419498573644</t>
  </si>
  <si>
    <t>-0.3059704600260086</t>
  </si>
  <si>
    <t>-1.324852341678824</t>
  </si>
  <si>
    <t>-0.08451281560378374</t>
  </si>
  <si>
    <t>-1.24087626326836</t>
  </si>
  <si>
    <t>0.1959170562749188</t>
  </si>
  <si>
    <t>-1.287714601369746</t>
  </si>
  <si>
    <t>0.3666946581453032</t>
  </si>
  <si>
    <t>-1.452137303805052</t>
  </si>
  <si>
    <t>0.4769418243489054</t>
  </si>
  <si>
    <t>-1.585682749193627</t>
  </si>
  <si>
    <t>0.583724532597093</t>
  </si>
  <si>
    <t>-1.782467762531381</t>
  </si>
  <si>
    <t>0.5634746154490099</t>
  </si>
  <si>
    <t>-2.019110298428756</t>
  </si>
  <si>
    <t>0.4969662104945601</t>
  </si>
  <si>
    <t>-2.151027191539846</t>
  </si>
  <si>
    <t>0.4607198050078353</t>
  </si>
  <si>
    <t>-2.300981220467167</t>
  </si>
  <si>
    <t>0.3143048655038914</t>
  </si>
  <si>
    <t>-2.471198592534178</t>
  </si>
  <si>
    <t>0.1361755348064654</t>
  </si>
  <si>
    <t>-2.527700258004554</t>
  </si>
  <si>
    <t>-0.006997147681651808</t>
  </si>
  <si>
    <t>-2.569881117904044</t>
  </si>
  <si>
    <t>-0.2480542719636539</t>
  </si>
  <si>
    <t>-2.588182161257577</t>
  </si>
  <si>
    <t>-0.4783916275845487</t>
  </si>
  <si>
    <t>-2.423480710736047</t>
  </si>
  <si>
    <t>-0.5849795578780446</t>
  </si>
  <si>
    <t>-2.220931089252524</t>
  </si>
  <si>
    <t>-0.6725366049885857</t>
  </si>
  <si>
    <t>-2.023158701248364</t>
  </si>
  <si>
    <t>-0.6755946461394263</t>
  </si>
  <si>
    <t>-1.717162702363826</t>
  </si>
  <si>
    <t>-0.5039912982759437</t>
  </si>
  <si>
    <t>-1.458963554892785</t>
  </si>
  <si>
    <t>-0.3096932252832192</t>
  </si>
  <si>
    <t>-1.328524825713643</t>
  </si>
  <si>
    <t>-0.08421951668816066</t>
  </si>
  <si>
    <t>-1.238360988629239</t>
  </si>
  <si>
    <t>0.1966661024397763</t>
  </si>
  <si>
    <t>-1.274587881878078</t>
  </si>
  <si>
    <t>0.3694904166222566</t>
  </si>
  <si>
    <t>-1.438190678174465</t>
  </si>
  <si>
    <t>0.481590914318662</t>
  </si>
  <si>
    <t>-1.566989790331703</t>
  </si>
  <si>
    <t>0.5831131339164142</t>
  </si>
  <si>
    <t>-1.774895883683347</t>
  </si>
  <si>
    <t>0.5664937681532186</t>
  </si>
  <si>
    <t>-2.016257253929517</t>
  </si>
  <si>
    <t>0.4997796747082302</t>
  </si>
  <si>
    <t>-2.144544167711453</t>
  </si>
  <si>
    <t>0.4632692131163352</t>
  </si>
  <si>
    <t>-2.286715192448209</t>
  </si>
  <si>
    <t>0.3160360955005968</t>
  </si>
  <si>
    <t>-2.473638381820037</t>
  </si>
  <si>
    <t>0.1355859349220144</t>
  </si>
  <si>
    <t>-2.519175447971751</t>
  </si>
  <si>
    <t>-0.004954627849004463</t>
  </si>
  <si>
    <t>-2.573117455631127</t>
  </si>
  <si>
    <t>-0.2479459299152794</t>
  </si>
  <si>
    <t>-2.600866816951174</t>
  </si>
  <si>
    <t>-0.4788627087272406</t>
  </si>
  <si>
    <t>-2.436452371767402</t>
  </si>
  <si>
    <t>-0.5815823275326228</t>
  </si>
  <si>
    <t>-2.230037618807303</t>
  </si>
  <si>
    <t>-0.6799517217828065</t>
  </si>
  <si>
    <t>-2.023013124921326</t>
  </si>
  <si>
    <t>-0.68205995906784</t>
  </si>
  <si>
    <t>-1.718177090045631</t>
  </si>
  <si>
    <t>-0.5122603372403066</t>
  </si>
  <si>
    <t>-1.464794197648396</t>
  </si>
  <si>
    <t>-0.3142486922679344</t>
  </si>
  <si>
    <t>-1.34263255607006</t>
  </si>
  <si>
    <t>-0.088631236250185</t>
  </si>
  <si>
    <t>-1.248097568887733</t>
  </si>
  <si>
    <t>0.1902252542353506</t>
  </si>
  <si>
    <t>-1.288709114801299</t>
  </si>
  <si>
    <t>0.3617544862429275</t>
  </si>
  <si>
    <t>-1.446287687485274</t>
  </si>
  <si>
    <t>0.4727932770160945</t>
  </si>
  <si>
    <t>-1.585809101542697</t>
  </si>
  <si>
    <t>0.5840062220115334</t>
  </si>
  <si>
    <t>-1.771465502483325</t>
  </si>
  <si>
    <t>0.5653663780031025</t>
  </si>
  <si>
    <t>-2.013383646145785</t>
  </si>
  <si>
    <t>0.4931537566128274</t>
  </si>
  <si>
    <t>-2.136436293259681</t>
  </si>
  <si>
    <t>0.4605058387660526</t>
  </si>
  <si>
    <t>-2.291187678438419</t>
  </si>
  <si>
    <t>0.3177156012809027</t>
  </si>
  <si>
    <t>-2.473400672533586</t>
  </si>
  <si>
    <t>0.1374724938848951</t>
  </si>
  <si>
    <t>-2.53753229209293</t>
  </si>
  <si>
    <t>-0.00650193813348687</t>
  </si>
  <si>
    <t>-2.581893667425657</t>
  </si>
  <si>
    <t>-0.2455722406332762</t>
  </si>
  <si>
    <t>-2.59199640761657</t>
  </si>
  <si>
    <t>-0.482069701791531</t>
  </si>
  <si>
    <t>-2.42903946830204</t>
  </si>
  <si>
    <t>-0.5876721512950606</t>
  </si>
  <si>
    <t>-2.230362895729241</t>
  </si>
  <si>
    <t>-0.675617670525233</t>
  </si>
  <si>
    <t>-2.026144700031225</t>
  </si>
  <si>
    <t>-0.6812452973886802</t>
  </si>
  <si>
    <t>-1.723244117777496</t>
  </si>
  <si>
    <t>-0.5129003151042114</t>
  </si>
  <si>
    <t>-1.462639562362965</t>
  </si>
  <si>
    <t>-0.3198003577203744</t>
  </si>
  <si>
    <t>-1.335400687633623</t>
  </si>
  <si>
    <t>-0.09378830703233058</t>
  </si>
  <si>
    <t>-1.248177566023313</t>
  </si>
  <si>
    <t>0.1808419556731748</t>
  </si>
  <si>
    <t>-1.286996653433171</t>
  </si>
  <si>
    <t>0.3531467751052235</t>
  </si>
  <si>
    <t>-1.440192816246876</t>
  </si>
  <si>
    <t>0.4678479181574106</t>
  </si>
  <si>
    <t>-1.56685355618835</t>
  </si>
  <si>
    <t>0.5738789051314462</t>
  </si>
  <si>
    <t>-1.765332128635153</t>
  </si>
  <si>
    <t>0.556818748481753</t>
  </si>
  <si>
    <t>-2.010173396771971</t>
  </si>
  <si>
    <t>0.4934932455412507</t>
  </si>
  <si>
    <t>-2.14435809129801</t>
  </si>
  <si>
    <t>0.465786765576153</t>
  </si>
  <si>
    <t>-2.298476113813282</t>
  </si>
  <si>
    <t>0.3263864954665666</t>
  </si>
  <si>
    <t>-2.469951994345147</t>
  </si>
  <si>
    <t>0.152588079656095</t>
  </si>
  <si>
    <t>-2.535116993539577</t>
  </si>
  <si>
    <t>0.01158662802027312</t>
  </si>
  <si>
    <t>-2.589673340562598</t>
  </si>
  <si>
    <t>-0.2285742066581369</t>
  </si>
  <si>
    <t>-2.635219240747221</t>
  </si>
  <si>
    <t>-0.4611235628396657</t>
  </si>
  <si>
    <t>-2.479884271960741</t>
  </si>
  <si>
    <t>-0.5675146411272773</t>
  </si>
  <si>
    <t>-2.285771032311409</t>
  </si>
  <si>
    <t>-0.6695438967471811</t>
  </si>
  <si>
    <t>-2.092740464832802</t>
  </si>
  <si>
    <t>-0.6820387209540286</t>
  </si>
  <si>
    <t>-1.785758507521835</t>
  </si>
  <si>
    <t>-0.5252299476900294</t>
  </si>
  <si>
    <t>-1.530545968282533</t>
  </si>
  <si>
    <t>-0.3518950168377489</t>
  </si>
  <si>
    <t>-1.39115882655945</t>
  </si>
  <si>
    <t>-0.1501575685664788</t>
  </si>
  <si>
    <t>-1.275835265137685</t>
  </si>
  <si>
    <t>0.1053043077861034</t>
  </si>
  <si>
    <t>-1.27523824685994</t>
  </si>
  <si>
    <t>0.2660344869215933</t>
  </si>
  <si>
    <t>-1.373819085907356</t>
  </si>
  <si>
    <t>0.3747820401378757</t>
  </si>
  <si>
    <t>-1.453040532172275</t>
  </si>
  <si>
    <t>0.4897591338946059</t>
  </si>
  <si>
    <t>-1.594949011818451</t>
  </si>
  <si>
    <t>0.4879938139597341</t>
  </si>
  <si>
    <t>-1.784501626468743</t>
  </si>
  <si>
    <t>0.4312714006437505</t>
  </si>
  <si>
    <t>-1.889235343687577</t>
  </si>
  <si>
    <t>0.3933993340750957</t>
  </si>
  <si>
    <t>-1.994730429948368</t>
  </si>
  <si>
    <t>0.2517521527738996</t>
  </si>
  <si>
    <t>-2.11780674656925</t>
  </si>
  <si>
    <t>0.07710976453422747</t>
  </si>
  <si>
    <t>-2.117174710820379</t>
  </si>
  <si>
    <t>FA</t>
  </si>
  <si>
    <t>X</t>
  </si>
  <si>
    <t>Y</t>
  </si>
  <si>
    <t>FB</t>
  </si>
  <si>
    <t>FC</t>
  </si>
  <si>
    <t>FX</t>
  </si>
  <si>
    <t>FY</t>
  </si>
  <si>
    <t>-0.4803744080910106</t>
  </si>
  <si>
    <t>-1.122168479497869</t>
  </si>
  <si>
    <t>-0.5013142501368652</t>
  </si>
  <si>
    <t>-0.9756222867949096</t>
  </si>
  <si>
    <t>-0.3953174844782998</t>
  </si>
  <si>
    <t>-0.7999595344431481</t>
  </si>
  <si>
    <t>-0.224606065695503</t>
  </si>
  <si>
    <t>-0.7470614767772197</t>
  </si>
  <si>
    <t>-0.1132753357482763</t>
  </si>
  <si>
    <t>-0.7064187984789091</t>
  </si>
  <si>
    <t>0.09598815415229706</t>
  </si>
  <si>
    <t>-0.6736296084674027</t>
  </si>
  <si>
    <t>0.2860878357515235</t>
  </si>
  <si>
    <t>-0.7952829666639056</t>
  </si>
  <si>
    <t>0.375081659551402</t>
  </si>
  <si>
    <t>-0.8990201564102738</t>
  </si>
  <si>
    <t>0.53990071741979</t>
  </si>
  <si>
    <t>-1.001839955696001</t>
  </si>
  <si>
    <t>0.63632959001806</t>
  </si>
  <si>
    <t>-1.228514894058453</t>
  </si>
  <si>
    <t>0.6022986021116225</t>
  </si>
  <si>
    <t>-1.430954870089755</t>
  </si>
  <si>
    <t>0.5964663192652804</t>
  </si>
  <si>
    <t>-1.604484153956127</t>
  </si>
  <si>
    <t>0.4721327911186529</t>
  </si>
  <si>
    <t>-1.850847044371746</t>
  </si>
  <si>
    <t>0.1866530766956697</t>
  </si>
  <si>
    <t>-1.958966146767825</t>
  </si>
  <si>
    <t>-0.01759366183843229</t>
  </si>
  <si>
    <t>-1.95793113023669</t>
  </si>
  <si>
    <t>-0.2054346751704008</t>
  </si>
  <si>
    <t>-1.95832156004725</t>
  </si>
  <si>
    <t>-0.4850705717484209</t>
  </si>
  <si>
    <t>-1.834893628311593</t>
  </si>
  <si>
    <t>-0.5979480089849636</t>
  </si>
  <si>
    <t>-1.581016906733888</t>
  </si>
  <si>
    <t>-0.5758738095955954</t>
  </si>
  <si>
    <t>-1.397249799847513</t>
  </si>
  <si>
    <t>-0.5866330547943328</t>
  </si>
  <si>
    <t>-1.202662774173628</t>
  </si>
  <si>
    <t>-0.4541864550870904</t>
  </si>
  <si>
    <t>-0.992199073084873</t>
  </si>
  <si>
    <t>-0.2775666879549221</t>
  </si>
  <si>
    <t>-0.9211937937201746</t>
  </si>
  <si>
    <t>-0.1817597513596984</t>
  </si>
  <si>
    <t>-0.8642126485529942</t>
  </si>
  <si>
    <t>0.01357462681079051</t>
  </si>
  <si>
    <t>-0.7911527502136313</t>
  </si>
  <si>
    <t>0.207771561718313</t>
  </si>
  <si>
    <t>-0.8671795155037722</t>
  </si>
  <si>
    <t>0.2972451157509044</t>
  </si>
  <si>
    <t>-0.9352367643175864</t>
  </si>
  <si>
    <t>0.4739622099466744</t>
  </si>
  <si>
    <t>-1.005285357624372</t>
  </si>
  <si>
    <t>0.5966182652210249</t>
  </si>
  <si>
    <t>-1.214805271368709</t>
  </si>
  <si>
    <t>0.5715966861280423</t>
  </si>
  <si>
    <t>-1.38721584443309</t>
  </si>
  <si>
    <t>0.5880031673403082</t>
  </si>
  <si>
    <t>-1.573457567896211</t>
  </si>
  <si>
    <t>0.4786867209532015</t>
  </si>
  <si>
    <t>-1.82237970645703</t>
  </si>
  <si>
    <t>0.1956124078869124</t>
  </si>
  <si>
    <t>-1.933538376073581</t>
  </si>
  <si>
    <t>-0.00183049239806927</t>
  </si>
  <si>
    <t>-1.925692361629956</t>
  </si>
  <si>
    <t>-0.1994018268322084</t>
  </si>
  <si>
    <t>-1.936135083695297</t>
  </si>
  <si>
    <t>-0.4768318778559642</t>
  </si>
  <si>
    <t>-1.819617660708876</t>
  </si>
  <si>
    <t>-0.5844569666901481</t>
  </si>
  <si>
    <t>-1.570299967210827</t>
  </si>
  <si>
    <t>-0.5711688787442445</t>
  </si>
  <si>
    <t>-1.392388850659019</t>
  </si>
  <si>
    <t>-0.5819136916761991</t>
  </si>
  <si>
    <t>-1.201717339574219</t>
  </si>
  <si>
    <t>-0.4570419215965187</t>
  </si>
  <si>
    <t>-0.9908248774715684</t>
  </si>
  <si>
    <t>-0.282452476358203</t>
  </si>
  <si>
    <t>-0.9279237554574159</t>
  </si>
  <si>
    <t>-0.1918310434050224</t>
  </si>
  <si>
    <t>-0.8641089739744855</t>
  </si>
  <si>
    <t>0.006087202823263542</t>
  </si>
  <si>
    <t>-0.7790752282448673</t>
  </si>
  <si>
    <t>0.2027372400801459</t>
  </si>
  <si>
    <t>-0.8575836452585317</t>
  </si>
  <si>
    <t>0.2898143267015531</t>
  </si>
  <si>
    <t>-0.9322874192154907</t>
  </si>
  <si>
    <t>0.4682301827022152</t>
  </si>
  <si>
    <t>-0.9902568408434855</t>
  </si>
  <si>
    <t>0.5925432793268306</t>
  </si>
  <si>
    <t>-1.204781129882957</t>
  </si>
  <si>
    <t>0.5729811564210516</t>
  </si>
  <si>
    <t>-1.400605749854651</t>
  </si>
  <si>
    <t>0.5866607193491398</t>
  </si>
  <si>
    <t>-1.569755341690631</t>
  </si>
  <si>
    <t>0.4831201792758202</t>
  </si>
  <si>
    <t>-1.817583076035054</t>
  </si>
  <si>
    <t>0.1982591305418858</t>
  </si>
  <si>
    <t>-1.9355009818535</t>
  </si>
  <si>
    <t>-0.0010708420649734</t>
  </si>
  <si>
    <t>-1.924161730605165</t>
  </si>
  <si>
    <t>-0.1937956398292951</t>
  </si>
  <si>
    <t>-1.929590164781716</t>
  </si>
  <si>
    <t>-0.4729404876495939</t>
  </si>
  <si>
    <t>-1.815925700780947</t>
  </si>
  <si>
    <t>-0.5809174932244098</t>
  </si>
  <si>
    <t>-1.561766928061987</t>
  </si>
  <si>
    <t>-0.5667681814746192</t>
  </si>
  <si>
    <t>-1.384529884702081</t>
  </si>
  <si>
    <t>-0.5822070528940864</t>
  </si>
  <si>
    <t>-1.20126877254192</t>
  </si>
  <si>
    <t>-0.4584985930326781</t>
  </si>
  <si>
    <t>-0.9878526246395276</t>
  </si>
  <si>
    <t>-0.2787489025377037</t>
  </si>
  <si>
    <t>-0.927824288637621</t>
  </si>
  <si>
    <t>-0.1914109891768153</t>
  </si>
  <si>
    <t>-0.8608455287920505</t>
  </si>
  <si>
    <t>0.003524133950560093</t>
  </si>
  <si>
    <t>-0.7809779618438733</t>
  </si>
  <si>
    <t>0.1988606817158511</t>
  </si>
  <si>
    <t>-0.8576509999125758</t>
  </si>
  <si>
    <t>0.2913343422000357</t>
  </si>
  <si>
    <t>-0.9383819246994279</t>
  </si>
  <si>
    <t>0.4687061577289046</t>
  </si>
  <si>
    <t>-0.9956109252425726</t>
  </si>
  <si>
    <t>0.5919038556944908</t>
  </si>
  <si>
    <t>-1.20244487002216</t>
  </si>
  <si>
    <t>0.5725583674823523</t>
  </si>
  <si>
    <t>-1.39401873763999</t>
  </si>
  <si>
    <t>0.589473955028458</t>
  </si>
  <si>
    <t>-1.558546238382122</t>
  </si>
  <si>
    <t>0.4826103502490755</t>
  </si>
  <si>
    <t>-1.816920985852683</t>
  </si>
  <si>
    <t>0.2009830761544408</t>
  </si>
  <si>
    <t>-1.930971352200859</t>
  </si>
  <si>
    <t>0.001876556706051804</t>
  </si>
  <si>
    <t>-1.905905085669905</t>
  </si>
  <si>
    <t>-0.1915040959023389</t>
  </si>
  <si>
    <t>-1.925828756670552</t>
  </si>
  <si>
    <t>-0.4746172258784339</t>
  </si>
  <si>
    <t>-1.807485471443223</t>
  </si>
  <si>
    <t>-0.584654930402376</t>
  </si>
  <si>
    <t>-1.553396079131953</t>
  </si>
  <si>
    <t>-0.5674342077153646</t>
  </si>
  <si>
    <t>-1.37869841007438</t>
  </si>
  <si>
    <t>-0.5836169289792075</t>
  </si>
  <si>
    <t>-1.191307143112549</t>
  </si>
  <si>
    <t>-0.4569173391941695</t>
  </si>
  <si>
    <t>-0.9813888070432001</t>
  </si>
  <si>
    <t>-0.282580989950187</t>
  </si>
  <si>
    <t>-0.9200034206356381</t>
  </si>
  <si>
    <t>-0.1947538655638069</t>
  </si>
  <si>
    <t>-0.8571221762436783</t>
  </si>
  <si>
    <t>0.00254542271958088</t>
  </si>
  <si>
    <t>-0.7787726901643083</t>
  </si>
  <si>
    <t>0.1983539960415585</t>
  </si>
  <si>
    <t>-0.8557984828729478</t>
  </si>
  <si>
    <t>0.2903450719749324</t>
  </si>
  <si>
    <t>-0.92040400905443</t>
  </si>
  <si>
    <t>0.4654821666280004</t>
  </si>
  <si>
    <t>-0.980305550581185</t>
  </si>
  <si>
    <t>0.5875522982540616</t>
  </si>
  <si>
    <t>-1.196940419827556</t>
  </si>
  <si>
    <t>0.5697900895514348</t>
  </si>
  <si>
    <t>-1.387352886673997</t>
  </si>
  <si>
    <t>0.5897572012571927</t>
  </si>
  <si>
    <t>-1.557705319534626</t>
  </si>
  <si>
    <t>0.4795571310162946</t>
  </si>
  <si>
    <t>-1.802719358339004</t>
  </si>
  <si>
    <t>0.1972902929564871</t>
  </si>
  <si>
    <t>-1.929253147189931</t>
  </si>
  <si>
    <t>0.00375404843540015</t>
  </si>
  <si>
    <t>-1.919307549194894</t>
  </si>
  <si>
    <t>-0.1922905004631664</t>
  </si>
  <si>
    <t>-1.92320788590704</t>
  </si>
  <si>
    <t>-0.4742015069213105</t>
  </si>
  <si>
    <t>-1.81271730478978</t>
  </si>
  <si>
    <t>-0.5806535532187996</t>
  </si>
  <si>
    <t>-1.555162061874642</t>
  </si>
  <si>
    <t>-0.5637885861167984</t>
  </si>
  <si>
    <t>-1.389244847064112</t>
  </si>
  <si>
    <t>-0.585333910098767</t>
  </si>
  <si>
    <t>-1.20330206291268</t>
  </si>
  <si>
    <t>-0.4597557975706849</t>
  </si>
  <si>
    <t>-0.9885953306301428</t>
  </si>
  <si>
    <t>-0.280900400162619</t>
  </si>
  <si>
    <t>-0.9205754230953572</t>
  </si>
  <si>
    <t>-0.1937732881586907</t>
  </si>
  <si>
    <t>-0.8555127645294819</t>
  </si>
  <si>
    <t>0.002390193776006607</t>
  </si>
  <si>
    <t>-0.7715437564655068</t>
  </si>
  <si>
    <t>0.1960684155227316</t>
  </si>
  <si>
    <t>-0.8548904589606876</t>
  </si>
  <si>
    <t>0.2853653393633006</t>
  </si>
  <si>
    <t>-0.9299016265646081</t>
  </si>
  <si>
    <t>0.4669549336316309</t>
  </si>
  <si>
    <t>-0.9969918555915497</t>
  </si>
  <si>
    <t>0.5905258509774141</t>
  </si>
  <si>
    <t>-1.203150644801501</t>
  </si>
  <si>
    <t>0.5679031721759579</t>
  </si>
  <si>
    <t>-1.392071627993739</t>
  </si>
  <si>
    <t>0.5877338293867852</t>
  </si>
  <si>
    <t>-1.556026521876487</t>
  </si>
  <si>
    <t>0.4798330032801235</t>
  </si>
  <si>
    <t>-1.805709054257739</t>
  </si>
  <si>
    <t>0.1959121945050141</t>
  </si>
  <si>
    <t>-1.92712099293061</t>
  </si>
  <si>
    <t>0.002965566544332615</t>
  </si>
  <si>
    <t>-1.912937995917992</t>
  </si>
  <si>
    <t>-0.1928224468876607</t>
  </si>
  <si>
    <t>-1.927261920286982</t>
  </si>
  <si>
    <t>-0.4720127169929111</t>
  </si>
  <si>
    <t>-1.812757211263707</t>
  </si>
  <si>
    <t>-0.5830582903387526</t>
  </si>
  <si>
    <t>-1.563401998162341</t>
  </si>
  <si>
    <t>-0.5677749810911841</t>
  </si>
  <si>
    <t>-1.388377442228018</t>
  </si>
  <si>
    <t>-0.5867435497055517</t>
  </si>
  <si>
    <t>-1.199487665074294</t>
  </si>
  <si>
    <t>-0.4627454711803516</t>
  </si>
  <si>
    <t>-0.9932036153595015</t>
  </si>
  <si>
    <t>-0.2800337494569805</t>
  </si>
  <si>
    <t>-0.9279918005714472</t>
  </si>
  <si>
    <t>-0.1927368119440472</t>
  </si>
  <si>
    <t>-0.8660862849618605</t>
  </si>
  <si>
    <t>0.003937122173914593</t>
  </si>
  <si>
    <t>-0.777507265959843</t>
  </si>
  <si>
    <t>0.2002200420851032</t>
  </si>
  <si>
    <t>-0.8606174556142725</t>
  </si>
  <si>
    <t>0.286651133903121</t>
  </si>
  <si>
    <t>-0.9257208023537592</t>
  </si>
  <si>
    <t>0.4617462903887885</t>
  </si>
  <si>
    <t>-0.9828818475043789</t>
  </si>
  <si>
    <t>0.5855695385781279</t>
  </si>
  <si>
    <t>-1.194521068854988</t>
  </si>
  <si>
    <t>0.5709539064201212</t>
  </si>
  <si>
    <t>-1.393354555111408</t>
  </si>
  <si>
    <t>0.5894614840558042</t>
  </si>
  <si>
    <t>-1.56087906462001</t>
  </si>
  <si>
    <t>0.4821663821402187</t>
  </si>
  <si>
    <t>-1.809905274506406</t>
  </si>
  <si>
    <t>0.2032263600431619</t>
  </si>
  <si>
    <t>-1.916769124531119</t>
  </si>
  <si>
    <t>0.008113941248210674</t>
  </si>
  <si>
    <t>-1.911056118246167</t>
  </si>
  <si>
    <t>-0.1913052792036583</t>
  </si>
  <si>
    <t>-1.924743255295897</t>
  </si>
  <si>
    <t>-0.475580422577975</t>
  </si>
  <si>
    <t>-1.807619332222531</t>
  </si>
  <si>
    <t>-0.5815566827667867</t>
  </si>
  <si>
    <t>-1.565320977277649</t>
  </si>
  <si>
    <t>-0.5629130306718768</t>
  </si>
  <si>
    <t>-1.386274430775776</t>
  </si>
  <si>
    <t>-0.5829236855725178</t>
  </si>
  <si>
    <t>-1.206090132265014</t>
  </si>
  <si>
    <t>-0.4573222257869036</t>
  </si>
  <si>
    <t>-0.9940437927565261</t>
  </si>
  <si>
    <t>-0.2809603028424684</t>
  </si>
  <si>
    <t>-0.9244694332966833</t>
  </si>
  <si>
    <t>-0.1948682465046802</t>
  </si>
  <si>
    <t>-0.8633824963769692</t>
  </si>
  <si>
    <t>0.00599706175161442</t>
  </si>
  <si>
    <t>-0.7776633726193593</t>
  </si>
  <si>
    <t>0.1964853015437002</t>
  </si>
  <si>
    <t>-0.8611027050807375</t>
  </si>
  <si>
    <t>0.2863292170504224</t>
  </si>
  <si>
    <t>-0.9240813445909989</t>
  </si>
  <si>
    <t>0.4636547709412932</t>
  </si>
  <si>
    <t>-0.9891297720008307</t>
  </si>
  <si>
    <t>0.5863671790105797</t>
  </si>
  <si>
    <t>-1.197411589977651</t>
  </si>
  <si>
    <t>0.5692107008908173</t>
  </si>
  <si>
    <t>-1.391310632552702</t>
  </si>
  <si>
    <t>0.5882778275155951</t>
  </si>
  <si>
    <t>-1.562644160412742</t>
  </si>
  <si>
    <t>0.4786591427463164</t>
  </si>
  <si>
    <t>-1.81117906604335</t>
  </si>
  <si>
    <t>0.1999758318075633</t>
  </si>
  <si>
    <t>-1.935364516305439</t>
  </si>
  <si>
    <t>-0.002015344064582881</t>
  </si>
  <si>
    <t>-1.912189760654234</t>
  </si>
  <si>
    <t>-0.1923918062460904</t>
  </si>
  <si>
    <t>-1.918227095080856</t>
  </si>
  <si>
    <t>-0.4725123658587235</t>
  </si>
  <si>
    <t>-1.820915411458054</t>
  </si>
  <si>
    <t>-0.5834231394656414</t>
  </si>
  <si>
    <t>-1.560495441137471</t>
  </si>
  <si>
    <t>-0.5622437999443035</t>
  </si>
  <si>
    <t>-1.395668168128543</t>
  </si>
  <si>
    <t>-0.5839904784429024</t>
  </si>
  <si>
    <t>-1.205972879370889</t>
  </si>
  <si>
    <t>-0.4588188699241922</t>
  </si>
  <si>
    <t>-0.989857772320629</t>
  </si>
  <si>
    <t>-0.2732333943864575</t>
  </si>
  <si>
    <t>-0.9224032062636421</t>
  </si>
  <si>
    <t>-0.1936292028135221</t>
  </si>
  <si>
    <t>-0.8532380871754777</t>
  </si>
  <si>
    <t>0.003591797866541585</t>
  </si>
  <si>
    <t>-0.7740547641567718</t>
  </si>
  <si>
    <t>0.2009823541001036</t>
  </si>
  <si>
    <t>-0.8575792259544015</t>
  </si>
  <si>
    <t>0.284099128152811</t>
  </si>
  <si>
    <t>-0.9256771462887006</t>
  </si>
  <si>
    <t>0.4636684148748438</t>
  </si>
  <si>
    <t>-0.9889972230583064</t>
  </si>
  <si>
    <t>0.5902770768347908</t>
  </si>
  <si>
    <t>-1.192735901303385</t>
  </si>
  <si>
    <t>0.5680081774446439</t>
  </si>
  <si>
    <t>-1.387198788720873</t>
  </si>
  <si>
    <t>0.5852952165545954</t>
  </si>
  <si>
    <t>-1.5647456035418</t>
  </si>
  <si>
    <t>0.4806389508339008</t>
  </si>
  <si>
    <t>-1.817552916192441</t>
  </si>
  <si>
    <t>0.1931189712354784</t>
  </si>
  <si>
    <t>-1.933673779524615</t>
  </si>
  <si>
    <t>0.0006351418737135467</t>
  </si>
  <si>
    <t>-1.911562250369842</t>
  </si>
  <si>
    <t>-0.1915231827554867</t>
  </si>
  <si>
    <t>-1.923382887963343</t>
  </si>
  <si>
    <t>-0.4724284897534782</t>
  </si>
  <si>
    <t>-1.81075349800678</t>
  </si>
  <si>
    <t>-0.5782609915788531</t>
  </si>
  <si>
    <t>-1.551963901178423</t>
  </si>
  <si>
    <t>-0.5587389531434355</t>
  </si>
  <si>
    <t>-1.380475475290227</t>
  </si>
  <si>
    <t>-0.580607288110323</t>
  </si>
  <si>
    <t>-1.200276201801363</t>
  </si>
  <si>
    <t>-0.453544361981037</t>
  </si>
  <si>
    <t>-0.9939877309809458</t>
  </si>
  <si>
    <t>-0.2728285066937767</t>
  </si>
  <si>
    <t>-0.9264879622219723</t>
  </si>
  <si>
    <t>-0.1893823082186699</t>
  </si>
  <si>
    <t>-0.8595169100502019</t>
  </si>
  <si>
    <t>0.005770178265069518</t>
  </si>
  <si>
    <t>-0.7817634183392506</t>
  </si>
  <si>
    <t>0.2073373355980519</t>
  </si>
  <si>
    <t>-0.859551867249896</t>
  </si>
  <si>
    <t>0.2886219283842487</t>
  </si>
  <si>
    <t>-0.9372148801015099</t>
  </si>
  <si>
    <t>0.4647208104214888</t>
  </si>
  <si>
    <t>-0.9992707576271879</t>
  </si>
  <si>
    <t>0.589335977106223</t>
  </si>
  <si>
    <t>-1.205935949483446</t>
  </si>
  <si>
    <t>0.5667821044662159</t>
  </si>
  <si>
    <t>-1.394608671889772</t>
  </si>
  <si>
    <t>0.5801839591642021</t>
  </si>
  <si>
    <t>-1.559391963800661</t>
  </si>
  <si>
    <t>0.4724749168212012</t>
  </si>
  <si>
    <t>-1.809790911069946</t>
  </si>
  <si>
    <t>0.193499256945853</t>
  </si>
  <si>
    <t>-1.932475230597625</t>
  </si>
  <si>
    <t>-0.003679086354557548</t>
  </si>
  <si>
    <t>-1.915666808046725</t>
  </si>
  <si>
    <t>-0.189283261355633</t>
  </si>
  <si>
    <t>-1.923656841818755</t>
  </si>
  <si>
    <t>-0.4689596223127344</t>
  </si>
  <si>
    <t>-1.806484662054594</t>
  </si>
  <si>
    <t>-0.5769142344473918</t>
  </si>
  <si>
    <t>-1.560614055109018</t>
  </si>
  <si>
    <t>-0.5475602019598372</t>
  </si>
  <si>
    <t>-1.380306939753987</t>
  </si>
  <si>
    <t>-0.5632382875338036</t>
  </si>
  <si>
    <t>-1.208322594155546</t>
  </si>
  <si>
    <t>-0.4331204456751833</t>
  </si>
  <si>
    <t>-1.002293078181391</t>
  </si>
  <si>
    <t>-0.2547835550981626</t>
  </si>
  <si>
    <t>-0.9314382586341158</t>
  </si>
  <si>
    <t>-0.1619541704915023</t>
  </si>
  <si>
    <t>-0.8747611701692457</t>
  </si>
  <si>
    <t>0.03950008682633877</t>
  </si>
  <si>
    <t>-0.801589299953433</t>
  </si>
  <si>
    <t>0.2380247367745487</t>
  </si>
  <si>
    <t>-0.8887370870732148</t>
  </si>
  <si>
    <t>0.3112890799048274</t>
  </si>
  <si>
    <t>-0.9596198668279142</t>
  </si>
  <si>
    <t>0.4830730706736272</t>
  </si>
  <si>
    <t>-1.029628507994007</t>
  </si>
  <si>
    <t>0.5928132575775872</t>
  </si>
  <si>
    <t>-1.230081564830319</t>
  </si>
  <si>
    <t>0.5555176426628292</t>
  </si>
  <si>
    <t>-1.405720466539217</t>
  </si>
  <si>
    <t>0.5493983485353389</t>
  </si>
  <si>
    <t>-1.551353327646518</t>
  </si>
  <si>
    <t>0.4429243570494602</t>
  </si>
  <si>
    <t>-1.762514482582609</t>
  </si>
  <si>
    <t>0.1690297972930961</t>
  </si>
  <si>
    <t>-1.850608734397949</t>
  </si>
  <si>
    <t>-0.01655455974929613</t>
  </si>
  <si>
    <t>-1.812983781670199</t>
  </si>
  <si>
    <t>-0.1879942044347178</t>
  </si>
  <si>
    <t>-1.786914506283076</t>
  </si>
  <si>
    <t>-0.4219637041044881</t>
  </si>
  <si>
    <t>-1.662110566190204</t>
  </si>
  <si>
    <t>-0.5241619867314052</t>
  </si>
  <si>
    <t>-1.437628672843406</t>
  </si>
  <si>
    <t>-0.5319631094360907</t>
  </si>
  <si>
    <t>-1.26667608524058</t>
  </si>
  <si>
    <t>-0.5700238127813825</t>
  </si>
  <si>
    <t>-1.080731814256454</t>
  </si>
  <si>
    <t>-0.4907506440724812</t>
  </si>
  <si>
    <t>-0.8724158119240812</t>
  </si>
  <si>
    <t>0.2471704777958717</t>
  </si>
  <si>
    <t>-0.66373658989342</t>
  </si>
  <si>
    <t>0.3760149975460826</t>
  </si>
  <si>
    <t>-0.7653507770186614</t>
  </si>
  <si>
    <t>0.5463447071355105</t>
  </si>
  <si>
    <t>-0.8967243214321438</t>
  </si>
  <si>
    <t>0.633322902673554</t>
  </si>
  <si>
    <t>-1.154756706629177</t>
  </si>
  <si>
    <t>0.5726116902831094</t>
  </si>
  <si>
    <t>-1.371903837357957</t>
  </si>
  <si>
    <t>0.5390438192837164</t>
  </si>
  <si>
    <t>-1.543988206743798</t>
  </si>
  <si>
    <t>0.4016262974102019</t>
  </si>
  <si>
    <t>-1.769849795641799</t>
  </si>
  <si>
    <t>0.1382360001778445</t>
  </si>
  <si>
    <t>-1.864690000638794</t>
  </si>
  <si>
    <t>-0.02250206456708822</t>
  </si>
  <si>
    <t>-1.840176163253139</t>
  </si>
  <si>
    <t>-0.1677423771957207</t>
  </si>
  <si>
    <t>-1.839115450223231</t>
  </si>
  <si>
    <t>-0.3787670903485854</t>
  </si>
  <si>
    <t>-1.761018923282947</t>
  </si>
  <si>
    <t>-0.4713475902109063</t>
  </si>
  <si>
    <t>-1.593873892650898</t>
  </si>
  <si>
    <t>-0.5007654075232737</t>
  </si>
  <si>
    <t>-1.498629223653228</t>
  </si>
  <si>
    <t>-0.6007078571007406</t>
  </si>
  <si>
    <t>-1.327470987187694</t>
  </si>
  <si>
    <t>-0.5543447137342514</t>
  </si>
  <si>
    <t>-1.101503147565339</t>
  </si>
  <si>
    <t>-0.4070883835409513</t>
  </si>
  <si>
    <t>-0.9764698037125409</t>
  </si>
  <si>
    <t>-0.3185417894511243</t>
  </si>
  <si>
    <t>-0.8496685227656928</t>
  </si>
  <si>
    <t>-0.08478349744880749</t>
  </si>
  <si>
    <t>-0.7137432392410632</t>
  </si>
  <si>
    <t>0.1903611538528844</t>
  </si>
  <si>
    <t>-0.7558460777583158</t>
  </si>
  <si>
    <t>0.3647881951615146</t>
  </si>
  <si>
    <t>-0.8466369257628446</t>
  </si>
  <si>
    <t>0.5824073380709181</t>
  </si>
  <si>
    <t>-0.9901606598240212</t>
  </si>
  <si>
    <t>0.6704910971678658</t>
  </si>
  <si>
    <t>-1.270470748822148</t>
  </si>
  <si>
    <t>0.5802103501366109</t>
  </si>
  <si>
    <t>-1.493552846046858</t>
  </si>
  <si>
    <t>0.525227950907141</t>
  </si>
  <si>
    <t>-1.643083308969198</t>
  </si>
  <si>
    <t>0.3785037174447434</t>
  </si>
  <si>
    <t>-1.836719334803344</t>
  </si>
  <si>
    <t>0.1023025705706275</t>
  </si>
  <si>
    <t>-1.902734800515725</t>
  </si>
  <si>
    <t>-0.05647754825084057</t>
  </si>
  <si>
    <t>-1.847909977356326</t>
  </si>
  <si>
    <t>-0.1808444457845454</t>
  </si>
  <si>
    <t>-1.831201838108977</t>
  </si>
  <si>
    <t>-0.3867101030764289</t>
  </si>
  <si>
    <t>-1.722529324665666</t>
  </si>
  <si>
    <t>-0.461757517252814</t>
  </si>
  <si>
    <t>-1.564733141852255</t>
  </si>
  <si>
    <t>-0.4779554810701742</t>
  </si>
  <si>
    <t>-1.470439577459641</t>
  </si>
  <si>
    <t>-0.5753302491879027</t>
  </si>
  <si>
    <t>-1.303167949292045</t>
  </si>
  <si>
    <t>-0.5246420896851999</t>
  </si>
  <si>
    <t>-1.07233310415971</t>
  </si>
  <si>
    <t>-0.3868810759132451</t>
  </si>
  <si>
    <t>-0.9585567379011389</t>
  </si>
  <si>
    <t>-0.2973111936556896</t>
  </si>
  <si>
    <t>-0.8377138508824311</t>
  </si>
  <si>
    <t>-0.06052107206409373</t>
  </si>
  <si>
    <t>-0.7076191383313182</t>
  </si>
  <si>
    <t>0.2037462650277362</t>
  </si>
  <si>
    <t>-0.7557559728333022</t>
  </si>
  <si>
    <t>0.3753975706751508</t>
  </si>
  <si>
    <t>-0.8502027878452877</t>
  </si>
  <si>
    <t>0.5848439456116784</t>
  </si>
  <si>
    <t>-0.9914646419005602</t>
  </si>
  <si>
    <t>0.6712293149164113</t>
  </si>
  <si>
    <t>-1.278812282607417</t>
  </si>
  <si>
    <t>0.5764493554924257</t>
  </si>
  <si>
    <t>-1.496567139644617</t>
  </si>
  <si>
    <t>0.5226472101242637</t>
  </si>
  <si>
    <t>-1.633286153202189</t>
  </si>
  <si>
    <t>0.3787414210784825</t>
  </si>
  <si>
    <t>-1.830167933004714</t>
  </si>
  <si>
    <t>0.09941595373040373</t>
  </si>
  <si>
    <t>-1.903167182402732</t>
  </si>
  <si>
    <t>-0.05831207573234003</t>
  </si>
  <si>
    <t>-1.836897319439194</t>
  </si>
  <si>
    <t>-0.1822346507377645</t>
  </si>
  <si>
    <t>-1.824071486399387</t>
  </si>
  <si>
    <t>-0.3836846899074576</t>
  </si>
  <si>
    <t>-1.738886042049373</t>
  </si>
  <si>
    <t>-0.4603886994160037</t>
  </si>
  <si>
    <t>-1.563023483707778</t>
  </si>
  <si>
    <t>-0.4708801423162644</t>
  </si>
  <si>
    <t>-1.467768445730127</t>
  </si>
  <si>
    <t>-0.5707247397925629</t>
  </si>
  <si>
    <t>-1.307146311948525</t>
  </si>
  <si>
    <t>-0.5209407944642486</t>
  </si>
  <si>
    <t>-1.0720753811851</t>
  </si>
  <si>
    <t>-0.3799102571192636</t>
  </si>
  <si>
    <t>-0.953737179572143</t>
  </si>
  <si>
    <t>-0.2920000757105614</t>
  </si>
  <si>
    <t>-0.8351348572399701</t>
  </si>
  <si>
    <t>-0.05614494965435948</t>
  </si>
  <si>
    <t>-0.7011447161844804</t>
  </si>
  <si>
    <t>0.2092631798540933</t>
  </si>
  <si>
    <t>-0.7497171466255233</t>
  </si>
  <si>
    <t>0.3769392459519221</t>
  </si>
  <si>
    <t>-0.8513474922598714</t>
  </si>
  <si>
    <t>0.5857778502286674</t>
  </si>
  <si>
    <t>-0.9898459635551921</t>
  </si>
  <si>
    <t>0.6772282788464733</t>
  </si>
  <si>
    <t>-1.279941873526594</t>
  </si>
  <si>
    <t>0.5777576349350297</t>
  </si>
  <si>
    <t>-1.49416499635143</t>
  </si>
  <si>
    <t>0.5219741772168272</t>
  </si>
  <si>
    <t>-1.636446499230023</t>
  </si>
  <si>
    <t>0.3759202483241151</t>
  </si>
  <si>
    <t>-1.831032488990035</t>
  </si>
  <si>
    <t>0.1018319801614641</t>
  </si>
  <si>
    <t>-1.910594607006834</t>
  </si>
  <si>
    <t>-0.05805777479873487</t>
  </si>
  <si>
    <t>-1.843203728919302</t>
  </si>
  <si>
    <t>-0.1830557944345418</t>
  </si>
  <si>
    <t>-1.823198035792007</t>
  </si>
  <si>
    <t>-0.3833137080348976</t>
  </si>
  <si>
    <t>-1.733534981023405</t>
  </si>
  <si>
    <t>-0.4560506602523581</t>
  </si>
  <si>
    <t>-1.552744885456463</t>
  </si>
  <si>
    <t>-0.4697983055834271</t>
  </si>
  <si>
    <t>-1.467962160136457</t>
  </si>
  <si>
    <t>-0.5673225907037289</t>
  </si>
  <si>
    <t>-1.304175853392911</t>
  </si>
  <si>
    <t>-0.5176175827071972</t>
  </si>
  <si>
    <t>-1.055306158776043</t>
  </si>
  <si>
    <t>-0.3768090901751544</t>
  </si>
  <si>
    <t>-0.9510906475255559</t>
  </si>
  <si>
    <t>-0.2930756409569301</t>
  </si>
  <si>
    <t>-0.8287300950089429</t>
  </si>
  <si>
    <t>-0.05980973287976362</t>
  </si>
  <si>
    <t>-0.6934009483530335</t>
  </si>
  <si>
    <t>0.2083314622246667</t>
  </si>
  <si>
    <t>-0.744809786209093</t>
  </si>
  <si>
    <t>0.3748441787062306</t>
  </si>
  <si>
    <t>-0.8420446734997542</t>
  </si>
  <si>
    <t>0.5877110033238769</t>
  </si>
  <si>
    <t>-0.9841555143466778</t>
  </si>
  <si>
    <t>0.6722035707734058</t>
  </si>
  <si>
    <t>-1.273609569952549</t>
  </si>
  <si>
    <t>0.574081530898193</t>
  </si>
  <si>
    <t>-1.491308269660064</t>
  </si>
  <si>
    <t>0.5205669783534143</t>
  </si>
  <si>
    <t>-1.634813487231852</t>
  </si>
  <si>
    <t>0.3754793457605989</t>
  </si>
  <si>
    <t>-1.829539238471985</t>
  </si>
  <si>
    <t>0.1011700625623787</t>
  </si>
  <si>
    <t>-1.893226932445541</t>
  </si>
  <si>
    <t>-0.0600370006004231</t>
  </si>
  <si>
    <t>-1.828486810876642</t>
  </si>
  <si>
    <t>-0.1865891975911697</t>
  </si>
  <si>
    <t>-1.817942608252616</t>
  </si>
  <si>
    <t>-0.3857436773269041</t>
  </si>
  <si>
    <t>-1.726922395079645</t>
  </si>
  <si>
    <t>-0.4568349558593151</t>
  </si>
  <si>
    <t>-1.55257599657824</t>
  </si>
  <si>
    <t>-0.4724792280911465</t>
  </si>
  <si>
    <t>-1.454280240215013</t>
  </si>
  <si>
    <t>-0.5709097388630084</t>
  </si>
  <si>
    <t>-1.302198645726081</t>
  </si>
  <si>
    <t>-0.5152042063831106</t>
  </si>
  <si>
    <t>-1.068827770705345</t>
  </si>
  <si>
    <t>-0.3768971978500506</t>
  </si>
  <si>
    <t>-0.9483728338940677</t>
  </si>
  <si>
    <t>-0.2921183961363908</t>
  </si>
  <si>
    <t>-0.8346272379784884</t>
  </si>
  <si>
    <t>-0.05562370494922364</t>
  </si>
  <si>
    <t>-0.6957373185659032</t>
  </si>
  <si>
    <t>0.2121474481838576</t>
  </si>
  <si>
    <t>-0.7559164221234753</t>
  </si>
  <si>
    <t>0.3743606125859125</t>
  </si>
  <si>
    <t>-0.8552721198726934</t>
  </si>
  <si>
    <t>0.5855829310407452</t>
  </si>
  <si>
    <t>-0.992390991299183</t>
  </si>
  <si>
    <t>0.6741125629885206</t>
  </si>
  <si>
    <t>-1.274016249302557</t>
  </si>
  <si>
    <t>0.5747369176656009</t>
  </si>
  <si>
    <t>-1.489569265707911</t>
  </si>
  <si>
    <t>0.5204543028793778</t>
  </si>
  <si>
    <t>-1.627636983518108</t>
  </si>
  <si>
    <t>0.3732478979409385</t>
  </si>
  <si>
    <t>-1.829357525607585</t>
  </si>
  <si>
    <t>0.09642478672094755</t>
  </si>
  <si>
    <t>-1.902303394053283</t>
  </si>
  <si>
    <t>-0.05836896445546984</t>
  </si>
  <si>
    <t>-1.844719189760794</t>
  </si>
  <si>
    <t>-0.1833532750634752</t>
  </si>
  <si>
    <t>-1.825099158346543</t>
  </si>
  <si>
    <t>-0.3876369485015176</t>
  </si>
  <si>
    <t>-1.73240041257107</t>
  </si>
  <si>
    <t>-0.4577290792499636</t>
  </si>
  <si>
    <t>-1.551278908732486</t>
  </si>
  <si>
    <t>-0.4720721293204206</t>
  </si>
  <si>
    <t>-1.457655379786549</t>
  </si>
  <si>
    <t>-0.5708841373433196</t>
  </si>
  <si>
    <t>-1.299998319871012</t>
  </si>
  <si>
    <t>-0.5160307385888424</t>
  </si>
  <si>
    <t>-1.063254667658364</t>
  </si>
  <si>
    <t>-0.377709854659634</t>
  </si>
  <si>
    <t>-0.9541947921057872</t>
  </si>
  <si>
    <t>-0.2900945026197551</t>
  </si>
  <si>
    <t>-0.8351183119868565</t>
  </si>
  <si>
    <t>-0.05784069967116187</t>
  </si>
  <si>
    <t>-0.7045234748536301</t>
  </si>
  <si>
    <t>0.208090137420482</t>
  </si>
  <si>
    <t>-0.7559370235402941</t>
  </si>
  <si>
    <t>0.3721894124388475</t>
  </si>
  <si>
    <t>-0.8515174475558042</t>
  </si>
  <si>
    <t>0.5822795665363473</t>
  </si>
  <si>
    <t>-0.9968624843838554</t>
  </si>
  <si>
    <t>0.6759523018051571</t>
  </si>
  <si>
    <t>-1.281413784919759</t>
  </si>
  <si>
    <t>0.5771837595213666</t>
  </si>
  <si>
    <t>-1.500670413121004</t>
  </si>
  <si>
    <t>0.5223473298931117</t>
  </si>
  <si>
    <t>-1.634743112020562</t>
  </si>
  <si>
    <t>0.3778518340694475</t>
  </si>
  <si>
    <t>-1.835136147141374</t>
  </si>
  <si>
    <t>0.09788079775424875</t>
  </si>
  <si>
    <t>-1.899399962180437</t>
  </si>
  <si>
    <t>-0.06328777958788126</t>
  </si>
  <si>
    <t>-1.831804422225805</t>
  </si>
  <si>
    <t>-0.1876917047183434</t>
  </si>
  <si>
    <t>-1.816726010587602</t>
  </si>
  <si>
    <t>-0.3852757890483216</t>
  </si>
  <si>
    <t>-1.733544498674786</t>
  </si>
  <si>
    <t>-0.4557827082704978</t>
  </si>
  <si>
    <t>-1.556622099113481</t>
  </si>
  <si>
    <t>-0.4698612212176892</t>
  </si>
  <si>
    <t>-1.462418320192821</t>
  </si>
  <si>
    <t>-0.5642165401649524</t>
  </si>
  <si>
    <t>-1.290486751670242</t>
  </si>
  <si>
    <t>-0.5108711368070281</t>
  </si>
  <si>
    <t>-1.061958720119263</t>
  </si>
  <si>
    <t>-0.3763761091257991</t>
  </si>
  <si>
    <t>-0.9516212882517693</t>
  </si>
  <si>
    <t>-0.2941157779018351</t>
  </si>
  <si>
    <t>-0.8311096535303109</t>
  </si>
  <si>
    <t>-0.0559637457415126</t>
  </si>
  <si>
    <t>-0.7072399766522962</t>
  </si>
  <si>
    <t>0.2123488378196455</t>
  </si>
  <si>
    <t>-0.7540395457885902</t>
  </si>
  <si>
    <t>0.3758529652110706</t>
  </si>
  <si>
    <t>-0.8583877307702732</t>
  </si>
  <si>
    <t>0.5865248040024215</t>
  </si>
  <si>
    <t>-0.9985280486379214</t>
  </si>
  <si>
    <t>0.6737122872705232</t>
  </si>
  <si>
    <t>-1.279087333980122</t>
  </si>
  <si>
    <t>0.5743817525509516</t>
  </si>
  <si>
    <t>-1.498156165322506</t>
  </si>
  <si>
    <t>0.5242430120237682</t>
  </si>
  <si>
    <t>-1.634422346670797</t>
  </si>
  <si>
    <t>0.3732861877874461</t>
  </si>
  <si>
    <t>-1.836292454501288</t>
  </si>
  <si>
    <t>0.09684572451977959</t>
  </si>
  <si>
    <t>-1.897650205273858</t>
  </si>
  <si>
    <t>-0.06198990792063176</t>
  </si>
  <si>
    <t>-1.838184695279699</t>
  </si>
  <si>
    <t>-0.1874251842348808</t>
  </si>
  <si>
    <t>-1.820169241160662</t>
  </si>
  <si>
    <t>-0.3863717601255488</t>
  </si>
  <si>
    <t>-1.732643959134621</t>
  </si>
  <si>
    <t>-0.4578713049103025</t>
  </si>
  <si>
    <t>-1.559304852017344</t>
  </si>
  <si>
    <t>-0.4740160878064428</t>
  </si>
  <si>
    <t>-1.46446447896554</t>
  </si>
  <si>
    <t>-0.5679900683058115</t>
  </si>
  <si>
    <t>-1.310371776610509</t>
  </si>
  <si>
    <t>-0.5211042522557441</t>
  </si>
  <si>
    <t>-1.064206307117307</t>
  </si>
  <si>
    <t>-0.3773487450686502</t>
  </si>
  <si>
    <t>-0.94521778737666</t>
  </si>
  <si>
    <t>-0.291144397571535</t>
  </si>
  <si>
    <t>-0.8442789264520659</t>
  </si>
  <si>
    <t>-0.05872257450217795</t>
  </si>
  <si>
    <t>-0.7031780694139472</t>
  </si>
  <si>
    <t>0.2133508966961015</t>
  </si>
  <si>
    <t>-0.7639235264180248</t>
  </si>
  <si>
    <t>0.374956939440022</t>
  </si>
  <si>
    <t>-0.8589635146974518</t>
  </si>
  <si>
    <t>0.5842297517496944</t>
  </si>
  <si>
    <t>-0.9956289551196069</t>
  </si>
  <si>
    <t>0.6816460313319573</t>
  </si>
  <si>
    <t>-1.277625262794073</t>
  </si>
  <si>
    <t>0.5751534054513559</t>
  </si>
  <si>
    <t>-1.489632255656583</t>
  </si>
  <si>
    <t>0.5215646397686071</t>
  </si>
  <si>
    <t>-1.632319974964269</t>
  </si>
  <si>
    <t>0.3776661513829142</t>
  </si>
  <si>
    <t>-1.834762911606767</t>
  </si>
  <si>
    <t>0.09424189382653588</t>
  </si>
  <si>
    <t>-1.900908482742403</t>
  </si>
  <si>
    <t>-0.06288562916283919</t>
  </si>
  <si>
    <t>-1.839296404397111</t>
  </si>
  <si>
    <t>-0.1836581765136645</t>
  </si>
  <si>
    <t>-1.81634870634562</t>
  </si>
  <si>
    <t>-0.3882689357097198</t>
  </si>
  <si>
    <t>-1.729022916511625</t>
  </si>
  <si>
    <t>-0.4616287246386405</t>
  </si>
  <si>
    <t>-1.561217862436928</t>
  </si>
  <si>
    <t>-0.4727554886587509</t>
  </si>
  <si>
    <t>-1.471701810023834</t>
  </si>
  <si>
    <t>-0.5757024700072829</t>
  </si>
  <si>
    <t>-1.309667271220089</t>
  </si>
  <si>
    <t>-0.5189644604281369</t>
  </si>
  <si>
    <t>-1.064319008588665</t>
  </si>
  <si>
    <t>-0.3774398465054644</t>
  </si>
  <si>
    <t>-0.9525346905846323</t>
  </si>
  <si>
    <t>-0.2915719566996164</t>
  </si>
  <si>
    <t>-0.8363618989703796</t>
  </si>
  <si>
    <t>-0.05492110996371252</t>
  </si>
  <si>
    <t>-0.6959280330530471</t>
  </si>
  <si>
    <t>0.2156859326220195</t>
  </si>
  <si>
    <t>-0.7503766292175307</t>
  </si>
  <si>
    <t>0.3772317251736638</t>
  </si>
  <si>
    <t>-0.8550163628337838</t>
  </si>
  <si>
    <t>0.5896722182604006</t>
  </si>
  <si>
    <t>-1.000763341525485</t>
  </si>
  <si>
    <t>0.6801845233663773</t>
  </si>
  <si>
    <t>-1.283093759547098</t>
  </si>
  <si>
    <t>0.5782055026869531</t>
  </si>
  <si>
    <t>-1.497191886602815</t>
  </si>
  <si>
    <t>0.5220272494393268</t>
  </si>
  <si>
    <t>-1.642061905148022</t>
  </si>
  <si>
    <t>0.3822393024528671</t>
  </si>
  <si>
    <t>-1.837900017263607</t>
  </si>
  <si>
    <t>0.09659232764510371</t>
  </si>
  <si>
    <t>-1.913348489054921</t>
  </si>
  <si>
    <t>-0.06378630607339021</t>
  </si>
  <si>
    <t>-1.851584644094089</t>
  </si>
  <si>
    <t>-0.1877035535144603</t>
  </si>
  <si>
    <t>-1.831246377322072</t>
  </si>
  <si>
    <t>-0.3918185384189822</t>
  </si>
  <si>
    <t>-1.738470374083785</t>
  </si>
  <si>
    <t>-0.4686360434200317</t>
  </si>
  <si>
    <t>-1.55825804766081</t>
  </si>
  <si>
    <t>-0.4833996754350319</t>
  </si>
  <si>
    <t>-1.466570816352263</t>
  </si>
  <si>
    <t>-0.5774846850998383</t>
  </si>
  <si>
    <t>-1.311230776628367</t>
  </si>
  <si>
    <t>-0.5263311495322965</t>
  </si>
  <si>
    <t>-1.071224199178867</t>
  </si>
  <si>
    <t>-0.3794129407268805</t>
  </si>
  <si>
    <t>-0.9550792311076513</t>
  </si>
  <si>
    <t>-0.2931294658996554</t>
  </si>
  <si>
    <t>-0.8341228606047686</t>
  </si>
  <si>
    <t>-0.05848968828236137</t>
  </si>
  <si>
    <t>-0.7068581502962417</t>
  </si>
  <si>
    <t>0.2212815820355272</t>
  </si>
  <si>
    <t>-0.7527128660843255</t>
  </si>
  <si>
    <t>0.3896606822412532</t>
  </si>
  <si>
    <t>-0.8651430403229623</t>
  </si>
  <si>
    <t>0.6033467517153348</t>
  </si>
  <si>
    <t>-1.012396917667903</t>
  </si>
  <si>
    <t>0.6908662038396692</t>
  </si>
  <si>
    <t>-1.292132102091568</t>
  </si>
  <si>
    <t>0.5978133396386846</t>
  </si>
  <si>
    <t>-1.516937076358724</t>
  </si>
  <si>
    <t>0.5455840119576888</t>
  </si>
  <si>
    <t>-1.665410274485987</t>
  </si>
  <si>
    <t>0.4011864511722601</t>
  </si>
  <si>
    <t>-1.869389891049466</t>
  </si>
  <si>
    <t>0.1063653866093152</t>
  </si>
  <si>
    <t>-1.939181674815736</t>
  </si>
  <si>
    <t>-0.05986045538134887</t>
  </si>
  <si>
    <t>-1.885415079976381</t>
  </si>
  <si>
    <t>-0.1992211608598441</t>
  </si>
  <si>
    <t>-1.858910338186926</t>
  </si>
  <si>
    <t>-0.4199657147801065</t>
  </si>
  <si>
    <t>-1.750948963975468</t>
  </si>
  <si>
    <t>-0.5146072277706524</t>
  </si>
  <si>
    <t>-1.553748872842921</t>
  </si>
  <si>
    <t>-0.5341089802725691</t>
  </si>
  <si>
    <t>-1.425637456845249</t>
  </si>
  <si>
    <t>-0.6285346412243377</t>
  </si>
  <si>
    <t>-1.235143014130345</t>
  </si>
  <si>
    <t>-0.5722961079114125</t>
  </si>
  <si>
    <t>-0.9746411565591037</t>
  </si>
  <si>
    <t>-0.4200408733200304</t>
  </si>
  <si>
    <t>-0.824625976252549</t>
  </si>
  <si>
    <t>-0.3053228448912509</t>
  </si>
  <si>
    <t>-0.6908793693550809</t>
  </si>
  <si>
    <t>-0.08253272659762911</t>
  </si>
  <si>
    <t>-0.5687740271355537</t>
  </si>
  <si>
    <t>0.1524420738524487</t>
  </si>
  <si>
    <t>-0.6033300351921552</t>
  </si>
  <si>
    <t>0.2845382707773845</t>
  </si>
  <si>
    <t>-0.6758735065571787</t>
  </si>
  <si>
    <t>0.4436232237786208</t>
  </si>
  <si>
    <t>-0.7772789825181582</t>
  </si>
  <si>
    <t>SIN</t>
  </si>
  <si>
    <t>SIN -120</t>
  </si>
  <si>
    <t>SIN  +120</t>
  </si>
  <si>
    <t>Coil:</t>
  </si>
  <si>
    <t>Wicklung im Uhrzeigersinn (+) oder gegen Uhrzeigersinn (-):</t>
  </si>
  <si>
    <t>Kirchhoffs Gesetz Phase A [A]:</t>
  </si>
  <si>
    <t>Kirchhoffs Gesetz Phase B [A]:</t>
  </si>
  <si>
    <t>Kirchhoffs Gesetz Phase C [A]:</t>
  </si>
  <si>
    <t>Sim Soll [A] Phase C:</t>
  </si>
  <si>
    <t>Sim Soll [A] Phase B:</t>
  </si>
  <si>
    <t>Sim Soll [A] Phase A:</t>
  </si>
  <si>
    <t>0.3374540090491929</t>
  </si>
  <si>
    <t>3.447773851317199</t>
  </si>
  <si>
    <t>0.2058334903958123</t>
  </si>
  <si>
    <t>3.491444274245128</t>
  </si>
  <si>
    <t>0.1549803074347621</t>
  </si>
  <si>
    <t>3.531461648088154</t>
  </si>
  <si>
    <t>0.03777339896397963</t>
  </si>
  <si>
    <t>3.580982112858356</t>
  </si>
  <si>
    <t>-0.05636089106906698</t>
  </si>
  <si>
    <t>3.568295016388583</t>
  </si>
  <si>
    <t>-0.1906709592448616</t>
  </si>
  <si>
    <t>3.596101016156827</t>
  </si>
  <si>
    <t>-0.3844432200158071</t>
  </si>
  <si>
    <t>3.475087170965111</t>
  </si>
  <si>
    <t>-0.4656909867252808</t>
  </si>
  <si>
    <t>3.276514096640332</t>
  </si>
  <si>
    <t>-0.5080619104125294</t>
  </si>
  <si>
    <t>3.042936779090883</t>
  </si>
  <si>
    <t>-0.3829476977832877</t>
  </si>
  <si>
    <t>2.768255832405926</t>
  </si>
  <si>
    <t>-0.1382320899342928</t>
  </si>
  <si>
    <t>2.64227382903309</t>
  </si>
  <si>
    <t>0.1045648676576765</t>
  </si>
  <si>
    <t>2.628936384993285</t>
  </si>
  <si>
    <t>0.3606279867717775</t>
  </si>
  <si>
    <t>2.780048520528328</t>
  </si>
  <si>
    <t>0.4332093959730266</t>
  </si>
  <si>
    <t>3.02079638480179</t>
  </si>
  <si>
    <t>0.4376565595477833</t>
  </si>
  <si>
    <t>3.2038564332172</t>
  </si>
  <si>
    <t>0.3631344587130605</t>
  </si>
  <si>
    <t>3.414239372934961</t>
  </si>
  <si>
    <t>0.2285620463720192</t>
  </si>
  <si>
    <t>3.475082593251969</t>
  </si>
  <si>
    <t>0.1696613115115592</t>
  </si>
  <si>
    <t>3.531352730065978</t>
  </si>
  <si>
    <t>0.0479264187040442</t>
  </si>
  <si>
    <t>3.593498575894067</t>
  </si>
  <si>
    <t>-0.05355665927018782</t>
  </si>
  <si>
    <t>3.580064097420574</t>
  </si>
  <si>
    <t>-0.193910830144596</t>
  </si>
  <si>
    <t>3.61116084418817</t>
  </si>
  <si>
    <t>-0.3929408815536452</t>
  </si>
  <si>
    <t>3.48657210076383</t>
  </si>
  <si>
    <t>-0.4767825082823159</t>
  </si>
  <si>
    <t>3.290267317638544</t>
  </si>
  <si>
    <t>-0.5199902685628047</t>
  </si>
  <si>
    <t>3.052919220437358</t>
  </si>
  <si>
    <t>-0.3978123824271442</t>
  </si>
  <si>
    <t>2.765341929201521</t>
  </si>
  <si>
    <t>-0.1486077953088189</t>
  </si>
  <si>
    <t>2.653551464129564</t>
  </si>
  <si>
    <t>-0.1719980174094696</t>
  </si>
  <si>
    <t>3.50589443630797</t>
  </si>
  <si>
    <t>-0.2838662979291718</t>
  </si>
  <si>
    <t>3.323606144369732</t>
  </si>
  <si>
    <t>-0.2299774505051503</t>
  </si>
  <si>
    <t>3.160807112343988</t>
  </si>
  <si>
    <t>-0.1704130638410738</t>
  </si>
  <si>
    <t>3.075616033881983</t>
  </si>
  <si>
    <t>-0.05790054130943784</t>
  </si>
  <si>
    <t>3.021697185649376</t>
  </si>
  <si>
    <t>0.01436619899864641</t>
  </si>
  <si>
    <t>3.089950494505783</t>
  </si>
  <si>
    <t>-0.002944390163754067</t>
  </si>
  <si>
    <t>3.104013974449916</t>
  </si>
  <si>
    <t>0.0199048430352811</t>
  </si>
  <si>
    <t>3.106315544518781</t>
  </si>
  <si>
    <t>-0.002034007668936185</t>
  </si>
  <si>
    <t>3.094928923509349</t>
  </si>
  <si>
    <t>0.06225958108776437</t>
  </si>
  <si>
    <t>3.036236072459601</t>
  </si>
  <si>
    <t>0.1639086588821164</t>
  </si>
  <si>
    <t>3.085727463924716</t>
  </si>
  <si>
    <t>0.2102914841345396</t>
  </si>
  <si>
    <t>3.162459024716923</t>
  </si>
  <si>
    <t>0.2579317530317097</t>
  </si>
  <si>
    <t>3.314553664884036</t>
  </si>
  <si>
    <t>0.13321812128567</t>
  </si>
  <si>
    <t>3.467274589302622</t>
  </si>
  <si>
    <t>-0.007092500395782542</t>
  </si>
  <si>
    <t>3.47734331776318</t>
  </si>
  <si>
    <t>-0.1442049125468014</t>
  </si>
  <si>
    <t>3.471140652809707</t>
  </si>
  <si>
    <t>-0.2597225503200713</t>
  </si>
  <si>
    <t>3.307193687757827</t>
  </si>
  <si>
    <t>-0.2143237112966029</t>
  </si>
  <si>
    <t>3.160977880706576</t>
  </si>
  <si>
    <t>-0.1597574679291029</t>
  </si>
  <si>
    <t>3.088210626542304</t>
  </si>
  <si>
    <t>-0.05480987666986252</t>
  </si>
  <si>
    <t>3.033229748558206</t>
  </si>
  <si>
    <t>0.01158895215411866</t>
  </si>
  <si>
    <t>3.104752095495987</t>
  </si>
  <si>
    <t>-0.01081018793534711</t>
  </si>
  <si>
    <t>3.115321343504514</t>
  </si>
  <si>
    <t>0.009569190443379406</t>
  </si>
  <si>
    <t>3.11975479069207</t>
  </si>
  <si>
    <t>-0.01314793740791033</t>
  </si>
  <si>
    <t>3.105078565962506</t>
  </si>
  <si>
    <t>0.04794801566733987</t>
  </si>
  <si>
    <t>3.033682645433258</t>
  </si>
  <si>
    <t>0.1535915650069318</t>
  </si>
  <si>
    <t>3.097400104736281</t>
  </si>
  <si>
    <t>-0.4724159423151731</t>
  </si>
  <si>
    <t>3.059380575822408</t>
  </si>
  <si>
    <t>-0.3866870386096929</t>
  </si>
  <si>
    <t>2.78842481812622</t>
  </si>
  <si>
    <t>-0.1247902966942021</t>
  </si>
  <si>
    <t>2.626778323942844</t>
  </si>
  <si>
    <t>0.1311911603932068</t>
  </si>
  <si>
    <t>2.630865106327358</t>
  </si>
  <si>
    <t>0.3870493677843828</t>
  </si>
  <si>
    <t>2.753287422335725</t>
  </si>
  <si>
    <t>0.5206101853170549</t>
  </si>
  <si>
    <t>3.038151807699413</t>
  </si>
  <si>
    <t>0.4834588945745516</t>
  </si>
  <si>
    <t>3.273394681023583</t>
  </si>
  <si>
    <t>0.4013805988568157</t>
  </si>
  <si>
    <t>3.477387553323738</t>
  </si>
  <si>
    <t>0.2034216626999395</t>
  </si>
  <si>
    <t>3.601606325595501</t>
  </si>
  <si>
    <t>0.06096410097375699</t>
  </si>
  <si>
    <t>3.582802085169511</t>
  </si>
  <si>
    <t>-0.04386766387686774</t>
  </si>
  <si>
    <t>3.592309499088321</t>
  </si>
  <si>
    <t>-0.1740361412938727</t>
  </si>
  <si>
    <t>3.533921579380615</t>
  </si>
  <si>
    <t>-0.2302999570741277</t>
  </si>
  <si>
    <t>3.483329202280069</t>
  </si>
  <si>
    <t>-0.3745982394748505</t>
  </si>
  <si>
    <t>3.411312248495571</t>
  </si>
  <si>
    <t>-0.4513792283218849</t>
  </si>
  <si>
    <t>3.20400669833117</t>
  </si>
  <si>
    <t>-0.4443016235021122</t>
  </si>
  <si>
    <t>3.025613186788501</t>
  </si>
  <si>
    <t>-0.3628119971512843</t>
  </si>
  <si>
    <t>2.773799452163319</t>
  </si>
  <si>
    <t>-0.1087497301685315</t>
  </si>
  <si>
    <t>2.625180590680824</t>
  </si>
  <si>
    <t>0.1431601765520593</t>
  </si>
  <si>
    <t>2.643620116960554</t>
  </si>
  <si>
    <t>0.39053094652357</t>
  </si>
  <si>
    <t>2.763307159463973</t>
  </si>
  <si>
    <t>0.518555705197607</t>
  </si>
  <si>
    <t>3.052041991680436</t>
  </si>
  <si>
    <t>0.4762154834913356</t>
  </si>
  <si>
    <t>3.286023807022659</t>
  </si>
  <si>
    <t>0.3919771458841244</t>
  </si>
  <si>
    <t>3.489357811929341</t>
  </si>
  <si>
    <t>0.1921657596430121</t>
  </si>
  <si>
    <t>3.614828406534682</t>
  </si>
  <si>
    <t>0.04759832639805336</t>
  </si>
  <si>
    <t>3.582301950805741</t>
  </si>
  <si>
    <t>-0.05477632123790013</t>
  </si>
  <si>
    <t>3.597741712800484</t>
  </si>
  <si>
    <t>Phase A:</t>
  </si>
  <si>
    <t>Polpitch [mm]:</t>
  </si>
  <si>
    <t>Phase B:</t>
  </si>
  <si>
    <t>3- Phasig und Kirchhoff:</t>
  </si>
  <si>
    <t xml:space="preserve">Phase C: </t>
  </si>
  <si>
    <t>Induziertes Magnetfeld  Soll (Phase A):</t>
  </si>
  <si>
    <t>Induziertes Magnetfeld  Soll (Phase B):</t>
  </si>
  <si>
    <t>Induziertes Magnetfeld  Soll (Phase C):</t>
  </si>
  <si>
    <t>Phasenverschiebung [°] :</t>
  </si>
  <si>
    <t>Gantryposition [mm]:</t>
  </si>
  <si>
    <t>Einzelphasen addiert (A + B + C):</t>
  </si>
  <si>
    <t>b</t>
  </si>
  <si>
    <t>a</t>
  </si>
  <si>
    <t>c</t>
  </si>
  <si>
    <t>Coilnumber:</t>
  </si>
  <si>
    <t>Position [mm]</t>
  </si>
  <si>
    <t>Column1</t>
  </si>
  <si>
    <t>Column2</t>
  </si>
  <si>
    <t>Column3</t>
  </si>
  <si>
    <t>Column4</t>
  </si>
  <si>
    <t>time_ms</t>
  </si>
  <si>
    <t>emfA_V</t>
  </si>
  <si>
    <t>emfB_V</t>
  </si>
  <si>
    <t>emfC_V</t>
  </si>
  <si>
    <t>ms</t>
  </si>
  <si>
    <t>V</t>
  </si>
  <si>
    <t>#6 Measurement (slow movement)</t>
  </si>
  <si>
    <t># 12 Measurement (fast movement)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</si>
</sst>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Config1'!$C$11:$T$11</c:f>
              <c:numCache>
                <c:formatCode>General</c:formatCode>
                <c:ptCount val="18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-1</c:v>
                </c:pt>
                <c:pt idx="6">
                  <c:v>-2</c:v>
                </c:pt>
                <c:pt idx="7">
                  <c:v>-1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8-4AD8-BDE6-D67B6E68E598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Config1'!$C$12:$T$12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-1</c:v>
                </c:pt>
                <c:pt idx="10">
                  <c:v>-2</c:v>
                </c:pt>
                <c:pt idx="11">
                  <c:v>-1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-1</c:v>
                </c:pt>
                <c:pt idx="16">
                  <c:v>-2</c:v>
                </c:pt>
                <c:pt idx="17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D8-4AD8-BDE6-D67B6E68E598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Config1'!$C$13:$T$13</c:f>
              <c:numCache>
                <c:formatCode>General</c:formatCode>
                <c:ptCount val="18"/>
                <c:pt idx="0">
                  <c:v>1</c:v>
                </c:pt>
                <c:pt idx="1">
                  <c:v>-1</c:v>
                </c:pt>
                <c:pt idx="2">
                  <c:v>-2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-1</c:v>
                </c:pt>
                <c:pt idx="14">
                  <c:v>-2</c:v>
                </c:pt>
                <c:pt idx="15">
                  <c:v>-1</c:v>
                </c:pt>
                <c:pt idx="16">
                  <c:v>1</c:v>
                </c:pt>
                <c:pt idx="17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D8-4AD8-BDE6-D67B6E68E598}"/>
            </c:ext>
          </c:extLst>
        </c:ser>
        <c:ser>
          <c:idx val="3"/>
          <c:order val="3"/>
          <c:tx>
            <c:v>A+B+C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Config1'!$C$14:$T$14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D8-4AD8-BDE6-D67B6E68E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</c:scatterChart>
      <c:valAx>
        <c:axId val="16529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5"/>
        <c:crossBetween val="midCat"/>
        <c:majorUnit val="1"/>
      </c:valAx>
      <c:valAx>
        <c:axId val="165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3"/>
          <c:tx>
            <c:v>Phases Added @0mm</c:v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Config1'!$C$22:$T$22</c:f>
              <c:numCache>
                <c:formatCode>General</c:formatCode>
                <c:ptCount val="18"/>
                <c:pt idx="0">
                  <c:v>-2.5980762113533165</c:v>
                </c:pt>
                <c:pt idx="1">
                  <c:v>-2.5980762113533151</c:v>
                </c:pt>
                <c:pt idx="2">
                  <c:v>8.2312628935099497E-16</c:v>
                </c:pt>
                <c:pt idx="3">
                  <c:v>2.5980762113533165</c:v>
                </c:pt>
                <c:pt idx="4">
                  <c:v>2.5980762113533151</c:v>
                </c:pt>
                <c:pt idx="5">
                  <c:v>-8.2312628935099497E-16</c:v>
                </c:pt>
                <c:pt idx="6">
                  <c:v>-2.5980762113533165</c:v>
                </c:pt>
                <c:pt idx="7">
                  <c:v>-2.5980762113533151</c:v>
                </c:pt>
                <c:pt idx="8">
                  <c:v>8.2312628935099497E-16</c:v>
                </c:pt>
                <c:pt idx="9">
                  <c:v>2.5980762113533165</c:v>
                </c:pt>
                <c:pt idx="10">
                  <c:v>2.5980762113533151</c:v>
                </c:pt>
                <c:pt idx="11">
                  <c:v>-8.2312628935099497E-16</c:v>
                </c:pt>
                <c:pt idx="12">
                  <c:v>-2.5980762113533165</c:v>
                </c:pt>
                <c:pt idx="13">
                  <c:v>-2.5980762113533151</c:v>
                </c:pt>
                <c:pt idx="14">
                  <c:v>8.2312628935099497E-16</c:v>
                </c:pt>
                <c:pt idx="15">
                  <c:v>2.5980762113533165</c:v>
                </c:pt>
                <c:pt idx="16">
                  <c:v>2.5980762113533151</c:v>
                </c:pt>
                <c:pt idx="17">
                  <c:v>-8.2312628935099497E-16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77-4555-9A3C-C8EC1728756C}"/>
            </c:ext>
          </c:extLst>
        </c:ser>
        <c:ser>
          <c:idx val="7"/>
          <c:order val="7"/>
          <c:tx>
            <c:v>Phases Added @ 3mm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Config1'!$C$32:$T$32</c:f>
              <c:numCache>
                <c:formatCode>General</c:formatCode>
                <c:ptCount val="18"/>
                <c:pt idx="0">
                  <c:v>-1.2202099292274013</c:v>
                </c:pt>
                <c:pt idx="1">
                  <c:v>-2.9835656861048201</c:v>
                </c:pt>
                <c:pt idx="2">
                  <c:v>-1.7633557568774187</c:v>
                </c:pt>
                <c:pt idx="3">
                  <c:v>1.2202099292274013</c:v>
                </c:pt>
                <c:pt idx="4">
                  <c:v>2.9835656861048201</c:v>
                </c:pt>
                <c:pt idx="5">
                  <c:v>1.7633557568774187</c:v>
                </c:pt>
                <c:pt idx="6">
                  <c:v>-1.2202099292274013</c:v>
                </c:pt>
                <c:pt idx="7">
                  <c:v>-2.9835656861048201</c:v>
                </c:pt>
                <c:pt idx="8">
                  <c:v>-1.7633557568774187</c:v>
                </c:pt>
                <c:pt idx="9">
                  <c:v>1.2202099292274013</c:v>
                </c:pt>
                <c:pt idx="10">
                  <c:v>2.9835656861048201</c:v>
                </c:pt>
                <c:pt idx="11">
                  <c:v>1.7633557568774187</c:v>
                </c:pt>
                <c:pt idx="12">
                  <c:v>-1.2202099292274013</c:v>
                </c:pt>
                <c:pt idx="13">
                  <c:v>-2.9835656861048201</c:v>
                </c:pt>
                <c:pt idx="14">
                  <c:v>-1.7633557568774187</c:v>
                </c:pt>
                <c:pt idx="15">
                  <c:v>1.2202099292274013</c:v>
                </c:pt>
                <c:pt idx="16">
                  <c:v>2.9835656861048201</c:v>
                </c:pt>
                <c:pt idx="17">
                  <c:v>1.7633557568774187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8B-4352-9CE4-E17B7D91962D}"/>
            </c:ext>
          </c:extLst>
        </c:ser>
        <c:ser>
          <c:idx val="8"/>
          <c:order val="11"/>
          <c:tx>
            <c:v>Phases added @ 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Config1'!$C$42:$T$42</c:f>
              <c:numCache>
                <c:formatCode>General</c:formatCode>
                <c:ptCount val="18"/>
                <c:pt idx="0">
                  <c:v>0.62373507245327708</c:v>
                </c:pt>
                <c:pt idx="1">
                  <c:v>-2.2294344764321838</c:v>
                </c:pt>
                <c:pt idx="2">
                  <c:v>-2.8531695488854609</c:v>
                </c:pt>
                <c:pt idx="3">
                  <c:v>-0.62373507245327708</c:v>
                </c:pt>
                <c:pt idx="4">
                  <c:v>2.2294344764321838</c:v>
                </c:pt>
                <c:pt idx="5">
                  <c:v>2.8531695488854609</c:v>
                </c:pt>
                <c:pt idx="6">
                  <c:v>0.62373507245327708</c:v>
                </c:pt>
                <c:pt idx="7">
                  <c:v>-2.2294344764321838</c:v>
                </c:pt>
                <c:pt idx="8">
                  <c:v>-2.8531695488854609</c:v>
                </c:pt>
                <c:pt idx="9">
                  <c:v>-0.62373507245327708</c:v>
                </c:pt>
                <c:pt idx="10">
                  <c:v>2.2294344764321838</c:v>
                </c:pt>
                <c:pt idx="11">
                  <c:v>2.8531695488854609</c:v>
                </c:pt>
                <c:pt idx="12">
                  <c:v>0.62373507245327708</c:v>
                </c:pt>
                <c:pt idx="13">
                  <c:v>-2.2294344764321838</c:v>
                </c:pt>
                <c:pt idx="14">
                  <c:v>-2.8531695488854609</c:v>
                </c:pt>
                <c:pt idx="15">
                  <c:v>-0.62373507245327708</c:v>
                </c:pt>
                <c:pt idx="16">
                  <c:v>2.2294344764321838</c:v>
                </c:pt>
                <c:pt idx="17">
                  <c:v>2.8531695488854609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8B-4352-9CE4-E17B7D91962D}"/>
            </c:ext>
          </c:extLst>
        </c:ser>
        <c:ser>
          <c:idx val="9"/>
          <c:order val="15"/>
          <c:tx>
            <c:v>Phases added @ 9mm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Config1'!$C$52:$T$52</c:f>
              <c:numCache>
                <c:formatCode>General</c:formatCode>
                <c:ptCount val="18"/>
                <c:pt idx="0">
                  <c:v>2.2294344764321821</c:v>
                </c:pt>
                <c:pt idx="1">
                  <c:v>-0.6237350724532793</c:v>
                </c:pt>
                <c:pt idx="2">
                  <c:v>-2.8531695488854609</c:v>
                </c:pt>
                <c:pt idx="3">
                  <c:v>-2.2294344764321821</c:v>
                </c:pt>
                <c:pt idx="4">
                  <c:v>0.6237350724532793</c:v>
                </c:pt>
                <c:pt idx="5">
                  <c:v>2.8531695488854609</c:v>
                </c:pt>
                <c:pt idx="6">
                  <c:v>2.2294344764321821</c:v>
                </c:pt>
                <c:pt idx="7">
                  <c:v>-0.6237350724532793</c:v>
                </c:pt>
                <c:pt idx="8">
                  <c:v>-2.8531695488854609</c:v>
                </c:pt>
                <c:pt idx="9">
                  <c:v>-2.2294344764321821</c:v>
                </c:pt>
                <c:pt idx="10">
                  <c:v>0.6237350724532793</c:v>
                </c:pt>
                <c:pt idx="11">
                  <c:v>2.8531695488854609</c:v>
                </c:pt>
                <c:pt idx="12">
                  <c:v>2.2294344764321821</c:v>
                </c:pt>
                <c:pt idx="13">
                  <c:v>-0.6237350724532793</c:v>
                </c:pt>
                <c:pt idx="14">
                  <c:v>-2.8531695488854609</c:v>
                </c:pt>
                <c:pt idx="15">
                  <c:v>-2.2294344764321821</c:v>
                </c:pt>
                <c:pt idx="16">
                  <c:v>0.6237350724532793</c:v>
                </c:pt>
                <c:pt idx="17">
                  <c:v>2.8531695488854609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8B-4352-9CE4-E17B7D91962D}"/>
            </c:ext>
          </c:extLst>
        </c:ser>
        <c:ser>
          <c:idx val="10"/>
          <c:order val="19"/>
          <c:tx>
            <c:v>Phases added @ 12mm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Config1'!$C$62:$T$62</c:f>
              <c:numCache>
                <c:formatCode>General</c:formatCode>
                <c:ptCount val="18"/>
                <c:pt idx="0">
                  <c:v>2.9835656861048196</c:v>
                </c:pt>
                <c:pt idx="1">
                  <c:v>1.2202099292273993</c:v>
                </c:pt>
                <c:pt idx="2">
                  <c:v>-1.7633557568774203</c:v>
                </c:pt>
                <c:pt idx="3">
                  <c:v>-2.9835656861048196</c:v>
                </c:pt>
                <c:pt idx="4">
                  <c:v>-1.2202099292273993</c:v>
                </c:pt>
                <c:pt idx="5">
                  <c:v>1.7633557568774203</c:v>
                </c:pt>
                <c:pt idx="6">
                  <c:v>2.9835656861048196</c:v>
                </c:pt>
                <c:pt idx="7">
                  <c:v>1.2202099292273993</c:v>
                </c:pt>
                <c:pt idx="8">
                  <c:v>-1.7633557568774203</c:v>
                </c:pt>
                <c:pt idx="9">
                  <c:v>-2.9835656861048196</c:v>
                </c:pt>
                <c:pt idx="10">
                  <c:v>-1.2202099292273993</c:v>
                </c:pt>
                <c:pt idx="11">
                  <c:v>1.7633557568774203</c:v>
                </c:pt>
                <c:pt idx="12">
                  <c:v>2.9835656861048196</c:v>
                </c:pt>
                <c:pt idx="13">
                  <c:v>1.2202099292273993</c:v>
                </c:pt>
                <c:pt idx="14">
                  <c:v>-1.7633557568774203</c:v>
                </c:pt>
                <c:pt idx="15">
                  <c:v>-2.9835656861048196</c:v>
                </c:pt>
                <c:pt idx="16">
                  <c:v>-1.2202099292273993</c:v>
                </c:pt>
                <c:pt idx="17">
                  <c:v>1.7633557568774203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18B-4352-9CE4-E17B7D91962D}"/>
            </c:ext>
          </c:extLst>
        </c:ser>
        <c:ser>
          <c:idx val="11"/>
          <c:order val="23"/>
          <c:tx>
            <c:v>Phases added @15mm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Config1'!$C$72:$T$72</c:f>
              <c:numCache>
                <c:formatCode>General</c:formatCode>
                <c:ptCount val="18"/>
                <c:pt idx="0">
                  <c:v>2.5980762113533169</c:v>
                </c:pt>
                <c:pt idx="1">
                  <c:v>2.5980762113533156</c:v>
                </c:pt>
                <c:pt idx="2">
                  <c:v>-1.4012228877202659E-15</c:v>
                </c:pt>
                <c:pt idx="3">
                  <c:v>-2.5980762113533169</c:v>
                </c:pt>
                <c:pt idx="4">
                  <c:v>-2.5980762113533156</c:v>
                </c:pt>
                <c:pt idx="5">
                  <c:v>1.4012228877202659E-15</c:v>
                </c:pt>
                <c:pt idx="6">
                  <c:v>2.5980762113533169</c:v>
                </c:pt>
                <c:pt idx="7">
                  <c:v>2.5980762113533156</c:v>
                </c:pt>
                <c:pt idx="8">
                  <c:v>-1.4012228877202659E-15</c:v>
                </c:pt>
                <c:pt idx="9">
                  <c:v>-2.5980762113533169</c:v>
                </c:pt>
                <c:pt idx="10">
                  <c:v>-2.5980762113533156</c:v>
                </c:pt>
                <c:pt idx="11">
                  <c:v>1.4012228877202659E-15</c:v>
                </c:pt>
                <c:pt idx="12">
                  <c:v>2.5980762113533169</c:v>
                </c:pt>
                <c:pt idx="13">
                  <c:v>2.5980762113533156</c:v>
                </c:pt>
                <c:pt idx="14">
                  <c:v>-1.4012228877202659E-15</c:v>
                </c:pt>
                <c:pt idx="15">
                  <c:v>-2.5980762113533169</c:v>
                </c:pt>
                <c:pt idx="16">
                  <c:v>-2.5980762113533156</c:v>
                </c:pt>
                <c:pt idx="17">
                  <c:v>1.4012228877202659E-15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18B-4352-9CE4-E17B7D91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Phase A @ 0mm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'Winding Configuration Config1'!$C$19:$T$19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-1.7320508075688774</c:v>
                      </c:pt>
                      <c:pt idx="1">
                        <c:v>-0.86602540378443871</c:v>
                      </c:pt>
                      <c:pt idx="2">
                        <c:v>0.86602540378443871</c:v>
                      </c:pt>
                      <c:pt idx="3">
                        <c:v>1.7320508075688774</c:v>
                      </c:pt>
                      <c:pt idx="4">
                        <c:v>0.86602540378443871</c:v>
                      </c:pt>
                      <c:pt idx="5">
                        <c:v>-0.86602540378443871</c:v>
                      </c:pt>
                      <c:pt idx="6">
                        <c:v>-1.7320508075688774</c:v>
                      </c:pt>
                      <c:pt idx="7">
                        <c:v>-0.86602540378443871</c:v>
                      </c:pt>
                      <c:pt idx="8">
                        <c:v>0.86602540378443871</c:v>
                      </c:pt>
                      <c:pt idx="9">
                        <c:v>1.7320508075688774</c:v>
                      </c:pt>
                      <c:pt idx="10">
                        <c:v>0.86602540378443871</c:v>
                      </c:pt>
                      <c:pt idx="11">
                        <c:v>-0.86602540378443871</c:v>
                      </c:pt>
                      <c:pt idx="12">
                        <c:v>-1.7320508075688774</c:v>
                      </c:pt>
                      <c:pt idx="13">
                        <c:v>-0.86602540378443871</c:v>
                      </c:pt>
                      <c:pt idx="14">
                        <c:v>0.86602540378443871</c:v>
                      </c:pt>
                      <c:pt idx="15">
                        <c:v>1.7320508075688774</c:v>
                      </c:pt>
                      <c:pt idx="16">
                        <c:v>0.86602540378443871</c:v>
                      </c:pt>
                      <c:pt idx="17">
                        <c:v>-0.86602540378443871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E77-4555-9A3C-C8EC1728756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Phase B @ 0mm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Config1'!$C$20:$T$20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-0.86602540378443837</c:v>
                      </c:pt>
                      <c:pt idx="1">
                        <c:v>-1.7320508075688767</c:v>
                      </c:pt>
                      <c:pt idx="2">
                        <c:v>-0.86602540378443837</c:v>
                      </c:pt>
                      <c:pt idx="3">
                        <c:v>0.86602540378443837</c:v>
                      </c:pt>
                      <c:pt idx="4">
                        <c:v>1.7320508075688767</c:v>
                      </c:pt>
                      <c:pt idx="5">
                        <c:v>0.86602540378443837</c:v>
                      </c:pt>
                      <c:pt idx="6">
                        <c:v>-0.86602540378443837</c:v>
                      </c:pt>
                      <c:pt idx="7">
                        <c:v>-1.7320508075688767</c:v>
                      </c:pt>
                      <c:pt idx="8">
                        <c:v>-0.86602540378443837</c:v>
                      </c:pt>
                      <c:pt idx="9">
                        <c:v>0.86602540378443837</c:v>
                      </c:pt>
                      <c:pt idx="10">
                        <c:v>1.7320508075688767</c:v>
                      </c:pt>
                      <c:pt idx="11">
                        <c:v>0.86602540378443837</c:v>
                      </c:pt>
                      <c:pt idx="12">
                        <c:v>-0.86602540378443837</c:v>
                      </c:pt>
                      <c:pt idx="13">
                        <c:v>-1.7320508075688767</c:v>
                      </c:pt>
                      <c:pt idx="14">
                        <c:v>-0.86602540378443837</c:v>
                      </c:pt>
                      <c:pt idx="15">
                        <c:v>0.86602540378443837</c:v>
                      </c:pt>
                      <c:pt idx="16">
                        <c:v>1.7320508075688767</c:v>
                      </c:pt>
                      <c:pt idx="17">
                        <c:v>0.86602540378443837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77-4555-9A3C-C8EC1728756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Phase C @ 0mm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Config1'!$C$21:$T$21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-2.45029690981724E-16</c:v>
                      </c:pt>
                      <c:pt idx="1">
                        <c:v>2.45029690981724E-16</c:v>
                      </c:pt>
                      <c:pt idx="2">
                        <c:v>4.90059381963448E-16</c:v>
                      </c:pt>
                      <c:pt idx="3">
                        <c:v>2.45029690981724E-16</c:v>
                      </c:pt>
                      <c:pt idx="4">
                        <c:v>-2.45029690981724E-16</c:v>
                      </c:pt>
                      <c:pt idx="5">
                        <c:v>-4.90059381963448E-16</c:v>
                      </c:pt>
                      <c:pt idx="6">
                        <c:v>-2.45029690981724E-16</c:v>
                      </c:pt>
                      <c:pt idx="7">
                        <c:v>2.45029690981724E-16</c:v>
                      </c:pt>
                      <c:pt idx="8">
                        <c:v>4.90059381963448E-16</c:v>
                      </c:pt>
                      <c:pt idx="9">
                        <c:v>2.45029690981724E-16</c:v>
                      </c:pt>
                      <c:pt idx="10">
                        <c:v>-2.45029690981724E-16</c:v>
                      </c:pt>
                      <c:pt idx="11">
                        <c:v>-4.90059381963448E-16</c:v>
                      </c:pt>
                      <c:pt idx="12">
                        <c:v>-2.45029690981724E-16</c:v>
                      </c:pt>
                      <c:pt idx="13">
                        <c:v>2.45029690981724E-16</c:v>
                      </c:pt>
                      <c:pt idx="14">
                        <c:v>4.90059381963448E-16</c:v>
                      </c:pt>
                      <c:pt idx="15">
                        <c:v>2.45029690981724E-16</c:v>
                      </c:pt>
                      <c:pt idx="16">
                        <c:v>-2.45029690981724E-16</c:v>
                      </c:pt>
                      <c:pt idx="17">
                        <c:v>-4.90059381963448E-16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E77-4555-9A3C-C8EC1728756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Phase A @ 3mm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Config1'!$C$29:$T$29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-0.81347328615160086</c:v>
                      </c:pt>
                      <c:pt idx="1">
                        <c:v>-0.40673664307580043</c:v>
                      </c:pt>
                      <c:pt idx="2">
                        <c:v>0.40673664307580043</c:v>
                      </c:pt>
                      <c:pt idx="3">
                        <c:v>0.81347328615160086</c:v>
                      </c:pt>
                      <c:pt idx="4">
                        <c:v>0.40673664307580043</c:v>
                      </c:pt>
                      <c:pt idx="5">
                        <c:v>-0.40673664307580043</c:v>
                      </c:pt>
                      <c:pt idx="6">
                        <c:v>-0.81347328615160086</c:v>
                      </c:pt>
                      <c:pt idx="7">
                        <c:v>-0.40673664307580043</c:v>
                      </c:pt>
                      <c:pt idx="8">
                        <c:v>0.40673664307580043</c:v>
                      </c:pt>
                      <c:pt idx="9">
                        <c:v>0.81347328615160086</c:v>
                      </c:pt>
                      <c:pt idx="10">
                        <c:v>0.40673664307580043</c:v>
                      </c:pt>
                      <c:pt idx="11">
                        <c:v>-0.40673664307580043</c:v>
                      </c:pt>
                      <c:pt idx="12">
                        <c:v>-0.81347328615160086</c:v>
                      </c:pt>
                      <c:pt idx="13">
                        <c:v>-0.40673664307580043</c:v>
                      </c:pt>
                      <c:pt idx="14">
                        <c:v>0.40673664307580043</c:v>
                      </c:pt>
                      <c:pt idx="15">
                        <c:v>0.81347328615160086</c:v>
                      </c:pt>
                      <c:pt idx="16">
                        <c:v>0.40673664307580043</c:v>
                      </c:pt>
                      <c:pt idx="17">
                        <c:v>-0.40673664307580043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18B-4352-9CE4-E17B7D91962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Phase B @ 3mm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Config1'!$C$30:$T$30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-0.9945218953682734</c:v>
                      </c:pt>
                      <c:pt idx="1">
                        <c:v>-1.9890437907365468</c:v>
                      </c:pt>
                      <c:pt idx="2">
                        <c:v>-0.9945218953682734</c:v>
                      </c:pt>
                      <c:pt idx="3">
                        <c:v>0.9945218953682734</c:v>
                      </c:pt>
                      <c:pt idx="4">
                        <c:v>1.9890437907365468</c:v>
                      </c:pt>
                      <c:pt idx="5">
                        <c:v>0.9945218953682734</c:v>
                      </c:pt>
                      <c:pt idx="6">
                        <c:v>-0.9945218953682734</c:v>
                      </c:pt>
                      <c:pt idx="7">
                        <c:v>-1.9890437907365468</c:v>
                      </c:pt>
                      <c:pt idx="8">
                        <c:v>-0.9945218953682734</c:v>
                      </c:pt>
                      <c:pt idx="9">
                        <c:v>0.9945218953682734</c:v>
                      </c:pt>
                      <c:pt idx="10">
                        <c:v>1.9890437907365468</c:v>
                      </c:pt>
                      <c:pt idx="11">
                        <c:v>0.9945218953682734</c:v>
                      </c:pt>
                      <c:pt idx="12">
                        <c:v>-0.9945218953682734</c:v>
                      </c:pt>
                      <c:pt idx="13">
                        <c:v>-1.9890437907365468</c:v>
                      </c:pt>
                      <c:pt idx="14">
                        <c:v>-0.9945218953682734</c:v>
                      </c:pt>
                      <c:pt idx="15">
                        <c:v>0.9945218953682734</c:v>
                      </c:pt>
                      <c:pt idx="16">
                        <c:v>1.9890437907365468</c:v>
                      </c:pt>
                      <c:pt idx="17">
                        <c:v>0.9945218953682734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18B-4352-9CE4-E17B7D91962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Phase C @ 3mm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Config1'!$C$31:$T$31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0.58778525229247292</c:v>
                      </c:pt>
                      <c:pt idx="1">
                        <c:v>-0.58778525229247292</c:v>
                      </c:pt>
                      <c:pt idx="2">
                        <c:v>-1.1755705045849458</c:v>
                      </c:pt>
                      <c:pt idx="3">
                        <c:v>-0.58778525229247292</c:v>
                      </c:pt>
                      <c:pt idx="4">
                        <c:v>0.58778525229247292</c:v>
                      </c:pt>
                      <c:pt idx="5">
                        <c:v>1.1755705045849458</c:v>
                      </c:pt>
                      <c:pt idx="6">
                        <c:v>0.58778525229247292</c:v>
                      </c:pt>
                      <c:pt idx="7">
                        <c:v>-0.58778525229247292</c:v>
                      </c:pt>
                      <c:pt idx="8">
                        <c:v>-1.1755705045849458</c:v>
                      </c:pt>
                      <c:pt idx="9">
                        <c:v>-0.58778525229247292</c:v>
                      </c:pt>
                      <c:pt idx="10">
                        <c:v>0.58778525229247292</c:v>
                      </c:pt>
                      <c:pt idx="11">
                        <c:v>1.1755705045849458</c:v>
                      </c:pt>
                      <c:pt idx="12">
                        <c:v>0.58778525229247292</c:v>
                      </c:pt>
                      <c:pt idx="13">
                        <c:v>-0.58778525229247292</c:v>
                      </c:pt>
                      <c:pt idx="14">
                        <c:v>-1.1755705045849458</c:v>
                      </c:pt>
                      <c:pt idx="15">
                        <c:v>-0.58778525229247292</c:v>
                      </c:pt>
                      <c:pt idx="16">
                        <c:v>0.58778525229247292</c:v>
                      </c:pt>
                      <c:pt idx="17">
                        <c:v>1.1755705045849458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8B-4352-9CE4-E17B7D91962D}"/>
                  </c:ext>
                </c:extLst>
              </c15:ser>
            </c15:filteredScatterSeries>
            <c15:filteredScatterSeries>
              <c15:ser>
                <c:idx val="17"/>
                <c:order val="8"/>
                <c:tx>
                  <c:v>Phase A @ 6mm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Config1'!$C$39:$T$39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0.41582338163551813</c:v>
                      </c:pt>
                      <c:pt idx="1">
                        <c:v>0.20791169081775907</c:v>
                      </c:pt>
                      <c:pt idx="2">
                        <c:v>-0.20791169081775907</c:v>
                      </c:pt>
                      <c:pt idx="3">
                        <c:v>-0.41582338163551813</c:v>
                      </c:pt>
                      <c:pt idx="4">
                        <c:v>-0.20791169081775907</c:v>
                      </c:pt>
                      <c:pt idx="5">
                        <c:v>0.20791169081775907</c:v>
                      </c:pt>
                      <c:pt idx="6">
                        <c:v>0.41582338163551813</c:v>
                      </c:pt>
                      <c:pt idx="7">
                        <c:v>0.20791169081775907</c:v>
                      </c:pt>
                      <c:pt idx="8">
                        <c:v>-0.20791169081775907</c:v>
                      </c:pt>
                      <c:pt idx="9">
                        <c:v>-0.41582338163551813</c:v>
                      </c:pt>
                      <c:pt idx="10">
                        <c:v>-0.20791169081775907</c:v>
                      </c:pt>
                      <c:pt idx="11">
                        <c:v>0.20791169081775907</c:v>
                      </c:pt>
                      <c:pt idx="12">
                        <c:v>0.41582338163551813</c:v>
                      </c:pt>
                      <c:pt idx="13">
                        <c:v>0.20791169081775907</c:v>
                      </c:pt>
                      <c:pt idx="14">
                        <c:v>-0.20791169081775907</c:v>
                      </c:pt>
                      <c:pt idx="15">
                        <c:v>-0.41582338163551813</c:v>
                      </c:pt>
                      <c:pt idx="16">
                        <c:v>-0.20791169081775907</c:v>
                      </c:pt>
                      <c:pt idx="17">
                        <c:v>0.20791169081775907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18B-4352-9CE4-E17B7D91962D}"/>
                  </c:ext>
                </c:extLst>
              </c15:ser>
            </c15:filteredScatterSeries>
            <c15:filteredScatterSeries>
              <c15:ser>
                <c:idx val="18"/>
                <c:order val="9"/>
                <c:tx>
                  <c:v>Phase B @ 6mm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Config1'!$C$40:$T$40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-0.74314482547739458</c:v>
                      </c:pt>
                      <c:pt idx="1">
                        <c:v>-1.4862896509547892</c:v>
                      </c:pt>
                      <c:pt idx="2">
                        <c:v>-0.74314482547739458</c:v>
                      </c:pt>
                      <c:pt idx="3">
                        <c:v>0.74314482547739458</c:v>
                      </c:pt>
                      <c:pt idx="4">
                        <c:v>1.4862896509547892</c:v>
                      </c:pt>
                      <c:pt idx="5">
                        <c:v>0.74314482547739458</c:v>
                      </c:pt>
                      <c:pt idx="6">
                        <c:v>-0.74314482547739458</c:v>
                      </c:pt>
                      <c:pt idx="7">
                        <c:v>-1.4862896509547892</c:v>
                      </c:pt>
                      <c:pt idx="8">
                        <c:v>-0.74314482547739458</c:v>
                      </c:pt>
                      <c:pt idx="9">
                        <c:v>0.74314482547739458</c:v>
                      </c:pt>
                      <c:pt idx="10">
                        <c:v>1.4862896509547892</c:v>
                      </c:pt>
                      <c:pt idx="11">
                        <c:v>0.74314482547739458</c:v>
                      </c:pt>
                      <c:pt idx="12">
                        <c:v>-0.74314482547739458</c:v>
                      </c:pt>
                      <c:pt idx="13">
                        <c:v>-1.4862896509547892</c:v>
                      </c:pt>
                      <c:pt idx="14">
                        <c:v>-0.74314482547739458</c:v>
                      </c:pt>
                      <c:pt idx="15">
                        <c:v>0.74314482547739458</c:v>
                      </c:pt>
                      <c:pt idx="16">
                        <c:v>1.4862896509547892</c:v>
                      </c:pt>
                      <c:pt idx="17">
                        <c:v>0.74314482547739458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18B-4352-9CE4-E17B7D91962D}"/>
                  </c:ext>
                </c:extLst>
              </c15:ser>
            </c15:filteredScatterSeries>
            <c15:filteredScatterSeries>
              <c15:ser>
                <c:idx val="19"/>
                <c:order val="10"/>
                <c:tx>
                  <c:v>Phase C @ 6mm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Config1'!$C$41:$T$41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0.95105651629515353</c:v>
                      </c:pt>
                      <c:pt idx="1">
                        <c:v>-0.95105651629515353</c:v>
                      </c:pt>
                      <c:pt idx="2">
                        <c:v>-1.9021130325903071</c:v>
                      </c:pt>
                      <c:pt idx="3">
                        <c:v>-0.95105651629515353</c:v>
                      </c:pt>
                      <c:pt idx="4">
                        <c:v>0.95105651629515353</c:v>
                      </c:pt>
                      <c:pt idx="5">
                        <c:v>1.9021130325903071</c:v>
                      </c:pt>
                      <c:pt idx="6">
                        <c:v>0.95105651629515353</c:v>
                      </c:pt>
                      <c:pt idx="7">
                        <c:v>-0.95105651629515353</c:v>
                      </c:pt>
                      <c:pt idx="8">
                        <c:v>-1.9021130325903071</c:v>
                      </c:pt>
                      <c:pt idx="9">
                        <c:v>-0.95105651629515353</c:v>
                      </c:pt>
                      <c:pt idx="10">
                        <c:v>0.95105651629515353</c:v>
                      </c:pt>
                      <c:pt idx="11">
                        <c:v>1.9021130325903071</c:v>
                      </c:pt>
                      <c:pt idx="12">
                        <c:v>0.95105651629515353</c:v>
                      </c:pt>
                      <c:pt idx="13">
                        <c:v>-0.95105651629515353</c:v>
                      </c:pt>
                      <c:pt idx="14">
                        <c:v>-1.9021130325903071</c:v>
                      </c:pt>
                      <c:pt idx="15">
                        <c:v>-0.95105651629515353</c:v>
                      </c:pt>
                      <c:pt idx="16">
                        <c:v>0.95105651629515353</c:v>
                      </c:pt>
                      <c:pt idx="17">
                        <c:v>1.9021130325903071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18B-4352-9CE4-E17B7D91962D}"/>
                  </c:ext>
                </c:extLst>
              </c15:ser>
            </c15:filteredScatterSeries>
            <c15:filteredScatterSeries>
              <c15:ser>
                <c:idx val="20"/>
                <c:order val="12"/>
                <c:tx>
                  <c:v>Phase A @ 9mm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Config1'!$C$49:$T$49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1.486289650954788</c:v>
                      </c:pt>
                      <c:pt idx="1">
                        <c:v>0.74314482547739402</c:v>
                      </c:pt>
                      <c:pt idx="2">
                        <c:v>-0.74314482547739402</c:v>
                      </c:pt>
                      <c:pt idx="3">
                        <c:v>-1.486289650954788</c:v>
                      </c:pt>
                      <c:pt idx="4">
                        <c:v>-0.74314482547739402</c:v>
                      </c:pt>
                      <c:pt idx="5">
                        <c:v>0.74314482547739402</c:v>
                      </c:pt>
                      <c:pt idx="6">
                        <c:v>1.486289650954788</c:v>
                      </c:pt>
                      <c:pt idx="7">
                        <c:v>0.74314482547739402</c:v>
                      </c:pt>
                      <c:pt idx="8">
                        <c:v>-0.74314482547739402</c:v>
                      </c:pt>
                      <c:pt idx="9">
                        <c:v>-1.486289650954788</c:v>
                      </c:pt>
                      <c:pt idx="10">
                        <c:v>-0.74314482547739402</c:v>
                      </c:pt>
                      <c:pt idx="11">
                        <c:v>0.74314482547739402</c:v>
                      </c:pt>
                      <c:pt idx="12">
                        <c:v>1.486289650954788</c:v>
                      </c:pt>
                      <c:pt idx="13">
                        <c:v>0.74314482547739402</c:v>
                      </c:pt>
                      <c:pt idx="14">
                        <c:v>-0.74314482547739402</c:v>
                      </c:pt>
                      <c:pt idx="15">
                        <c:v>-1.486289650954788</c:v>
                      </c:pt>
                      <c:pt idx="16">
                        <c:v>-0.74314482547739402</c:v>
                      </c:pt>
                      <c:pt idx="17">
                        <c:v>0.74314482547739402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18B-4352-9CE4-E17B7D91962D}"/>
                  </c:ext>
                </c:extLst>
              </c15:ser>
            </c15:filteredScatterSeries>
            <c15:filteredScatterSeries>
              <c15:ser>
                <c:idx val="21"/>
                <c:order val="13"/>
                <c:tx>
                  <c:v>Phase B @ 9mm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Config1'!$C$50:$T$50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-0.20791169081775987</c:v>
                      </c:pt>
                      <c:pt idx="1">
                        <c:v>-0.41582338163551974</c:v>
                      </c:pt>
                      <c:pt idx="2">
                        <c:v>-0.20791169081775987</c:v>
                      </c:pt>
                      <c:pt idx="3">
                        <c:v>0.20791169081775987</c:v>
                      </c:pt>
                      <c:pt idx="4">
                        <c:v>0.41582338163551974</c:v>
                      </c:pt>
                      <c:pt idx="5">
                        <c:v>0.20791169081775987</c:v>
                      </c:pt>
                      <c:pt idx="6">
                        <c:v>-0.20791169081775987</c:v>
                      </c:pt>
                      <c:pt idx="7">
                        <c:v>-0.41582338163551974</c:v>
                      </c:pt>
                      <c:pt idx="8">
                        <c:v>-0.20791169081775987</c:v>
                      </c:pt>
                      <c:pt idx="9">
                        <c:v>0.20791169081775987</c:v>
                      </c:pt>
                      <c:pt idx="10">
                        <c:v>0.41582338163551974</c:v>
                      </c:pt>
                      <c:pt idx="11">
                        <c:v>0.20791169081775987</c:v>
                      </c:pt>
                      <c:pt idx="12">
                        <c:v>-0.20791169081775987</c:v>
                      </c:pt>
                      <c:pt idx="13">
                        <c:v>-0.41582338163551974</c:v>
                      </c:pt>
                      <c:pt idx="14">
                        <c:v>-0.20791169081775987</c:v>
                      </c:pt>
                      <c:pt idx="15">
                        <c:v>0.20791169081775987</c:v>
                      </c:pt>
                      <c:pt idx="16">
                        <c:v>0.41582338163551974</c:v>
                      </c:pt>
                      <c:pt idx="17">
                        <c:v>0.20791169081775987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18B-4352-9CE4-E17B7D91962D}"/>
                  </c:ext>
                </c:extLst>
              </c15:ser>
            </c15:filteredScatterSeries>
            <c15:filteredScatterSeries>
              <c15:ser>
                <c:idx val="22"/>
                <c:order val="14"/>
                <c:tx>
                  <c:v>Phase C @ 9mm</c:v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Config1'!$C$51:$T$51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0.95105651629515364</c:v>
                      </c:pt>
                      <c:pt idx="1">
                        <c:v>-0.95105651629515364</c:v>
                      </c:pt>
                      <c:pt idx="2">
                        <c:v>-1.9021130325903073</c:v>
                      </c:pt>
                      <c:pt idx="3">
                        <c:v>-0.95105651629515364</c:v>
                      </c:pt>
                      <c:pt idx="4">
                        <c:v>0.95105651629515364</c:v>
                      </c:pt>
                      <c:pt idx="5">
                        <c:v>1.9021130325903073</c:v>
                      </c:pt>
                      <c:pt idx="6">
                        <c:v>0.95105651629515364</c:v>
                      </c:pt>
                      <c:pt idx="7">
                        <c:v>-0.95105651629515364</c:v>
                      </c:pt>
                      <c:pt idx="8">
                        <c:v>-1.9021130325903073</c:v>
                      </c:pt>
                      <c:pt idx="9">
                        <c:v>-0.95105651629515364</c:v>
                      </c:pt>
                      <c:pt idx="10">
                        <c:v>0.95105651629515364</c:v>
                      </c:pt>
                      <c:pt idx="11">
                        <c:v>1.9021130325903073</c:v>
                      </c:pt>
                      <c:pt idx="12">
                        <c:v>0.95105651629515364</c:v>
                      </c:pt>
                      <c:pt idx="13">
                        <c:v>-0.95105651629515364</c:v>
                      </c:pt>
                      <c:pt idx="14">
                        <c:v>-1.9021130325903073</c:v>
                      </c:pt>
                      <c:pt idx="15">
                        <c:v>-0.95105651629515364</c:v>
                      </c:pt>
                      <c:pt idx="16">
                        <c:v>0.95105651629515364</c:v>
                      </c:pt>
                      <c:pt idx="17">
                        <c:v>1.9021130325903073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18B-4352-9CE4-E17B7D91962D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Phase A @ 12mm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Config1'!$C$59:$T$59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1.9890437907365466</c:v>
                      </c:pt>
                      <c:pt idx="1">
                        <c:v>0.99452189536827329</c:v>
                      </c:pt>
                      <c:pt idx="2">
                        <c:v>-0.99452189536827329</c:v>
                      </c:pt>
                      <c:pt idx="3">
                        <c:v>-1.9890437907365466</c:v>
                      </c:pt>
                      <c:pt idx="4">
                        <c:v>-0.99452189536827329</c:v>
                      </c:pt>
                      <c:pt idx="5">
                        <c:v>0.99452189536827329</c:v>
                      </c:pt>
                      <c:pt idx="6">
                        <c:v>1.9890437907365466</c:v>
                      </c:pt>
                      <c:pt idx="7">
                        <c:v>0.99452189536827329</c:v>
                      </c:pt>
                      <c:pt idx="8">
                        <c:v>-0.99452189536827329</c:v>
                      </c:pt>
                      <c:pt idx="9">
                        <c:v>-1.9890437907365466</c:v>
                      </c:pt>
                      <c:pt idx="10">
                        <c:v>-0.99452189536827329</c:v>
                      </c:pt>
                      <c:pt idx="11">
                        <c:v>0.99452189536827329</c:v>
                      </c:pt>
                      <c:pt idx="12">
                        <c:v>1.9890437907365466</c:v>
                      </c:pt>
                      <c:pt idx="13">
                        <c:v>0.99452189536827329</c:v>
                      </c:pt>
                      <c:pt idx="14">
                        <c:v>-0.99452189536827329</c:v>
                      </c:pt>
                      <c:pt idx="15">
                        <c:v>-1.9890437907365466</c:v>
                      </c:pt>
                      <c:pt idx="16">
                        <c:v>-0.99452189536827329</c:v>
                      </c:pt>
                      <c:pt idx="17">
                        <c:v>0.99452189536827329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18B-4352-9CE4-E17B7D91962D}"/>
                  </c:ext>
                </c:extLst>
              </c15:ser>
            </c15:filteredScatterSeries>
            <c15:filteredScatterSeries>
              <c15:ser>
                <c:idx val="24"/>
                <c:order val="17"/>
                <c:tx>
                  <c:v>Phasse B @ 12mm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Config1'!$C$60:$T$60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0.40673664307579971</c:v>
                      </c:pt>
                      <c:pt idx="1">
                        <c:v>0.81347328615159942</c:v>
                      </c:pt>
                      <c:pt idx="2">
                        <c:v>0.40673664307579971</c:v>
                      </c:pt>
                      <c:pt idx="3">
                        <c:v>-0.40673664307579971</c:v>
                      </c:pt>
                      <c:pt idx="4">
                        <c:v>-0.81347328615159942</c:v>
                      </c:pt>
                      <c:pt idx="5">
                        <c:v>-0.40673664307579971</c:v>
                      </c:pt>
                      <c:pt idx="6">
                        <c:v>0.40673664307579971</c:v>
                      </c:pt>
                      <c:pt idx="7">
                        <c:v>0.81347328615159942</c:v>
                      </c:pt>
                      <c:pt idx="8">
                        <c:v>0.40673664307579971</c:v>
                      </c:pt>
                      <c:pt idx="9">
                        <c:v>-0.40673664307579971</c:v>
                      </c:pt>
                      <c:pt idx="10">
                        <c:v>-0.81347328615159942</c:v>
                      </c:pt>
                      <c:pt idx="11">
                        <c:v>-0.40673664307579971</c:v>
                      </c:pt>
                      <c:pt idx="12">
                        <c:v>0.40673664307579971</c:v>
                      </c:pt>
                      <c:pt idx="13">
                        <c:v>0.81347328615159942</c:v>
                      </c:pt>
                      <c:pt idx="14">
                        <c:v>0.40673664307579971</c:v>
                      </c:pt>
                      <c:pt idx="15">
                        <c:v>-0.40673664307579971</c:v>
                      </c:pt>
                      <c:pt idx="16">
                        <c:v>-0.81347328615159942</c:v>
                      </c:pt>
                      <c:pt idx="17">
                        <c:v>-0.40673664307579971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18B-4352-9CE4-E17B7D91962D}"/>
                  </c:ext>
                </c:extLst>
              </c15:ser>
            </c15:filteredScatterSeries>
            <c15:filteredScatterSeries>
              <c15:ser>
                <c:idx val="25"/>
                <c:order val="18"/>
                <c:tx>
                  <c:v>Phase C @ 12mm</c:v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Config1'!$C$61:$T$61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0.58778525229247336</c:v>
                      </c:pt>
                      <c:pt idx="1">
                        <c:v>-0.58778525229247336</c:v>
                      </c:pt>
                      <c:pt idx="2">
                        <c:v>-1.1755705045849467</c:v>
                      </c:pt>
                      <c:pt idx="3">
                        <c:v>-0.58778525229247336</c:v>
                      </c:pt>
                      <c:pt idx="4">
                        <c:v>0.58778525229247336</c:v>
                      </c:pt>
                      <c:pt idx="5">
                        <c:v>1.1755705045849467</c:v>
                      </c:pt>
                      <c:pt idx="6">
                        <c:v>0.58778525229247336</c:v>
                      </c:pt>
                      <c:pt idx="7">
                        <c:v>-0.58778525229247336</c:v>
                      </c:pt>
                      <c:pt idx="8">
                        <c:v>-1.1755705045849467</c:v>
                      </c:pt>
                      <c:pt idx="9">
                        <c:v>-0.58778525229247336</c:v>
                      </c:pt>
                      <c:pt idx="10">
                        <c:v>0.58778525229247336</c:v>
                      </c:pt>
                      <c:pt idx="11">
                        <c:v>1.1755705045849467</c:v>
                      </c:pt>
                      <c:pt idx="12">
                        <c:v>0.58778525229247336</c:v>
                      </c:pt>
                      <c:pt idx="13">
                        <c:v>-0.58778525229247336</c:v>
                      </c:pt>
                      <c:pt idx="14">
                        <c:v>-1.1755705045849467</c:v>
                      </c:pt>
                      <c:pt idx="15">
                        <c:v>-0.58778525229247336</c:v>
                      </c:pt>
                      <c:pt idx="16">
                        <c:v>0.58778525229247336</c:v>
                      </c:pt>
                      <c:pt idx="17">
                        <c:v>1.1755705045849467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18B-4352-9CE4-E17B7D91962D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Phas A @ 15mm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Config1'!$C$69:$T$69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1.7320508075688781</c:v>
                      </c:pt>
                      <c:pt idx="1">
                        <c:v>0.86602540378443904</c:v>
                      </c:pt>
                      <c:pt idx="2">
                        <c:v>-0.86602540378443904</c:v>
                      </c:pt>
                      <c:pt idx="3">
                        <c:v>-1.7320508075688781</c:v>
                      </c:pt>
                      <c:pt idx="4">
                        <c:v>-0.86602540378443904</c:v>
                      </c:pt>
                      <c:pt idx="5">
                        <c:v>0.86602540378443904</c:v>
                      </c:pt>
                      <c:pt idx="6">
                        <c:v>1.7320508075688781</c:v>
                      </c:pt>
                      <c:pt idx="7">
                        <c:v>0.86602540378443904</c:v>
                      </c:pt>
                      <c:pt idx="8">
                        <c:v>-0.86602540378443904</c:v>
                      </c:pt>
                      <c:pt idx="9">
                        <c:v>-1.7320508075688781</c:v>
                      </c:pt>
                      <c:pt idx="10">
                        <c:v>-0.86602540378443904</c:v>
                      </c:pt>
                      <c:pt idx="11">
                        <c:v>0.86602540378443904</c:v>
                      </c:pt>
                      <c:pt idx="12">
                        <c:v>1.7320508075688781</c:v>
                      </c:pt>
                      <c:pt idx="13">
                        <c:v>0.86602540378443904</c:v>
                      </c:pt>
                      <c:pt idx="14">
                        <c:v>-0.86602540378443904</c:v>
                      </c:pt>
                      <c:pt idx="15">
                        <c:v>-1.7320508075688781</c:v>
                      </c:pt>
                      <c:pt idx="16">
                        <c:v>-0.86602540378443904</c:v>
                      </c:pt>
                      <c:pt idx="17">
                        <c:v>0.86602540378443904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18B-4352-9CE4-E17B7D91962D}"/>
                  </c:ext>
                </c:extLst>
              </c15:ser>
            </c15:filteredScatterSeries>
            <c15:filteredScatterSeries>
              <c15:ser>
                <c:idx val="27"/>
                <c:order val="21"/>
                <c:tx>
                  <c:v>Phase B @ 15mm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Config1'!$C$70:$T$70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0.86602540378443837</c:v>
                      </c:pt>
                      <c:pt idx="1">
                        <c:v>1.7320508075688767</c:v>
                      </c:pt>
                      <c:pt idx="2">
                        <c:v>0.86602540378443837</c:v>
                      </c:pt>
                      <c:pt idx="3">
                        <c:v>-0.86602540378443837</c:v>
                      </c:pt>
                      <c:pt idx="4">
                        <c:v>-1.7320508075688767</c:v>
                      </c:pt>
                      <c:pt idx="5">
                        <c:v>-0.86602540378443837</c:v>
                      </c:pt>
                      <c:pt idx="6">
                        <c:v>0.86602540378443837</c:v>
                      </c:pt>
                      <c:pt idx="7">
                        <c:v>1.7320508075688767</c:v>
                      </c:pt>
                      <c:pt idx="8">
                        <c:v>0.86602540378443837</c:v>
                      </c:pt>
                      <c:pt idx="9">
                        <c:v>-0.86602540378443837</c:v>
                      </c:pt>
                      <c:pt idx="10">
                        <c:v>-1.7320508075688767</c:v>
                      </c:pt>
                      <c:pt idx="11">
                        <c:v>-0.86602540378443837</c:v>
                      </c:pt>
                      <c:pt idx="12">
                        <c:v>0.86602540378443837</c:v>
                      </c:pt>
                      <c:pt idx="13">
                        <c:v>1.7320508075688767</c:v>
                      </c:pt>
                      <c:pt idx="14">
                        <c:v>0.86602540378443837</c:v>
                      </c:pt>
                      <c:pt idx="15">
                        <c:v>-0.86602540378443837</c:v>
                      </c:pt>
                      <c:pt idx="16">
                        <c:v>-1.7320508075688767</c:v>
                      </c:pt>
                      <c:pt idx="17">
                        <c:v>-0.86602540378443837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18B-4352-9CE4-E17B7D91962D}"/>
                  </c:ext>
                </c:extLst>
              </c15:ser>
            </c15:filteredScatterSeries>
            <c15:filteredScatterSeries>
              <c15:ser>
                <c:idx val="28"/>
                <c:order val="22"/>
                <c:tx>
                  <c:v>Phase C @ 15mm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Config1'!$C$71:$T$71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3.67544536472586E-16</c:v>
                      </c:pt>
                      <c:pt idx="1">
                        <c:v>-3.67544536472586E-16</c:v>
                      </c:pt>
                      <c:pt idx="2">
                        <c:v>-7.3508907294517201E-16</c:v>
                      </c:pt>
                      <c:pt idx="3">
                        <c:v>-3.67544536472586E-16</c:v>
                      </c:pt>
                      <c:pt idx="4">
                        <c:v>3.67544536472586E-16</c:v>
                      </c:pt>
                      <c:pt idx="5">
                        <c:v>7.3508907294517201E-16</c:v>
                      </c:pt>
                      <c:pt idx="6">
                        <c:v>3.67544536472586E-16</c:v>
                      </c:pt>
                      <c:pt idx="7">
                        <c:v>-3.67544536472586E-16</c:v>
                      </c:pt>
                      <c:pt idx="8">
                        <c:v>-7.3508907294517201E-16</c:v>
                      </c:pt>
                      <c:pt idx="9">
                        <c:v>-3.67544536472586E-16</c:v>
                      </c:pt>
                      <c:pt idx="10">
                        <c:v>3.67544536472586E-16</c:v>
                      </c:pt>
                      <c:pt idx="11">
                        <c:v>7.3508907294517201E-16</c:v>
                      </c:pt>
                      <c:pt idx="12">
                        <c:v>3.67544536472586E-16</c:v>
                      </c:pt>
                      <c:pt idx="13">
                        <c:v>-3.67544536472586E-16</c:v>
                      </c:pt>
                      <c:pt idx="14">
                        <c:v>-7.3508907294517201E-16</c:v>
                      </c:pt>
                      <c:pt idx="15">
                        <c:v>-3.67544536472586E-16</c:v>
                      </c:pt>
                      <c:pt idx="16">
                        <c:v>3.67544536472586E-16</c:v>
                      </c:pt>
                      <c:pt idx="17">
                        <c:v>7.3508907294517201E-16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18B-4352-9CE4-E17B7D91962D}"/>
                  </c:ext>
                </c:extLst>
              </c15:ser>
            </c15:filteredScatterSeries>
            <c15:filteredScatterSeries>
              <c15:ser>
                <c:idx val="29"/>
                <c:order val="24"/>
                <c:tx>
                  <c:v>Phase A @ 18mm</c:v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Config1'!$C$79:$T$79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0.81347328615160186</c:v>
                      </c:pt>
                      <c:pt idx="1">
                        <c:v>0.40673664307580093</c:v>
                      </c:pt>
                      <c:pt idx="2">
                        <c:v>-0.40673664307580093</c:v>
                      </c:pt>
                      <c:pt idx="3">
                        <c:v>-0.81347328615160186</c:v>
                      </c:pt>
                      <c:pt idx="4">
                        <c:v>-0.40673664307580093</c:v>
                      </c:pt>
                      <c:pt idx="5">
                        <c:v>0.40673664307580093</c:v>
                      </c:pt>
                      <c:pt idx="6">
                        <c:v>0.81347328615160186</c:v>
                      </c:pt>
                      <c:pt idx="7">
                        <c:v>0.40673664307580093</c:v>
                      </c:pt>
                      <c:pt idx="8">
                        <c:v>-0.40673664307580093</c:v>
                      </c:pt>
                      <c:pt idx="9">
                        <c:v>-0.81347328615160186</c:v>
                      </c:pt>
                      <c:pt idx="10">
                        <c:v>-0.40673664307580093</c:v>
                      </c:pt>
                      <c:pt idx="11">
                        <c:v>0.40673664307580093</c:v>
                      </c:pt>
                      <c:pt idx="12">
                        <c:v>0.81347328615160186</c:v>
                      </c:pt>
                      <c:pt idx="13">
                        <c:v>0.40673664307580093</c:v>
                      </c:pt>
                      <c:pt idx="14">
                        <c:v>-0.40673664307580093</c:v>
                      </c:pt>
                      <c:pt idx="15">
                        <c:v>-0.81347328615160186</c:v>
                      </c:pt>
                      <c:pt idx="16">
                        <c:v>-0.40673664307580093</c:v>
                      </c:pt>
                      <c:pt idx="17">
                        <c:v>0.40673664307580093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18B-4352-9CE4-E17B7D91962D}"/>
                  </c:ext>
                </c:extLst>
              </c15:ser>
            </c15:filteredScatterSeries>
            <c15:filteredScatterSeries>
              <c15:ser>
                <c:idx val="30"/>
                <c:order val="25"/>
                <c:tx>
                  <c:v>Phase B @ 18mm</c:v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Config1'!$C$80:$T$80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0.9945218953682734</c:v>
                      </c:pt>
                      <c:pt idx="1">
                        <c:v>1.9890437907365468</c:v>
                      </c:pt>
                      <c:pt idx="2">
                        <c:v>0.9945218953682734</c:v>
                      </c:pt>
                      <c:pt idx="3">
                        <c:v>-0.9945218953682734</c:v>
                      </c:pt>
                      <c:pt idx="4">
                        <c:v>-1.9890437907365468</c:v>
                      </c:pt>
                      <c:pt idx="5">
                        <c:v>-0.9945218953682734</c:v>
                      </c:pt>
                      <c:pt idx="6">
                        <c:v>0.9945218953682734</c:v>
                      </c:pt>
                      <c:pt idx="7">
                        <c:v>1.9890437907365468</c:v>
                      </c:pt>
                      <c:pt idx="8">
                        <c:v>0.9945218953682734</c:v>
                      </c:pt>
                      <c:pt idx="9">
                        <c:v>-0.9945218953682734</c:v>
                      </c:pt>
                      <c:pt idx="10">
                        <c:v>-1.9890437907365468</c:v>
                      </c:pt>
                      <c:pt idx="11">
                        <c:v>-0.9945218953682734</c:v>
                      </c:pt>
                      <c:pt idx="12">
                        <c:v>0.9945218953682734</c:v>
                      </c:pt>
                      <c:pt idx="13">
                        <c:v>1.9890437907365468</c:v>
                      </c:pt>
                      <c:pt idx="14">
                        <c:v>0.9945218953682734</c:v>
                      </c:pt>
                      <c:pt idx="15">
                        <c:v>-0.9945218953682734</c:v>
                      </c:pt>
                      <c:pt idx="16">
                        <c:v>-1.9890437907365468</c:v>
                      </c:pt>
                      <c:pt idx="17">
                        <c:v>-0.9945218953682734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18B-4352-9CE4-E17B7D91962D}"/>
                  </c:ext>
                </c:extLst>
              </c15:ser>
            </c15:filteredScatterSeries>
            <c15:filteredScatterSeries>
              <c15:ser>
                <c:idx val="31"/>
                <c:order val="26"/>
                <c:tx>
                  <c:v>Phase C @ 18mm</c:v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Config1'!$C$81:$T$81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-0.5877852522924728</c:v>
                      </c:pt>
                      <c:pt idx="1">
                        <c:v>0.5877852522924728</c:v>
                      </c:pt>
                      <c:pt idx="2">
                        <c:v>1.1755705045849456</c:v>
                      </c:pt>
                      <c:pt idx="3">
                        <c:v>0.5877852522924728</c:v>
                      </c:pt>
                      <c:pt idx="4">
                        <c:v>-0.5877852522924728</c:v>
                      </c:pt>
                      <c:pt idx="5">
                        <c:v>-1.1755705045849456</c:v>
                      </c:pt>
                      <c:pt idx="6">
                        <c:v>-0.5877852522924728</c:v>
                      </c:pt>
                      <c:pt idx="7">
                        <c:v>0.5877852522924728</c:v>
                      </c:pt>
                      <c:pt idx="8">
                        <c:v>1.1755705045849456</c:v>
                      </c:pt>
                      <c:pt idx="9">
                        <c:v>0.5877852522924728</c:v>
                      </c:pt>
                      <c:pt idx="10">
                        <c:v>-0.5877852522924728</c:v>
                      </c:pt>
                      <c:pt idx="11">
                        <c:v>-1.1755705045849456</c:v>
                      </c:pt>
                      <c:pt idx="12">
                        <c:v>-0.5877852522924728</c:v>
                      </c:pt>
                      <c:pt idx="13">
                        <c:v>0.5877852522924728</c:v>
                      </c:pt>
                      <c:pt idx="14">
                        <c:v>1.1755705045849456</c:v>
                      </c:pt>
                      <c:pt idx="15">
                        <c:v>0.5877852522924728</c:v>
                      </c:pt>
                      <c:pt idx="16">
                        <c:v>-0.5877852522924728</c:v>
                      </c:pt>
                      <c:pt idx="17">
                        <c:v>-1.1755705045849456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118B-4352-9CE4-E17B7D91962D}"/>
                  </c:ext>
                </c:extLst>
              </c15:ser>
            </c15:filteredScatterSeries>
            <c15:filteredScatterSeries>
              <c15:ser>
                <c:idx val="12"/>
                <c:order val="27"/>
                <c:tx>
                  <c:v>Phases added @ 18mm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Config1'!$C$82:$T$82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1.2202099292274022</c:v>
                      </c:pt>
                      <c:pt idx="1">
                        <c:v>2.9835656861048205</c:v>
                      </c:pt>
                      <c:pt idx="2">
                        <c:v>1.7633557568774181</c:v>
                      </c:pt>
                      <c:pt idx="3">
                        <c:v>-1.2202099292274022</c:v>
                      </c:pt>
                      <c:pt idx="4">
                        <c:v>-2.9835656861048205</c:v>
                      </c:pt>
                      <c:pt idx="5">
                        <c:v>-1.7633557568774181</c:v>
                      </c:pt>
                      <c:pt idx="6">
                        <c:v>1.2202099292274022</c:v>
                      </c:pt>
                      <c:pt idx="7">
                        <c:v>2.9835656861048205</c:v>
                      </c:pt>
                      <c:pt idx="8">
                        <c:v>1.7633557568774181</c:v>
                      </c:pt>
                      <c:pt idx="9">
                        <c:v>-1.2202099292274022</c:v>
                      </c:pt>
                      <c:pt idx="10">
                        <c:v>-2.9835656861048205</c:v>
                      </c:pt>
                      <c:pt idx="11">
                        <c:v>-1.7633557568774181</c:v>
                      </c:pt>
                      <c:pt idx="12">
                        <c:v>1.2202099292274022</c:v>
                      </c:pt>
                      <c:pt idx="13">
                        <c:v>2.9835656861048205</c:v>
                      </c:pt>
                      <c:pt idx="14">
                        <c:v>1.7633557568774181</c:v>
                      </c:pt>
                      <c:pt idx="15">
                        <c:v>-1.2202099292274022</c:v>
                      </c:pt>
                      <c:pt idx="16">
                        <c:v>-2.9835656861048205</c:v>
                      </c:pt>
                      <c:pt idx="17">
                        <c:v>-1.7633557568774181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18B-4352-9CE4-E17B7D91962D}"/>
                  </c:ext>
                </c:extLst>
              </c15:ser>
            </c15:filteredScatterSeries>
            <c15:filteredScatterSeries>
              <c15:ser>
                <c:idx val="32"/>
                <c:order val="28"/>
                <c:tx>
                  <c:v>Phase A @21mm</c:v>
                </c:tx>
                <c:spPr>
                  <a:ln w="190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Config1'!$C$89:$T$89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-0.41582338163551702</c:v>
                      </c:pt>
                      <c:pt idx="1">
                        <c:v>-0.20791169081775851</c:v>
                      </c:pt>
                      <c:pt idx="2">
                        <c:v>0.20791169081775851</c:v>
                      </c:pt>
                      <c:pt idx="3">
                        <c:v>0.41582338163551702</c:v>
                      </c:pt>
                      <c:pt idx="4">
                        <c:v>0.20791169081775851</c:v>
                      </c:pt>
                      <c:pt idx="5">
                        <c:v>-0.20791169081775851</c:v>
                      </c:pt>
                      <c:pt idx="6">
                        <c:v>-0.41582338163551702</c:v>
                      </c:pt>
                      <c:pt idx="7">
                        <c:v>-0.20791169081775851</c:v>
                      </c:pt>
                      <c:pt idx="8">
                        <c:v>0.20791169081775851</c:v>
                      </c:pt>
                      <c:pt idx="9">
                        <c:v>0.41582338163551702</c:v>
                      </c:pt>
                      <c:pt idx="10">
                        <c:v>0.20791169081775851</c:v>
                      </c:pt>
                      <c:pt idx="11">
                        <c:v>-0.20791169081775851</c:v>
                      </c:pt>
                      <c:pt idx="12">
                        <c:v>-0.41582338163551702</c:v>
                      </c:pt>
                      <c:pt idx="13">
                        <c:v>-0.20791169081775851</c:v>
                      </c:pt>
                      <c:pt idx="14">
                        <c:v>0.20791169081775851</c:v>
                      </c:pt>
                      <c:pt idx="15">
                        <c:v>0.41582338163551702</c:v>
                      </c:pt>
                      <c:pt idx="16">
                        <c:v>0.20791169081775851</c:v>
                      </c:pt>
                      <c:pt idx="17">
                        <c:v>-0.20791169081775851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18B-4352-9CE4-E17B7D91962D}"/>
                  </c:ext>
                </c:extLst>
              </c15:ser>
            </c15:filteredScatterSeries>
            <c15:filteredScatterSeries>
              <c15:ser>
                <c:idx val="33"/>
                <c:order val="29"/>
                <c:tx>
                  <c:v>Phase B @21mm</c:v>
                </c:tx>
                <c:spPr>
                  <a:ln w="190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Config1'!$C$90:$T$90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0.74314482547739524</c:v>
                      </c:pt>
                      <c:pt idx="1">
                        <c:v>1.4862896509547905</c:v>
                      </c:pt>
                      <c:pt idx="2">
                        <c:v>0.74314482547739524</c:v>
                      </c:pt>
                      <c:pt idx="3">
                        <c:v>-0.74314482547739524</c:v>
                      </c:pt>
                      <c:pt idx="4">
                        <c:v>-1.4862896509547905</c:v>
                      </c:pt>
                      <c:pt idx="5">
                        <c:v>-0.74314482547739524</c:v>
                      </c:pt>
                      <c:pt idx="6">
                        <c:v>0.74314482547739524</c:v>
                      </c:pt>
                      <c:pt idx="7">
                        <c:v>1.4862896509547905</c:v>
                      </c:pt>
                      <c:pt idx="8">
                        <c:v>0.74314482547739524</c:v>
                      </c:pt>
                      <c:pt idx="9">
                        <c:v>-0.74314482547739524</c:v>
                      </c:pt>
                      <c:pt idx="10">
                        <c:v>-1.4862896509547905</c:v>
                      </c:pt>
                      <c:pt idx="11">
                        <c:v>-0.74314482547739524</c:v>
                      </c:pt>
                      <c:pt idx="12">
                        <c:v>0.74314482547739524</c:v>
                      </c:pt>
                      <c:pt idx="13">
                        <c:v>1.4862896509547905</c:v>
                      </c:pt>
                      <c:pt idx="14">
                        <c:v>0.74314482547739524</c:v>
                      </c:pt>
                      <c:pt idx="15">
                        <c:v>-0.74314482547739524</c:v>
                      </c:pt>
                      <c:pt idx="16">
                        <c:v>-1.4862896509547905</c:v>
                      </c:pt>
                      <c:pt idx="17">
                        <c:v>-0.74314482547739524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118B-4352-9CE4-E17B7D91962D}"/>
                  </c:ext>
                </c:extLst>
              </c15:ser>
            </c15:filteredScatterSeries>
            <c15:filteredScatterSeries>
              <c15:ser>
                <c:idx val="13"/>
                <c:order val="30"/>
                <c:tx>
                  <c:v>Phases added @ 21mm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Config1'!$C$92:$T$92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-0.6237350724532752</c:v>
                      </c:pt>
                      <c:pt idx="1">
                        <c:v>2.2294344764321856</c:v>
                      </c:pt>
                      <c:pt idx="2">
                        <c:v>2.8531695488854605</c:v>
                      </c:pt>
                      <c:pt idx="3">
                        <c:v>0.6237350724532752</c:v>
                      </c:pt>
                      <c:pt idx="4">
                        <c:v>-2.2294344764321856</c:v>
                      </c:pt>
                      <c:pt idx="5">
                        <c:v>-2.8531695488854605</c:v>
                      </c:pt>
                      <c:pt idx="6">
                        <c:v>-0.6237350724532752</c:v>
                      </c:pt>
                      <c:pt idx="7">
                        <c:v>2.2294344764321856</c:v>
                      </c:pt>
                      <c:pt idx="8">
                        <c:v>2.8531695488854605</c:v>
                      </c:pt>
                      <c:pt idx="9">
                        <c:v>0.6237350724532752</c:v>
                      </c:pt>
                      <c:pt idx="10">
                        <c:v>-2.2294344764321856</c:v>
                      </c:pt>
                      <c:pt idx="11">
                        <c:v>-2.8531695488854605</c:v>
                      </c:pt>
                      <c:pt idx="12">
                        <c:v>-0.6237350724532752</c:v>
                      </c:pt>
                      <c:pt idx="13">
                        <c:v>2.2294344764321856</c:v>
                      </c:pt>
                      <c:pt idx="14">
                        <c:v>2.8531695488854605</c:v>
                      </c:pt>
                      <c:pt idx="15">
                        <c:v>0.6237350724532752</c:v>
                      </c:pt>
                      <c:pt idx="16">
                        <c:v>-2.2294344764321856</c:v>
                      </c:pt>
                      <c:pt idx="17">
                        <c:v>-2.8531695488854605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18B-4352-9CE4-E17B7D91962D}"/>
                  </c:ext>
                </c:extLst>
              </c15:ser>
            </c15:filteredScatterSeries>
            <c15:filteredScatterSeries>
              <c15:ser>
                <c:idx val="34"/>
                <c:order val="31"/>
                <c:tx>
                  <c:v>Phase C @ 21mm</c:v>
                </c:tx>
                <c:spPr>
                  <a:ln w="19050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Config1'!$C$91:$T$91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-0.95105651629515342</c:v>
                      </c:pt>
                      <c:pt idx="1">
                        <c:v>0.95105651629515342</c:v>
                      </c:pt>
                      <c:pt idx="2">
                        <c:v>1.9021130325903068</c:v>
                      </c:pt>
                      <c:pt idx="3">
                        <c:v>0.95105651629515342</c:v>
                      </c:pt>
                      <c:pt idx="4">
                        <c:v>-0.95105651629515342</c:v>
                      </c:pt>
                      <c:pt idx="5">
                        <c:v>-1.9021130325903068</c:v>
                      </c:pt>
                      <c:pt idx="6">
                        <c:v>-0.95105651629515342</c:v>
                      </c:pt>
                      <c:pt idx="7">
                        <c:v>0.95105651629515342</c:v>
                      </c:pt>
                      <c:pt idx="8">
                        <c:v>1.9021130325903068</c:v>
                      </c:pt>
                      <c:pt idx="9">
                        <c:v>0.95105651629515342</c:v>
                      </c:pt>
                      <c:pt idx="10">
                        <c:v>-0.95105651629515342</c:v>
                      </c:pt>
                      <c:pt idx="11">
                        <c:v>-1.9021130325903068</c:v>
                      </c:pt>
                      <c:pt idx="12">
                        <c:v>-0.95105651629515342</c:v>
                      </c:pt>
                      <c:pt idx="13">
                        <c:v>0.95105651629515342</c:v>
                      </c:pt>
                      <c:pt idx="14">
                        <c:v>1.9021130325903068</c:v>
                      </c:pt>
                      <c:pt idx="15">
                        <c:v>0.95105651629515342</c:v>
                      </c:pt>
                      <c:pt idx="16">
                        <c:v>-0.95105651629515342</c:v>
                      </c:pt>
                      <c:pt idx="17">
                        <c:v>-1.9021130325903068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118B-4352-9CE4-E17B7D91962D}"/>
                  </c:ext>
                </c:extLst>
              </c15:ser>
            </c15:filteredScatterSeries>
            <c15:filteredScatterSeries>
              <c15:ser>
                <c:idx val="35"/>
                <c:order val="32"/>
                <c:tx>
                  <c:v>Phase A @24mm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Config1'!$C$99:$T$99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-1.4862896509547874</c:v>
                      </c:pt>
                      <c:pt idx="1">
                        <c:v>-0.74314482547739369</c:v>
                      </c:pt>
                      <c:pt idx="2">
                        <c:v>0.74314482547739369</c:v>
                      </c:pt>
                      <c:pt idx="3">
                        <c:v>1.4862896509547874</c:v>
                      </c:pt>
                      <c:pt idx="4">
                        <c:v>0.74314482547739369</c:v>
                      </c:pt>
                      <c:pt idx="5">
                        <c:v>-0.74314482547739369</c:v>
                      </c:pt>
                      <c:pt idx="6">
                        <c:v>-1.4862896509547874</c:v>
                      </c:pt>
                      <c:pt idx="7">
                        <c:v>-0.74314482547739369</c:v>
                      </c:pt>
                      <c:pt idx="8">
                        <c:v>0.74314482547739369</c:v>
                      </c:pt>
                      <c:pt idx="9">
                        <c:v>1.4862896509547874</c:v>
                      </c:pt>
                      <c:pt idx="10">
                        <c:v>0.74314482547739369</c:v>
                      </c:pt>
                      <c:pt idx="11">
                        <c:v>-0.74314482547739369</c:v>
                      </c:pt>
                      <c:pt idx="12">
                        <c:v>-1.4862896509547874</c:v>
                      </c:pt>
                      <c:pt idx="13">
                        <c:v>-0.74314482547739369</c:v>
                      </c:pt>
                      <c:pt idx="14">
                        <c:v>0.74314482547739369</c:v>
                      </c:pt>
                      <c:pt idx="15">
                        <c:v>1.4862896509547874</c:v>
                      </c:pt>
                      <c:pt idx="16">
                        <c:v>0.74314482547739369</c:v>
                      </c:pt>
                      <c:pt idx="17">
                        <c:v>-0.74314482547739369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118B-4352-9CE4-E17B7D91962D}"/>
                  </c:ext>
                </c:extLst>
              </c15:ser>
            </c15:filteredScatterSeries>
            <c15:filteredScatterSeries>
              <c15:ser>
                <c:idx val="36"/>
                <c:order val="33"/>
                <c:tx>
                  <c:v>Phase B @24mm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Config1'!$C$100:$T$100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0.20791169081776084</c:v>
                      </c:pt>
                      <c:pt idx="1">
                        <c:v>0.41582338163552168</c:v>
                      </c:pt>
                      <c:pt idx="2">
                        <c:v>0.20791169081776084</c:v>
                      </c:pt>
                      <c:pt idx="3">
                        <c:v>-0.20791169081776084</c:v>
                      </c:pt>
                      <c:pt idx="4">
                        <c:v>-0.41582338163552168</c:v>
                      </c:pt>
                      <c:pt idx="5">
                        <c:v>-0.20791169081776084</c:v>
                      </c:pt>
                      <c:pt idx="6">
                        <c:v>0.20791169081776084</c:v>
                      </c:pt>
                      <c:pt idx="7">
                        <c:v>0.41582338163552168</c:v>
                      </c:pt>
                      <c:pt idx="8">
                        <c:v>0.20791169081776084</c:v>
                      </c:pt>
                      <c:pt idx="9">
                        <c:v>-0.20791169081776084</c:v>
                      </c:pt>
                      <c:pt idx="10">
                        <c:v>-0.41582338163552168</c:v>
                      </c:pt>
                      <c:pt idx="11">
                        <c:v>-0.20791169081776084</c:v>
                      </c:pt>
                      <c:pt idx="12">
                        <c:v>0.20791169081776084</c:v>
                      </c:pt>
                      <c:pt idx="13">
                        <c:v>0.41582338163552168</c:v>
                      </c:pt>
                      <c:pt idx="14">
                        <c:v>0.20791169081776084</c:v>
                      </c:pt>
                      <c:pt idx="15">
                        <c:v>-0.20791169081776084</c:v>
                      </c:pt>
                      <c:pt idx="16">
                        <c:v>-0.41582338163552168</c:v>
                      </c:pt>
                      <c:pt idx="17">
                        <c:v>-0.20791169081776084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118B-4352-9CE4-E17B7D91962D}"/>
                  </c:ext>
                </c:extLst>
              </c15:ser>
            </c15:filteredScatterSeries>
            <c15:filteredScatterSeries>
              <c15:ser>
                <c:idx val="37"/>
                <c:order val="34"/>
                <c:tx>
                  <c:v>Phase C @ 24mm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Config1'!$C$101:$T$101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-0.95105651629515375</c:v>
                      </c:pt>
                      <c:pt idx="1">
                        <c:v>0.95105651629515375</c:v>
                      </c:pt>
                      <c:pt idx="2">
                        <c:v>1.9021130325903075</c:v>
                      </c:pt>
                      <c:pt idx="3">
                        <c:v>0.95105651629515375</c:v>
                      </c:pt>
                      <c:pt idx="4">
                        <c:v>-0.95105651629515375</c:v>
                      </c:pt>
                      <c:pt idx="5">
                        <c:v>-1.9021130325903075</c:v>
                      </c:pt>
                      <c:pt idx="6">
                        <c:v>-0.95105651629515375</c:v>
                      </c:pt>
                      <c:pt idx="7">
                        <c:v>0.95105651629515375</c:v>
                      </c:pt>
                      <c:pt idx="8">
                        <c:v>1.9021130325903075</c:v>
                      </c:pt>
                      <c:pt idx="9">
                        <c:v>0.95105651629515375</c:v>
                      </c:pt>
                      <c:pt idx="10">
                        <c:v>-0.95105651629515375</c:v>
                      </c:pt>
                      <c:pt idx="11">
                        <c:v>-1.9021130325903075</c:v>
                      </c:pt>
                      <c:pt idx="12">
                        <c:v>-0.95105651629515375</c:v>
                      </c:pt>
                      <c:pt idx="13">
                        <c:v>0.95105651629515375</c:v>
                      </c:pt>
                      <c:pt idx="14">
                        <c:v>1.9021130325903075</c:v>
                      </c:pt>
                      <c:pt idx="15">
                        <c:v>0.95105651629515375</c:v>
                      </c:pt>
                      <c:pt idx="16">
                        <c:v>-0.95105651629515375</c:v>
                      </c:pt>
                      <c:pt idx="17">
                        <c:v>-1.9021130325903075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118B-4352-9CE4-E17B7D91962D}"/>
                  </c:ext>
                </c:extLst>
              </c15:ser>
            </c15:filteredScatterSeries>
            <c15:filteredScatterSeries>
              <c15:ser>
                <c:idx val="14"/>
                <c:order val="35"/>
                <c:tx>
                  <c:v>Phases added @ 24mm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Config1'!$C$102:$T$102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-2.2294344764321803</c:v>
                      </c:pt>
                      <c:pt idx="1">
                        <c:v>0.62373507245328175</c:v>
                      </c:pt>
                      <c:pt idx="2">
                        <c:v>2.8531695488854618</c:v>
                      </c:pt>
                      <c:pt idx="3">
                        <c:v>2.2294344764321803</c:v>
                      </c:pt>
                      <c:pt idx="4">
                        <c:v>-0.62373507245328175</c:v>
                      </c:pt>
                      <c:pt idx="5">
                        <c:v>-2.8531695488854618</c:v>
                      </c:pt>
                      <c:pt idx="6">
                        <c:v>-2.2294344764321803</c:v>
                      </c:pt>
                      <c:pt idx="7">
                        <c:v>0.62373507245328175</c:v>
                      </c:pt>
                      <c:pt idx="8">
                        <c:v>2.8531695488854618</c:v>
                      </c:pt>
                      <c:pt idx="9">
                        <c:v>2.2294344764321803</c:v>
                      </c:pt>
                      <c:pt idx="10">
                        <c:v>-0.62373507245328175</c:v>
                      </c:pt>
                      <c:pt idx="11">
                        <c:v>-2.8531695488854618</c:v>
                      </c:pt>
                      <c:pt idx="12">
                        <c:v>-2.2294344764321803</c:v>
                      </c:pt>
                      <c:pt idx="13">
                        <c:v>0.62373507245328175</c:v>
                      </c:pt>
                      <c:pt idx="14">
                        <c:v>2.8531695488854618</c:v>
                      </c:pt>
                      <c:pt idx="15">
                        <c:v>2.2294344764321803</c:v>
                      </c:pt>
                      <c:pt idx="16">
                        <c:v>-0.62373507245328175</c:v>
                      </c:pt>
                      <c:pt idx="17">
                        <c:v>-2.8531695488854618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18B-4352-9CE4-E17B7D91962D}"/>
                  </c:ext>
                </c:extLst>
              </c15:ser>
            </c15:filteredScatterSeries>
            <c15:filteredScatterSeries>
              <c15:ser>
                <c:idx val="38"/>
                <c:order val="36"/>
                <c:tx>
                  <c:v>Phase A @27mm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Config1'!$C$109:$T$109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-1.9890437907365466</c:v>
                      </c:pt>
                      <c:pt idx="1">
                        <c:v>-0.99452189536827329</c:v>
                      </c:pt>
                      <c:pt idx="2">
                        <c:v>0.99452189536827329</c:v>
                      </c:pt>
                      <c:pt idx="3">
                        <c:v>1.9890437907365466</c:v>
                      </c:pt>
                      <c:pt idx="4">
                        <c:v>0.99452189536827329</c:v>
                      </c:pt>
                      <c:pt idx="5">
                        <c:v>-0.99452189536827329</c:v>
                      </c:pt>
                      <c:pt idx="6">
                        <c:v>-1.9890437907365466</c:v>
                      </c:pt>
                      <c:pt idx="7">
                        <c:v>-0.99452189536827329</c:v>
                      </c:pt>
                      <c:pt idx="8">
                        <c:v>0.99452189536827329</c:v>
                      </c:pt>
                      <c:pt idx="9">
                        <c:v>1.9890437907365466</c:v>
                      </c:pt>
                      <c:pt idx="10">
                        <c:v>0.99452189536827329</c:v>
                      </c:pt>
                      <c:pt idx="11">
                        <c:v>-0.99452189536827329</c:v>
                      </c:pt>
                      <c:pt idx="12">
                        <c:v>-1.9890437907365466</c:v>
                      </c:pt>
                      <c:pt idx="13">
                        <c:v>-0.99452189536827329</c:v>
                      </c:pt>
                      <c:pt idx="14">
                        <c:v>0.99452189536827329</c:v>
                      </c:pt>
                      <c:pt idx="15">
                        <c:v>1.9890437907365466</c:v>
                      </c:pt>
                      <c:pt idx="16">
                        <c:v>0.99452189536827329</c:v>
                      </c:pt>
                      <c:pt idx="17">
                        <c:v>-0.99452189536827329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118B-4352-9CE4-E17B7D91962D}"/>
                  </c:ext>
                </c:extLst>
              </c15:ser>
            </c15:filteredScatterSeries>
            <c15:filteredScatterSeries>
              <c15:ser>
                <c:idx val="39"/>
                <c:order val="37"/>
                <c:tx>
                  <c:v>Phase B @27mm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Config1'!$C$110:$T$110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-0.40673664307579876</c:v>
                      </c:pt>
                      <c:pt idx="1">
                        <c:v>-0.81347328615159753</c:v>
                      </c:pt>
                      <c:pt idx="2">
                        <c:v>-0.40673664307579876</c:v>
                      </c:pt>
                      <c:pt idx="3">
                        <c:v>0.40673664307579876</c:v>
                      </c:pt>
                      <c:pt idx="4">
                        <c:v>0.81347328615159753</c:v>
                      </c:pt>
                      <c:pt idx="5">
                        <c:v>0.40673664307579876</c:v>
                      </c:pt>
                      <c:pt idx="6">
                        <c:v>-0.40673664307579876</c:v>
                      </c:pt>
                      <c:pt idx="7">
                        <c:v>-0.81347328615159753</c:v>
                      </c:pt>
                      <c:pt idx="8">
                        <c:v>-0.40673664307579876</c:v>
                      </c:pt>
                      <c:pt idx="9">
                        <c:v>0.40673664307579876</c:v>
                      </c:pt>
                      <c:pt idx="10">
                        <c:v>0.81347328615159753</c:v>
                      </c:pt>
                      <c:pt idx="11">
                        <c:v>0.40673664307579876</c:v>
                      </c:pt>
                      <c:pt idx="12">
                        <c:v>-0.40673664307579876</c:v>
                      </c:pt>
                      <c:pt idx="13">
                        <c:v>-0.81347328615159753</c:v>
                      </c:pt>
                      <c:pt idx="14">
                        <c:v>-0.40673664307579876</c:v>
                      </c:pt>
                      <c:pt idx="15">
                        <c:v>0.40673664307579876</c:v>
                      </c:pt>
                      <c:pt idx="16">
                        <c:v>0.81347328615159753</c:v>
                      </c:pt>
                      <c:pt idx="17">
                        <c:v>0.40673664307579876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118B-4352-9CE4-E17B7D91962D}"/>
                  </c:ext>
                </c:extLst>
              </c15:ser>
            </c15:filteredScatterSeries>
            <c15:filteredScatterSeries>
              <c15:ser>
                <c:idx val="40"/>
                <c:order val="38"/>
                <c:tx>
                  <c:v>Phase C @ 27mm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Config1'!$C$111:$T$111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-0.58778525229247347</c:v>
                      </c:pt>
                      <c:pt idx="1">
                        <c:v>0.58778525229247347</c:v>
                      </c:pt>
                      <c:pt idx="2">
                        <c:v>1.1755705045849469</c:v>
                      </c:pt>
                      <c:pt idx="3">
                        <c:v>0.58778525229247347</c:v>
                      </c:pt>
                      <c:pt idx="4">
                        <c:v>-0.58778525229247347</c:v>
                      </c:pt>
                      <c:pt idx="5">
                        <c:v>-1.1755705045849469</c:v>
                      </c:pt>
                      <c:pt idx="6">
                        <c:v>-0.58778525229247347</c:v>
                      </c:pt>
                      <c:pt idx="7">
                        <c:v>0.58778525229247347</c:v>
                      </c:pt>
                      <c:pt idx="8">
                        <c:v>1.1755705045849469</c:v>
                      </c:pt>
                      <c:pt idx="9">
                        <c:v>0.58778525229247347</c:v>
                      </c:pt>
                      <c:pt idx="10">
                        <c:v>-0.58778525229247347</c:v>
                      </c:pt>
                      <c:pt idx="11">
                        <c:v>-1.1755705045849469</c:v>
                      </c:pt>
                      <c:pt idx="12">
                        <c:v>-0.58778525229247347</c:v>
                      </c:pt>
                      <c:pt idx="13">
                        <c:v>0.58778525229247347</c:v>
                      </c:pt>
                      <c:pt idx="14">
                        <c:v>1.1755705045849469</c:v>
                      </c:pt>
                      <c:pt idx="15">
                        <c:v>0.58778525229247347</c:v>
                      </c:pt>
                      <c:pt idx="16">
                        <c:v>-0.58778525229247347</c:v>
                      </c:pt>
                      <c:pt idx="17">
                        <c:v>-1.1755705045849469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118B-4352-9CE4-E17B7D91962D}"/>
                  </c:ext>
                </c:extLst>
              </c15:ser>
            </c15:filteredScatterSeries>
            <c15:filteredScatterSeries>
              <c15:ser>
                <c:idx val="15"/>
                <c:order val="39"/>
                <c:tx>
                  <c:v>Phases added @ 27mm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Config1'!$C$112:$T$112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-2.9835656861048188</c:v>
                      </c:pt>
                      <c:pt idx="1">
                        <c:v>-1.2202099292273973</c:v>
                      </c:pt>
                      <c:pt idx="2">
                        <c:v>1.7633557568774214</c:v>
                      </c:pt>
                      <c:pt idx="3">
                        <c:v>2.9835656861048188</c:v>
                      </c:pt>
                      <c:pt idx="4">
                        <c:v>1.2202099292273973</c:v>
                      </c:pt>
                      <c:pt idx="5">
                        <c:v>-1.7633557568774214</c:v>
                      </c:pt>
                      <c:pt idx="6">
                        <c:v>-2.9835656861048188</c:v>
                      </c:pt>
                      <c:pt idx="7">
                        <c:v>-1.2202099292273973</c:v>
                      </c:pt>
                      <c:pt idx="8">
                        <c:v>1.7633557568774214</c:v>
                      </c:pt>
                      <c:pt idx="9">
                        <c:v>2.9835656861048188</c:v>
                      </c:pt>
                      <c:pt idx="10">
                        <c:v>1.2202099292273973</c:v>
                      </c:pt>
                      <c:pt idx="11">
                        <c:v>-1.7633557568774214</c:v>
                      </c:pt>
                      <c:pt idx="12">
                        <c:v>-2.9835656861048188</c:v>
                      </c:pt>
                      <c:pt idx="13">
                        <c:v>-1.2202099292273973</c:v>
                      </c:pt>
                      <c:pt idx="14">
                        <c:v>1.7633557568774214</c:v>
                      </c:pt>
                      <c:pt idx="15">
                        <c:v>2.9835656861048188</c:v>
                      </c:pt>
                      <c:pt idx="16">
                        <c:v>1.2202099292273973</c:v>
                      </c:pt>
                      <c:pt idx="17">
                        <c:v>-1.7633557568774214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18B-4352-9CE4-E17B7D91962D}"/>
                  </c:ext>
                </c:extLst>
              </c15:ser>
            </c15:filteredScatterSeries>
            <c15:filteredScatterSeries>
              <c15:ser>
                <c:idx val="41"/>
                <c:order val="40"/>
                <c:tx>
                  <c:v>Phase A @30mm</c:v>
                </c:tx>
                <c:spPr>
                  <a:ln w="19050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Config1'!$C$119:$T$119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-1.7320508075688783</c:v>
                      </c:pt>
                      <c:pt idx="1">
                        <c:v>-0.86602540378443915</c:v>
                      </c:pt>
                      <c:pt idx="2">
                        <c:v>0.86602540378443915</c:v>
                      </c:pt>
                      <c:pt idx="3">
                        <c:v>1.7320508075688783</c:v>
                      </c:pt>
                      <c:pt idx="4">
                        <c:v>0.86602540378443915</c:v>
                      </c:pt>
                      <c:pt idx="5">
                        <c:v>-0.86602540378443915</c:v>
                      </c:pt>
                      <c:pt idx="6">
                        <c:v>-1.7320508075688783</c:v>
                      </c:pt>
                      <c:pt idx="7">
                        <c:v>-0.86602540378443915</c:v>
                      </c:pt>
                      <c:pt idx="8">
                        <c:v>0.86602540378443915</c:v>
                      </c:pt>
                      <c:pt idx="9">
                        <c:v>1.7320508075688783</c:v>
                      </c:pt>
                      <c:pt idx="10">
                        <c:v>0.86602540378443915</c:v>
                      </c:pt>
                      <c:pt idx="11">
                        <c:v>-0.86602540378443915</c:v>
                      </c:pt>
                      <c:pt idx="12">
                        <c:v>-1.7320508075688783</c:v>
                      </c:pt>
                      <c:pt idx="13">
                        <c:v>-0.86602540378443915</c:v>
                      </c:pt>
                      <c:pt idx="14">
                        <c:v>0.86602540378443915</c:v>
                      </c:pt>
                      <c:pt idx="15">
                        <c:v>1.7320508075688783</c:v>
                      </c:pt>
                      <c:pt idx="16">
                        <c:v>0.86602540378443915</c:v>
                      </c:pt>
                      <c:pt idx="17">
                        <c:v>-0.86602540378443915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118B-4352-9CE4-E17B7D91962D}"/>
                  </c:ext>
                </c:extLst>
              </c15:ser>
            </c15:filteredScatterSeries>
            <c15:filteredScatterSeries>
              <c15:ser>
                <c:idx val="42"/>
                <c:order val="41"/>
                <c:tx>
                  <c:v>Phase B @ 30mm</c:v>
                </c:tx>
                <c:spPr>
                  <a:ln w="19050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Config1'!$C$120:$T$120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-0.86602540378443782</c:v>
                      </c:pt>
                      <c:pt idx="1">
                        <c:v>-1.7320508075688756</c:v>
                      </c:pt>
                      <c:pt idx="2">
                        <c:v>-0.86602540378443782</c:v>
                      </c:pt>
                      <c:pt idx="3">
                        <c:v>0.86602540378443782</c:v>
                      </c:pt>
                      <c:pt idx="4">
                        <c:v>1.7320508075688756</c:v>
                      </c:pt>
                      <c:pt idx="5">
                        <c:v>0.86602540378443782</c:v>
                      </c:pt>
                      <c:pt idx="6">
                        <c:v>-0.86602540378443782</c:v>
                      </c:pt>
                      <c:pt idx="7">
                        <c:v>-1.7320508075688756</c:v>
                      </c:pt>
                      <c:pt idx="8">
                        <c:v>-0.86602540378443782</c:v>
                      </c:pt>
                      <c:pt idx="9">
                        <c:v>0.86602540378443782</c:v>
                      </c:pt>
                      <c:pt idx="10">
                        <c:v>1.7320508075688756</c:v>
                      </c:pt>
                      <c:pt idx="11">
                        <c:v>0.86602540378443782</c:v>
                      </c:pt>
                      <c:pt idx="12">
                        <c:v>-0.86602540378443782</c:v>
                      </c:pt>
                      <c:pt idx="13">
                        <c:v>-1.7320508075688756</c:v>
                      </c:pt>
                      <c:pt idx="14">
                        <c:v>-0.86602540378443782</c:v>
                      </c:pt>
                      <c:pt idx="15">
                        <c:v>0.86602540378443782</c:v>
                      </c:pt>
                      <c:pt idx="16">
                        <c:v>1.7320508075688756</c:v>
                      </c:pt>
                      <c:pt idx="17">
                        <c:v>0.86602540378443782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118B-4352-9CE4-E17B7D91962D}"/>
                  </c:ext>
                </c:extLst>
              </c15:ser>
            </c15:filteredScatterSeries>
            <c15:filteredScatterSeries>
              <c15:ser>
                <c:idx val="43"/>
                <c:order val="42"/>
                <c:tx>
                  <c:v>Phase C @ 30mm</c:v>
                </c:tx>
                <c:spPr>
                  <a:ln w="19050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Config1'!$C$121:$T$121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-0.26872577770397904</c:v>
                      </c:pt>
                      <c:pt idx="1">
                        <c:v>0.26872577770397904</c:v>
                      </c:pt>
                      <c:pt idx="2">
                        <c:v>0.53745155540795808</c:v>
                      </c:pt>
                      <c:pt idx="3">
                        <c:v>0.26872577770397904</c:v>
                      </c:pt>
                      <c:pt idx="4">
                        <c:v>-0.26872577770397904</c:v>
                      </c:pt>
                      <c:pt idx="5">
                        <c:v>-0.53745155540795808</c:v>
                      </c:pt>
                      <c:pt idx="6">
                        <c:v>-0.26872577770397904</c:v>
                      </c:pt>
                      <c:pt idx="7">
                        <c:v>0.26872577770397904</c:v>
                      </c:pt>
                      <c:pt idx="8">
                        <c:v>0.53745155540795808</c:v>
                      </c:pt>
                      <c:pt idx="9">
                        <c:v>0.26872577770397904</c:v>
                      </c:pt>
                      <c:pt idx="10">
                        <c:v>-0.26872577770397904</c:v>
                      </c:pt>
                      <c:pt idx="11">
                        <c:v>-0.53745155540795808</c:v>
                      </c:pt>
                      <c:pt idx="12">
                        <c:v>-0.26872577770397904</c:v>
                      </c:pt>
                      <c:pt idx="13">
                        <c:v>0.26872577770397904</c:v>
                      </c:pt>
                      <c:pt idx="14">
                        <c:v>0.53745155540795808</c:v>
                      </c:pt>
                      <c:pt idx="15">
                        <c:v>0.26872577770397904</c:v>
                      </c:pt>
                      <c:pt idx="16">
                        <c:v>-0.26872577770397904</c:v>
                      </c:pt>
                      <c:pt idx="17">
                        <c:v>-0.53745155540795808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118B-4352-9CE4-E17B7D91962D}"/>
                  </c:ext>
                </c:extLst>
              </c15:ser>
            </c15:filteredScatterSeries>
            <c15:filteredScatterSeries>
              <c15:ser>
                <c:idx val="16"/>
                <c:order val="43"/>
                <c:tx>
                  <c:v>Phases added @ 30mm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Config1'!$C$122:$T$122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-2.8668019890572949</c:v>
                      </c:pt>
                      <c:pt idx="1">
                        <c:v>-2.3293504336493358</c:v>
                      </c:pt>
                      <c:pt idx="2">
                        <c:v>0.53745155540795941</c:v>
                      </c:pt>
                      <c:pt idx="3">
                        <c:v>2.8668019890572949</c:v>
                      </c:pt>
                      <c:pt idx="4">
                        <c:v>2.3293504336493358</c:v>
                      </c:pt>
                      <c:pt idx="5">
                        <c:v>-0.53745155540795941</c:v>
                      </c:pt>
                      <c:pt idx="6">
                        <c:v>-2.8668019890572949</c:v>
                      </c:pt>
                      <c:pt idx="7">
                        <c:v>-2.3293504336493358</c:v>
                      </c:pt>
                      <c:pt idx="8">
                        <c:v>0.53745155540795941</c:v>
                      </c:pt>
                      <c:pt idx="9">
                        <c:v>2.8668019890572949</c:v>
                      </c:pt>
                      <c:pt idx="10">
                        <c:v>2.3293504336493358</c:v>
                      </c:pt>
                      <c:pt idx="11">
                        <c:v>-0.53745155540795941</c:v>
                      </c:pt>
                      <c:pt idx="12">
                        <c:v>-2.8668019890572949</c:v>
                      </c:pt>
                      <c:pt idx="13">
                        <c:v>-2.3293504336493358</c:v>
                      </c:pt>
                      <c:pt idx="14">
                        <c:v>0.53745155540795941</c:v>
                      </c:pt>
                      <c:pt idx="15">
                        <c:v>2.8668019890572949</c:v>
                      </c:pt>
                      <c:pt idx="16">
                        <c:v>2.3293504336493358</c:v>
                      </c:pt>
                      <c:pt idx="17">
                        <c:v>-0.53745155540795941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18B-4352-9CE4-E17B7D91962D}"/>
                  </c:ext>
                </c:extLst>
              </c15:ser>
            </c15:filteredScatterSeries>
          </c:ext>
        </c:extLst>
      </c:scatterChart>
      <c:valAx>
        <c:axId val="16529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Coilnumber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8"/>
        <c:crossBetween val="midCat"/>
        <c:majorUnit val="1"/>
      </c:valAx>
      <c:valAx>
        <c:axId val="165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1"/>
          <c:order val="23"/>
          <c:tx>
            <c:v>Phases added @15mm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Config1'!$C$72:$T$72</c:f>
              <c:numCache>
                <c:formatCode>General</c:formatCode>
                <c:ptCount val="18"/>
                <c:pt idx="0">
                  <c:v>2.5980762113533169</c:v>
                </c:pt>
                <c:pt idx="1">
                  <c:v>2.5980762113533156</c:v>
                </c:pt>
                <c:pt idx="2">
                  <c:v>-1.4012228877202659E-15</c:v>
                </c:pt>
                <c:pt idx="3">
                  <c:v>-2.5980762113533169</c:v>
                </c:pt>
                <c:pt idx="4">
                  <c:v>-2.5980762113533156</c:v>
                </c:pt>
                <c:pt idx="5">
                  <c:v>1.4012228877202659E-15</c:v>
                </c:pt>
                <c:pt idx="6">
                  <c:v>2.5980762113533169</c:v>
                </c:pt>
                <c:pt idx="7">
                  <c:v>2.5980762113533156</c:v>
                </c:pt>
                <c:pt idx="8">
                  <c:v>-1.4012228877202659E-15</c:v>
                </c:pt>
                <c:pt idx="9">
                  <c:v>-2.5980762113533169</c:v>
                </c:pt>
                <c:pt idx="10">
                  <c:v>-2.5980762113533156</c:v>
                </c:pt>
                <c:pt idx="11">
                  <c:v>1.4012228877202659E-15</c:v>
                </c:pt>
                <c:pt idx="12">
                  <c:v>2.5980762113533169</c:v>
                </c:pt>
                <c:pt idx="13">
                  <c:v>2.5980762113533156</c:v>
                </c:pt>
                <c:pt idx="14">
                  <c:v>-1.4012228877202659E-15</c:v>
                </c:pt>
                <c:pt idx="15">
                  <c:v>-2.5980762113533169</c:v>
                </c:pt>
                <c:pt idx="16">
                  <c:v>-2.5980762113533156</c:v>
                </c:pt>
                <c:pt idx="17">
                  <c:v>1.4012228877202659E-15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FE-4A0A-99A5-129B77CBAE2E}"/>
            </c:ext>
          </c:extLst>
        </c:ser>
        <c:ser>
          <c:idx val="12"/>
          <c:order val="27"/>
          <c:tx>
            <c:v>Phases added @ 18mm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Config1'!$C$82:$T$82</c:f>
              <c:numCache>
                <c:formatCode>General</c:formatCode>
                <c:ptCount val="18"/>
                <c:pt idx="0">
                  <c:v>1.2202099292274022</c:v>
                </c:pt>
                <c:pt idx="1">
                  <c:v>2.9835656861048205</c:v>
                </c:pt>
                <c:pt idx="2">
                  <c:v>1.7633557568774181</c:v>
                </c:pt>
                <c:pt idx="3">
                  <c:v>-1.2202099292274022</c:v>
                </c:pt>
                <c:pt idx="4">
                  <c:v>-2.9835656861048205</c:v>
                </c:pt>
                <c:pt idx="5">
                  <c:v>-1.7633557568774181</c:v>
                </c:pt>
                <c:pt idx="6">
                  <c:v>1.2202099292274022</c:v>
                </c:pt>
                <c:pt idx="7">
                  <c:v>2.9835656861048205</c:v>
                </c:pt>
                <c:pt idx="8">
                  <c:v>1.7633557568774181</c:v>
                </c:pt>
                <c:pt idx="9">
                  <c:v>-1.2202099292274022</c:v>
                </c:pt>
                <c:pt idx="10">
                  <c:v>-2.9835656861048205</c:v>
                </c:pt>
                <c:pt idx="11">
                  <c:v>-1.7633557568774181</c:v>
                </c:pt>
                <c:pt idx="12">
                  <c:v>1.2202099292274022</c:v>
                </c:pt>
                <c:pt idx="13">
                  <c:v>2.9835656861048205</c:v>
                </c:pt>
                <c:pt idx="14">
                  <c:v>1.7633557568774181</c:v>
                </c:pt>
                <c:pt idx="15">
                  <c:v>-1.2202099292274022</c:v>
                </c:pt>
                <c:pt idx="16">
                  <c:v>-2.9835656861048205</c:v>
                </c:pt>
                <c:pt idx="17">
                  <c:v>-1.7633557568774181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FE-4A0A-99A5-129B77CBAE2E}"/>
            </c:ext>
          </c:extLst>
        </c:ser>
        <c:ser>
          <c:idx val="13"/>
          <c:order val="30"/>
          <c:tx>
            <c:v>Phases added @ 21mm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'Winding Configuration Config1'!$C$92:$T$92</c:f>
              <c:numCache>
                <c:formatCode>General</c:formatCode>
                <c:ptCount val="18"/>
                <c:pt idx="0">
                  <c:v>-0.6237350724532752</c:v>
                </c:pt>
                <c:pt idx="1">
                  <c:v>2.2294344764321856</c:v>
                </c:pt>
                <c:pt idx="2">
                  <c:v>2.8531695488854605</c:v>
                </c:pt>
                <c:pt idx="3">
                  <c:v>0.6237350724532752</c:v>
                </c:pt>
                <c:pt idx="4">
                  <c:v>-2.2294344764321856</c:v>
                </c:pt>
                <c:pt idx="5">
                  <c:v>-2.8531695488854605</c:v>
                </c:pt>
                <c:pt idx="6">
                  <c:v>-0.6237350724532752</c:v>
                </c:pt>
                <c:pt idx="7">
                  <c:v>2.2294344764321856</c:v>
                </c:pt>
                <c:pt idx="8">
                  <c:v>2.8531695488854605</c:v>
                </c:pt>
                <c:pt idx="9">
                  <c:v>0.6237350724532752</c:v>
                </c:pt>
                <c:pt idx="10">
                  <c:v>-2.2294344764321856</c:v>
                </c:pt>
                <c:pt idx="11">
                  <c:v>-2.8531695488854605</c:v>
                </c:pt>
                <c:pt idx="12">
                  <c:v>-0.6237350724532752</c:v>
                </c:pt>
                <c:pt idx="13">
                  <c:v>2.2294344764321856</c:v>
                </c:pt>
                <c:pt idx="14">
                  <c:v>2.8531695488854605</c:v>
                </c:pt>
                <c:pt idx="15">
                  <c:v>0.6237350724532752</c:v>
                </c:pt>
                <c:pt idx="16">
                  <c:v>-2.2294344764321856</c:v>
                </c:pt>
                <c:pt idx="17">
                  <c:v>-2.8531695488854605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22-0EFE-4A0A-99A5-129B77CBAE2E}"/>
            </c:ext>
          </c:extLst>
        </c:ser>
        <c:ser>
          <c:idx val="14"/>
          <c:order val="35"/>
          <c:tx>
            <c:v>Phases added @ 24mm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Config1'!$C$102:$T$102</c:f>
              <c:numCache>
                <c:formatCode>General</c:formatCode>
                <c:ptCount val="18"/>
                <c:pt idx="0">
                  <c:v>-2.2294344764321803</c:v>
                </c:pt>
                <c:pt idx="1">
                  <c:v>0.62373507245328175</c:v>
                </c:pt>
                <c:pt idx="2">
                  <c:v>2.8531695488854618</c:v>
                </c:pt>
                <c:pt idx="3">
                  <c:v>2.2294344764321803</c:v>
                </c:pt>
                <c:pt idx="4">
                  <c:v>-0.62373507245328175</c:v>
                </c:pt>
                <c:pt idx="5">
                  <c:v>-2.8531695488854618</c:v>
                </c:pt>
                <c:pt idx="6">
                  <c:v>-2.2294344764321803</c:v>
                </c:pt>
                <c:pt idx="7">
                  <c:v>0.62373507245328175</c:v>
                </c:pt>
                <c:pt idx="8">
                  <c:v>2.8531695488854618</c:v>
                </c:pt>
                <c:pt idx="9">
                  <c:v>2.2294344764321803</c:v>
                </c:pt>
                <c:pt idx="10">
                  <c:v>-0.62373507245328175</c:v>
                </c:pt>
                <c:pt idx="11">
                  <c:v>-2.8531695488854618</c:v>
                </c:pt>
                <c:pt idx="12">
                  <c:v>-2.2294344764321803</c:v>
                </c:pt>
                <c:pt idx="13">
                  <c:v>0.62373507245328175</c:v>
                </c:pt>
                <c:pt idx="14">
                  <c:v>2.8531695488854618</c:v>
                </c:pt>
                <c:pt idx="15">
                  <c:v>2.2294344764321803</c:v>
                </c:pt>
                <c:pt idx="16">
                  <c:v>-0.62373507245328175</c:v>
                </c:pt>
                <c:pt idx="17">
                  <c:v>-2.8531695488854618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FE-4A0A-99A5-129B77CBAE2E}"/>
            </c:ext>
          </c:extLst>
        </c:ser>
        <c:ser>
          <c:idx val="15"/>
          <c:order val="39"/>
          <c:tx>
            <c:v>Phases added @ 27mm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Config1'!$C$112:$T$112</c:f>
              <c:numCache>
                <c:formatCode>General</c:formatCode>
                <c:ptCount val="18"/>
                <c:pt idx="0">
                  <c:v>-2.9835656861048188</c:v>
                </c:pt>
                <c:pt idx="1">
                  <c:v>-1.2202099292273973</c:v>
                </c:pt>
                <c:pt idx="2">
                  <c:v>1.7633557568774214</c:v>
                </c:pt>
                <c:pt idx="3">
                  <c:v>2.9835656861048188</c:v>
                </c:pt>
                <c:pt idx="4">
                  <c:v>1.2202099292273973</c:v>
                </c:pt>
                <c:pt idx="5">
                  <c:v>-1.7633557568774214</c:v>
                </c:pt>
                <c:pt idx="6">
                  <c:v>-2.9835656861048188</c:v>
                </c:pt>
                <c:pt idx="7">
                  <c:v>-1.2202099292273973</c:v>
                </c:pt>
                <c:pt idx="8">
                  <c:v>1.7633557568774214</c:v>
                </c:pt>
                <c:pt idx="9">
                  <c:v>2.9835656861048188</c:v>
                </c:pt>
                <c:pt idx="10">
                  <c:v>1.2202099292273973</c:v>
                </c:pt>
                <c:pt idx="11">
                  <c:v>-1.7633557568774214</c:v>
                </c:pt>
                <c:pt idx="12">
                  <c:v>-2.9835656861048188</c:v>
                </c:pt>
                <c:pt idx="13">
                  <c:v>-1.2202099292273973</c:v>
                </c:pt>
                <c:pt idx="14">
                  <c:v>1.7633557568774214</c:v>
                </c:pt>
                <c:pt idx="15">
                  <c:v>2.9835656861048188</c:v>
                </c:pt>
                <c:pt idx="16">
                  <c:v>1.2202099292273973</c:v>
                </c:pt>
                <c:pt idx="17">
                  <c:v>-1.7633557568774214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EFE-4A0A-99A5-129B77CBAE2E}"/>
            </c:ext>
          </c:extLst>
        </c:ser>
        <c:ser>
          <c:idx val="16"/>
          <c:order val="43"/>
          <c:tx>
            <c:v>Phases added @ 30mm</c:v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Config1'!$C$2:$T$2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Config1'!$C$122:$T$122</c:f>
              <c:numCache>
                <c:formatCode>General</c:formatCode>
                <c:ptCount val="18"/>
                <c:pt idx="0">
                  <c:v>-2.8668019890572949</c:v>
                </c:pt>
                <c:pt idx="1">
                  <c:v>-2.3293504336493358</c:v>
                </c:pt>
                <c:pt idx="2">
                  <c:v>0.53745155540795941</c:v>
                </c:pt>
                <c:pt idx="3">
                  <c:v>2.8668019890572949</c:v>
                </c:pt>
                <c:pt idx="4">
                  <c:v>2.3293504336493358</c:v>
                </c:pt>
                <c:pt idx="5">
                  <c:v>-0.53745155540795941</c:v>
                </c:pt>
                <c:pt idx="6">
                  <c:v>-2.8668019890572949</c:v>
                </c:pt>
                <c:pt idx="7">
                  <c:v>-2.3293504336493358</c:v>
                </c:pt>
                <c:pt idx="8">
                  <c:v>0.53745155540795941</c:v>
                </c:pt>
                <c:pt idx="9">
                  <c:v>2.8668019890572949</c:v>
                </c:pt>
                <c:pt idx="10">
                  <c:v>2.3293504336493358</c:v>
                </c:pt>
                <c:pt idx="11">
                  <c:v>-0.53745155540795941</c:v>
                </c:pt>
                <c:pt idx="12">
                  <c:v>-2.8668019890572949</c:v>
                </c:pt>
                <c:pt idx="13">
                  <c:v>-2.3293504336493358</c:v>
                </c:pt>
                <c:pt idx="14">
                  <c:v>0.53745155540795941</c:v>
                </c:pt>
                <c:pt idx="15">
                  <c:v>2.8668019890572949</c:v>
                </c:pt>
                <c:pt idx="16">
                  <c:v>2.3293504336493358</c:v>
                </c:pt>
                <c:pt idx="17">
                  <c:v>-0.53745155540795941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EFE-4A0A-99A5-129B77CB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Phase A @ 0mm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'Winding Configuration Config1'!$C$19:$T$19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-1.7320508075688774</c:v>
                      </c:pt>
                      <c:pt idx="1">
                        <c:v>-0.86602540378443871</c:v>
                      </c:pt>
                      <c:pt idx="2">
                        <c:v>0.86602540378443871</c:v>
                      </c:pt>
                      <c:pt idx="3">
                        <c:v>1.7320508075688774</c:v>
                      </c:pt>
                      <c:pt idx="4">
                        <c:v>0.86602540378443871</c:v>
                      </c:pt>
                      <c:pt idx="5">
                        <c:v>-0.86602540378443871</c:v>
                      </c:pt>
                      <c:pt idx="6">
                        <c:v>-1.7320508075688774</c:v>
                      </c:pt>
                      <c:pt idx="7">
                        <c:v>-0.86602540378443871</c:v>
                      </c:pt>
                      <c:pt idx="8">
                        <c:v>0.86602540378443871</c:v>
                      </c:pt>
                      <c:pt idx="9">
                        <c:v>1.7320508075688774</c:v>
                      </c:pt>
                      <c:pt idx="10">
                        <c:v>0.86602540378443871</c:v>
                      </c:pt>
                      <c:pt idx="11">
                        <c:v>-0.86602540378443871</c:v>
                      </c:pt>
                      <c:pt idx="12">
                        <c:v>-1.7320508075688774</c:v>
                      </c:pt>
                      <c:pt idx="13">
                        <c:v>-0.86602540378443871</c:v>
                      </c:pt>
                      <c:pt idx="14">
                        <c:v>0.86602540378443871</c:v>
                      </c:pt>
                      <c:pt idx="15">
                        <c:v>1.7320508075688774</c:v>
                      </c:pt>
                      <c:pt idx="16">
                        <c:v>0.86602540378443871</c:v>
                      </c:pt>
                      <c:pt idx="17">
                        <c:v>-0.86602540378443871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0EFE-4A0A-99A5-129B77CBAE2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Phase B @ 0mm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Config1'!$C$20:$T$20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-0.86602540378443837</c:v>
                      </c:pt>
                      <c:pt idx="1">
                        <c:v>-1.7320508075688767</c:v>
                      </c:pt>
                      <c:pt idx="2">
                        <c:v>-0.86602540378443837</c:v>
                      </c:pt>
                      <c:pt idx="3">
                        <c:v>0.86602540378443837</c:v>
                      </c:pt>
                      <c:pt idx="4">
                        <c:v>1.7320508075688767</c:v>
                      </c:pt>
                      <c:pt idx="5">
                        <c:v>0.86602540378443837</c:v>
                      </c:pt>
                      <c:pt idx="6">
                        <c:v>-0.86602540378443837</c:v>
                      </c:pt>
                      <c:pt idx="7">
                        <c:v>-1.7320508075688767</c:v>
                      </c:pt>
                      <c:pt idx="8">
                        <c:v>-0.86602540378443837</c:v>
                      </c:pt>
                      <c:pt idx="9">
                        <c:v>0.86602540378443837</c:v>
                      </c:pt>
                      <c:pt idx="10">
                        <c:v>1.7320508075688767</c:v>
                      </c:pt>
                      <c:pt idx="11">
                        <c:v>0.86602540378443837</c:v>
                      </c:pt>
                      <c:pt idx="12">
                        <c:v>-0.86602540378443837</c:v>
                      </c:pt>
                      <c:pt idx="13">
                        <c:v>-1.7320508075688767</c:v>
                      </c:pt>
                      <c:pt idx="14">
                        <c:v>-0.86602540378443837</c:v>
                      </c:pt>
                      <c:pt idx="15">
                        <c:v>0.86602540378443837</c:v>
                      </c:pt>
                      <c:pt idx="16">
                        <c:v>1.7320508075688767</c:v>
                      </c:pt>
                      <c:pt idx="17">
                        <c:v>0.86602540378443837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EFE-4A0A-99A5-129B77CBAE2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Phase C @ 0mm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Config1'!$C$21:$T$21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-2.45029690981724E-16</c:v>
                      </c:pt>
                      <c:pt idx="1">
                        <c:v>2.45029690981724E-16</c:v>
                      </c:pt>
                      <c:pt idx="2">
                        <c:v>4.90059381963448E-16</c:v>
                      </c:pt>
                      <c:pt idx="3">
                        <c:v>2.45029690981724E-16</c:v>
                      </c:pt>
                      <c:pt idx="4">
                        <c:v>-2.45029690981724E-16</c:v>
                      </c:pt>
                      <c:pt idx="5">
                        <c:v>-4.90059381963448E-16</c:v>
                      </c:pt>
                      <c:pt idx="6">
                        <c:v>-2.45029690981724E-16</c:v>
                      </c:pt>
                      <c:pt idx="7">
                        <c:v>2.45029690981724E-16</c:v>
                      </c:pt>
                      <c:pt idx="8">
                        <c:v>4.90059381963448E-16</c:v>
                      </c:pt>
                      <c:pt idx="9">
                        <c:v>2.45029690981724E-16</c:v>
                      </c:pt>
                      <c:pt idx="10">
                        <c:v>-2.45029690981724E-16</c:v>
                      </c:pt>
                      <c:pt idx="11">
                        <c:v>-4.90059381963448E-16</c:v>
                      </c:pt>
                      <c:pt idx="12">
                        <c:v>-2.45029690981724E-16</c:v>
                      </c:pt>
                      <c:pt idx="13">
                        <c:v>2.45029690981724E-16</c:v>
                      </c:pt>
                      <c:pt idx="14">
                        <c:v>4.90059381963448E-16</c:v>
                      </c:pt>
                      <c:pt idx="15">
                        <c:v>2.45029690981724E-16</c:v>
                      </c:pt>
                      <c:pt idx="16">
                        <c:v>-2.45029690981724E-16</c:v>
                      </c:pt>
                      <c:pt idx="17">
                        <c:v>-4.90059381963448E-16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EFE-4A0A-99A5-129B77CBAE2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Phases Added @0mm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Config1'!$C$22:$T$22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-2.5980762113533165</c:v>
                      </c:pt>
                      <c:pt idx="1">
                        <c:v>-2.5980762113533151</c:v>
                      </c:pt>
                      <c:pt idx="2">
                        <c:v>8.2312628935099497E-16</c:v>
                      </c:pt>
                      <c:pt idx="3">
                        <c:v>2.5980762113533165</c:v>
                      </c:pt>
                      <c:pt idx="4">
                        <c:v>2.5980762113533151</c:v>
                      </c:pt>
                      <c:pt idx="5">
                        <c:v>-8.2312628935099497E-16</c:v>
                      </c:pt>
                      <c:pt idx="6">
                        <c:v>-2.5980762113533165</c:v>
                      </c:pt>
                      <c:pt idx="7">
                        <c:v>-2.5980762113533151</c:v>
                      </c:pt>
                      <c:pt idx="8">
                        <c:v>8.2312628935099497E-16</c:v>
                      </c:pt>
                      <c:pt idx="9">
                        <c:v>2.5980762113533165</c:v>
                      </c:pt>
                      <c:pt idx="10">
                        <c:v>2.5980762113533151</c:v>
                      </c:pt>
                      <c:pt idx="11">
                        <c:v>-8.2312628935099497E-16</c:v>
                      </c:pt>
                      <c:pt idx="12">
                        <c:v>-2.5980762113533165</c:v>
                      </c:pt>
                      <c:pt idx="13">
                        <c:v>-2.5980762113533151</c:v>
                      </c:pt>
                      <c:pt idx="14">
                        <c:v>8.2312628935099497E-16</c:v>
                      </c:pt>
                      <c:pt idx="15">
                        <c:v>2.5980762113533165</c:v>
                      </c:pt>
                      <c:pt idx="16">
                        <c:v>2.5980762113533151</c:v>
                      </c:pt>
                      <c:pt idx="17">
                        <c:v>-8.2312628935099497E-16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EFE-4A0A-99A5-129B77CBAE2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Phase A @ 3mm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Config1'!$C$29:$T$29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-0.81347328615160086</c:v>
                      </c:pt>
                      <c:pt idx="1">
                        <c:v>-0.40673664307580043</c:v>
                      </c:pt>
                      <c:pt idx="2">
                        <c:v>0.40673664307580043</c:v>
                      </c:pt>
                      <c:pt idx="3">
                        <c:v>0.81347328615160086</c:v>
                      </c:pt>
                      <c:pt idx="4">
                        <c:v>0.40673664307580043</c:v>
                      </c:pt>
                      <c:pt idx="5">
                        <c:v>-0.40673664307580043</c:v>
                      </c:pt>
                      <c:pt idx="6">
                        <c:v>-0.81347328615160086</c:v>
                      </c:pt>
                      <c:pt idx="7">
                        <c:v>-0.40673664307580043</c:v>
                      </c:pt>
                      <c:pt idx="8">
                        <c:v>0.40673664307580043</c:v>
                      </c:pt>
                      <c:pt idx="9">
                        <c:v>0.81347328615160086</c:v>
                      </c:pt>
                      <c:pt idx="10">
                        <c:v>0.40673664307580043</c:v>
                      </c:pt>
                      <c:pt idx="11">
                        <c:v>-0.40673664307580043</c:v>
                      </c:pt>
                      <c:pt idx="12">
                        <c:v>-0.81347328615160086</c:v>
                      </c:pt>
                      <c:pt idx="13">
                        <c:v>-0.40673664307580043</c:v>
                      </c:pt>
                      <c:pt idx="14">
                        <c:v>0.40673664307580043</c:v>
                      </c:pt>
                      <c:pt idx="15">
                        <c:v>0.81347328615160086</c:v>
                      </c:pt>
                      <c:pt idx="16">
                        <c:v>0.40673664307580043</c:v>
                      </c:pt>
                      <c:pt idx="17">
                        <c:v>-0.40673664307580043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EFE-4A0A-99A5-129B77CBAE2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Phase B @ 3mm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Config1'!$C$30:$T$30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-0.9945218953682734</c:v>
                      </c:pt>
                      <c:pt idx="1">
                        <c:v>-1.9890437907365468</c:v>
                      </c:pt>
                      <c:pt idx="2">
                        <c:v>-0.9945218953682734</c:v>
                      </c:pt>
                      <c:pt idx="3">
                        <c:v>0.9945218953682734</c:v>
                      </c:pt>
                      <c:pt idx="4">
                        <c:v>1.9890437907365468</c:v>
                      </c:pt>
                      <c:pt idx="5">
                        <c:v>0.9945218953682734</c:v>
                      </c:pt>
                      <c:pt idx="6">
                        <c:v>-0.9945218953682734</c:v>
                      </c:pt>
                      <c:pt idx="7">
                        <c:v>-1.9890437907365468</c:v>
                      </c:pt>
                      <c:pt idx="8">
                        <c:v>-0.9945218953682734</c:v>
                      </c:pt>
                      <c:pt idx="9">
                        <c:v>0.9945218953682734</c:v>
                      </c:pt>
                      <c:pt idx="10">
                        <c:v>1.9890437907365468</c:v>
                      </c:pt>
                      <c:pt idx="11">
                        <c:v>0.9945218953682734</c:v>
                      </c:pt>
                      <c:pt idx="12">
                        <c:v>-0.9945218953682734</c:v>
                      </c:pt>
                      <c:pt idx="13">
                        <c:v>-1.9890437907365468</c:v>
                      </c:pt>
                      <c:pt idx="14">
                        <c:v>-0.9945218953682734</c:v>
                      </c:pt>
                      <c:pt idx="15">
                        <c:v>0.9945218953682734</c:v>
                      </c:pt>
                      <c:pt idx="16">
                        <c:v>1.9890437907365468</c:v>
                      </c:pt>
                      <c:pt idx="17">
                        <c:v>0.9945218953682734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EFE-4A0A-99A5-129B77CBAE2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Phase C @ 3mm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Config1'!$C$31:$T$31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0.58778525229247292</c:v>
                      </c:pt>
                      <c:pt idx="1">
                        <c:v>-0.58778525229247292</c:v>
                      </c:pt>
                      <c:pt idx="2">
                        <c:v>-1.1755705045849458</c:v>
                      </c:pt>
                      <c:pt idx="3">
                        <c:v>-0.58778525229247292</c:v>
                      </c:pt>
                      <c:pt idx="4">
                        <c:v>0.58778525229247292</c:v>
                      </c:pt>
                      <c:pt idx="5">
                        <c:v>1.1755705045849458</c:v>
                      </c:pt>
                      <c:pt idx="6">
                        <c:v>0.58778525229247292</c:v>
                      </c:pt>
                      <c:pt idx="7">
                        <c:v>-0.58778525229247292</c:v>
                      </c:pt>
                      <c:pt idx="8">
                        <c:v>-1.1755705045849458</c:v>
                      </c:pt>
                      <c:pt idx="9">
                        <c:v>-0.58778525229247292</c:v>
                      </c:pt>
                      <c:pt idx="10">
                        <c:v>0.58778525229247292</c:v>
                      </c:pt>
                      <c:pt idx="11">
                        <c:v>1.1755705045849458</c:v>
                      </c:pt>
                      <c:pt idx="12">
                        <c:v>0.58778525229247292</c:v>
                      </c:pt>
                      <c:pt idx="13">
                        <c:v>-0.58778525229247292</c:v>
                      </c:pt>
                      <c:pt idx="14">
                        <c:v>-1.1755705045849458</c:v>
                      </c:pt>
                      <c:pt idx="15">
                        <c:v>-0.58778525229247292</c:v>
                      </c:pt>
                      <c:pt idx="16">
                        <c:v>0.58778525229247292</c:v>
                      </c:pt>
                      <c:pt idx="17">
                        <c:v>1.1755705045849458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EFE-4A0A-99A5-129B77CBAE2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Phases Added @ 3mm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Config1'!$C$32:$T$32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-1.2202099292274013</c:v>
                      </c:pt>
                      <c:pt idx="1">
                        <c:v>-2.9835656861048201</c:v>
                      </c:pt>
                      <c:pt idx="2">
                        <c:v>-1.7633557568774187</c:v>
                      </c:pt>
                      <c:pt idx="3">
                        <c:v>1.2202099292274013</c:v>
                      </c:pt>
                      <c:pt idx="4">
                        <c:v>2.9835656861048201</c:v>
                      </c:pt>
                      <c:pt idx="5">
                        <c:v>1.7633557568774187</c:v>
                      </c:pt>
                      <c:pt idx="6">
                        <c:v>-1.2202099292274013</c:v>
                      </c:pt>
                      <c:pt idx="7">
                        <c:v>-2.9835656861048201</c:v>
                      </c:pt>
                      <c:pt idx="8">
                        <c:v>-1.7633557568774187</c:v>
                      </c:pt>
                      <c:pt idx="9">
                        <c:v>1.2202099292274013</c:v>
                      </c:pt>
                      <c:pt idx="10">
                        <c:v>2.9835656861048201</c:v>
                      </c:pt>
                      <c:pt idx="11">
                        <c:v>1.7633557568774187</c:v>
                      </c:pt>
                      <c:pt idx="12">
                        <c:v>-1.2202099292274013</c:v>
                      </c:pt>
                      <c:pt idx="13">
                        <c:v>-2.9835656861048201</c:v>
                      </c:pt>
                      <c:pt idx="14">
                        <c:v>-1.7633557568774187</c:v>
                      </c:pt>
                      <c:pt idx="15">
                        <c:v>1.2202099292274013</c:v>
                      </c:pt>
                      <c:pt idx="16">
                        <c:v>2.9835656861048201</c:v>
                      </c:pt>
                      <c:pt idx="17">
                        <c:v>1.7633557568774187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EFE-4A0A-99A5-129B77CBAE2E}"/>
                  </c:ext>
                </c:extLst>
              </c15:ser>
            </c15:filteredScatterSeries>
            <c15:filteredScatterSeries>
              <c15:ser>
                <c:idx val="17"/>
                <c:order val="8"/>
                <c:tx>
                  <c:v>Phase A @ 6mm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Config1'!$C$39:$T$39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0.41582338163551813</c:v>
                      </c:pt>
                      <c:pt idx="1">
                        <c:v>0.20791169081775907</c:v>
                      </c:pt>
                      <c:pt idx="2">
                        <c:v>-0.20791169081775907</c:v>
                      </c:pt>
                      <c:pt idx="3">
                        <c:v>-0.41582338163551813</c:v>
                      </c:pt>
                      <c:pt idx="4">
                        <c:v>-0.20791169081775907</c:v>
                      </c:pt>
                      <c:pt idx="5">
                        <c:v>0.20791169081775907</c:v>
                      </c:pt>
                      <c:pt idx="6">
                        <c:v>0.41582338163551813</c:v>
                      </c:pt>
                      <c:pt idx="7">
                        <c:v>0.20791169081775907</c:v>
                      </c:pt>
                      <c:pt idx="8">
                        <c:v>-0.20791169081775907</c:v>
                      </c:pt>
                      <c:pt idx="9">
                        <c:v>-0.41582338163551813</c:v>
                      </c:pt>
                      <c:pt idx="10">
                        <c:v>-0.20791169081775907</c:v>
                      </c:pt>
                      <c:pt idx="11">
                        <c:v>0.20791169081775907</c:v>
                      </c:pt>
                      <c:pt idx="12">
                        <c:v>0.41582338163551813</c:v>
                      </c:pt>
                      <c:pt idx="13">
                        <c:v>0.20791169081775907</c:v>
                      </c:pt>
                      <c:pt idx="14">
                        <c:v>-0.20791169081775907</c:v>
                      </c:pt>
                      <c:pt idx="15">
                        <c:v>-0.41582338163551813</c:v>
                      </c:pt>
                      <c:pt idx="16">
                        <c:v>-0.20791169081775907</c:v>
                      </c:pt>
                      <c:pt idx="17">
                        <c:v>0.20791169081775907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EFE-4A0A-99A5-129B77CBAE2E}"/>
                  </c:ext>
                </c:extLst>
              </c15:ser>
            </c15:filteredScatterSeries>
            <c15:filteredScatterSeries>
              <c15:ser>
                <c:idx val="18"/>
                <c:order val="9"/>
                <c:tx>
                  <c:v>Phase B @ 6mm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Config1'!$C$40:$T$40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-0.74314482547739458</c:v>
                      </c:pt>
                      <c:pt idx="1">
                        <c:v>-1.4862896509547892</c:v>
                      </c:pt>
                      <c:pt idx="2">
                        <c:v>-0.74314482547739458</c:v>
                      </c:pt>
                      <c:pt idx="3">
                        <c:v>0.74314482547739458</c:v>
                      </c:pt>
                      <c:pt idx="4">
                        <c:v>1.4862896509547892</c:v>
                      </c:pt>
                      <c:pt idx="5">
                        <c:v>0.74314482547739458</c:v>
                      </c:pt>
                      <c:pt idx="6">
                        <c:v>-0.74314482547739458</c:v>
                      </c:pt>
                      <c:pt idx="7">
                        <c:v>-1.4862896509547892</c:v>
                      </c:pt>
                      <c:pt idx="8">
                        <c:v>-0.74314482547739458</c:v>
                      </c:pt>
                      <c:pt idx="9">
                        <c:v>0.74314482547739458</c:v>
                      </c:pt>
                      <c:pt idx="10">
                        <c:v>1.4862896509547892</c:v>
                      </c:pt>
                      <c:pt idx="11">
                        <c:v>0.74314482547739458</c:v>
                      </c:pt>
                      <c:pt idx="12">
                        <c:v>-0.74314482547739458</c:v>
                      </c:pt>
                      <c:pt idx="13">
                        <c:v>-1.4862896509547892</c:v>
                      </c:pt>
                      <c:pt idx="14">
                        <c:v>-0.74314482547739458</c:v>
                      </c:pt>
                      <c:pt idx="15">
                        <c:v>0.74314482547739458</c:v>
                      </c:pt>
                      <c:pt idx="16">
                        <c:v>1.4862896509547892</c:v>
                      </c:pt>
                      <c:pt idx="17">
                        <c:v>0.74314482547739458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EFE-4A0A-99A5-129B77CBAE2E}"/>
                  </c:ext>
                </c:extLst>
              </c15:ser>
            </c15:filteredScatterSeries>
            <c15:filteredScatterSeries>
              <c15:ser>
                <c:idx val="19"/>
                <c:order val="10"/>
                <c:tx>
                  <c:v>Phase C @ 6mm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Config1'!$C$41:$T$41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0.95105651629515353</c:v>
                      </c:pt>
                      <c:pt idx="1">
                        <c:v>-0.95105651629515353</c:v>
                      </c:pt>
                      <c:pt idx="2">
                        <c:v>-1.9021130325903071</c:v>
                      </c:pt>
                      <c:pt idx="3">
                        <c:v>-0.95105651629515353</c:v>
                      </c:pt>
                      <c:pt idx="4">
                        <c:v>0.95105651629515353</c:v>
                      </c:pt>
                      <c:pt idx="5">
                        <c:v>1.9021130325903071</c:v>
                      </c:pt>
                      <c:pt idx="6">
                        <c:v>0.95105651629515353</c:v>
                      </c:pt>
                      <c:pt idx="7">
                        <c:v>-0.95105651629515353</c:v>
                      </c:pt>
                      <c:pt idx="8">
                        <c:v>-1.9021130325903071</c:v>
                      </c:pt>
                      <c:pt idx="9">
                        <c:v>-0.95105651629515353</c:v>
                      </c:pt>
                      <c:pt idx="10">
                        <c:v>0.95105651629515353</c:v>
                      </c:pt>
                      <c:pt idx="11">
                        <c:v>1.9021130325903071</c:v>
                      </c:pt>
                      <c:pt idx="12">
                        <c:v>0.95105651629515353</c:v>
                      </c:pt>
                      <c:pt idx="13">
                        <c:v>-0.95105651629515353</c:v>
                      </c:pt>
                      <c:pt idx="14">
                        <c:v>-1.9021130325903071</c:v>
                      </c:pt>
                      <c:pt idx="15">
                        <c:v>-0.95105651629515353</c:v>
                      </c:pt>
                      <c:pt idx="16">
                        <c:v>0.95105651629515353</c:v>
                      </c:pt>
                      <c:pt idx="17">
                        <c:v>1.9021130325903071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EFE-4A0A-99A5-129B77CBAE2E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Phases added @ 6mm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Config1'!$C$42:$T$42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0.62373507245327708</c:v>
                      </c:pt>
                      <c:pt idx="1">
                        <c:v>-2.2294344764321838</c:v>
                      </c:pt>
                      <c:pt idx="2">
                        <c:v>-2.8531695488854609</c:v>
                      </c:pt>
                      <c:pt idx="3">
                        <c:v>-0.62373507245327708</c:v>
                      </c:pt>
                      <c:pt idx="4">
                        <c:v>2.2294344764321838</c:v>
                      </c:pt>
                      <c:pt idx="5">
                        <c:v>2.8531695488854609</c:v>
                      </c:pt>
                      <c:pt idx="6">
                        <c:v>0.62373507245327708</c:v>
                      </c:pt>
                      <c:pt idx="7">
                        <c:v>-2.2294344764321838</c:v>
                      </c:pt>
                      <c:pt idx="8">
                        <c:v>-2.8531695488854609</c:v>
                      </c:pt>
                      <c:pt idx="9">
                        <c:v>-0.62373507245327708</c:v>
                      </c:pt>
                      <c:pt idx="10">
                        <c:v>2.2294344764321838</c:v>
                      </c:pt>
                      <c:pt idx="11">
                        <c:v>2.8531695488854609</c:v>
                      </c:pt>
                      <c:pt idx="12">
                        <c:v>0.62373507245327708</c:v>
                      </c:pt>
                      <c:pt idx="13">
                        <c:v>-2.2294344764321838</c:v>
                      </c:pt>
                      <c:pt idx="14">
                        <c:v>-2.8531695488854609</c:v>
                      </c:pt>
                      <c:pt idx="15">
                        <c:v>-0.62373507245327708</c:v>
                      </c:pt>
                      <c:pt idx="16">
                        <c:v>2.2294344764321838</c:v>
                      </c:pt>
                      <c:pt idx="17">
                        <c:v>2.8531695488854609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EFE-4A0A-99A5-129B77CBAE2E}"/>
                  </c:ext>
                </c:extLst>
              </c15:ser>
            </c15:filteredScatterSeries>
            <c15:filteredScatterSeries>
              <c15:ser>
                <c:idx val="20"/>
                <c:order val="12"/>
                <c:tx>
                  <c:v>Phase A @ 9mm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Config1'!$C$49:$T$49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1.486289650954788</c:v>
                      </c:pt>
                      <c:pt idx="1">
                        <c:v>0.74314482547739402</c:v>
                      </c:pt>
                      <c:pt idx="2">
                        <c:v>-0.74314482547739402</c:v>
                      </c:pt>
                      <c:pt idx="3">
                        <c:v>-1.486289650954788</c:v>
                      </c:pt>
                      <c:pt idx="4">
                        <c:v>-0.74314482547739402</c:v>
                      </c:pt>
                      <c:pt idx="5">
                        <c:v>0.74314482547739402</c:v>
                      </c:pt>
                      <c:pt idx="6">
                        <c:v>1.486289650954788</c:v>
                      </c:pt>
                      <c:pt idx="7">
                        <c:v>0.74314482547739402</c:v>
                      </c:pt>
                      <c:pt idx="8">
                        <c:v>-0.74314482547739402</c:v>
                      </c:pt>
                      <c:pt idx="9">
                        <c:v>-1.486289650954788</c:v>
                      </c:pt>
                      <c:pt idx="10">
                        <c:v>-0.74314482547739402</c:v>
                      </c:pt>
                      <c:pt idx="11">
                        <c:v>0.74314482547739402</c:v>
                      </c:pt>
                      <c:pt idx="12">
                        <c:v>1.486289650954788</c:v>
                      </c:pt>
                      <c:pt idx="13">
                        <c:v>0.74314482547739402</c:v>
                      </c:pt>
                      <c:pt idx="14">
                        <c:v>-0.74314482547739402</c:v>
                      </c:pt>
                      <c:pt idx="15">
                        <c:v>-1.486289650954788</c:v>
                      </c:pt>
                      <c:pt idx="16">
                        <c:v>-0.74314482547739402</c:v>
                      </c:pt>
                      <c:pt idx="17">
                        <c:v>0.74314482547739402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EFE-4A0A-99A5-129B77CBAE2E}"/>
                  </c:ext>
                </c:extLst>
              </c15:ser>
            </c15:filteredScatterSeries>
            <c15:filteredScatterSeries>
              <c15:ser>
                <c:idx val="21"/>
                <c:order val="13"/>
                <c:tx>
                  <c:v>Phase B @ 9mm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Config1'!$C$50:$T$50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-0.20791169081775987</c:v>
                      </c:pt>
                      <c:pt idx="1">
                        <c:v>-0.41582338163551974</c:v>
                      </c:pt>
                      <c:pt idx="2">
                        <c:v>-0.20791169081775987</c:v>
                      </c:pt>
                      <c:pt idx="3">
                        <c:v>0.20791169081775987</c:v>
                      </c:pt>
                      <c:pt idx="4">
                        <c:v>0.41582338163551974</c:v>
                      </c:pt>
                      <c:pt idx="5">
                        <c:v>0.20791169081775987</c:v>
                      </c:pt>
                      <c:pt idx="6">
                        <c:v>-0.20791169081775987</c:v>
                      </c:pt>
                      <c:pt idx="7">
                        <c:v>-0.41582338163551974</c:v>
                      </c:pt>
                      <c:pt idx="8">
                        <c:v>-0.20791169081775987</c:v>
                      </c:pt>
                      <c:pt idx="9">
                        <c:v>0.20791169081775987</c:v>
                      </c:pt>
                      <c:pt idx="10">
                        <c:v>0.41582338163551974</c:v>
                      </c:pt>
                      <c:pt idx="11">
                        <c:v>0.20791169081775987</c:v>
                      </c:pt>
                      <c:pt idx="12">
                        <c:v>-0.20791169081775987</c:v>
                      </c:pt>
                      <c:pt idx="13">
                        <c:v>-0.41582338163551974</c:v>
                      </c:pt>
                      <c:pt idx="14">
                        <c:v>-0.20791169081775987</c:v>
                      </c:pt>
                      <c:pt idx="15">
                        <c:v>0.20791169081775987</c:v>
                      </c:pt>
                      <c:pt idx="16">
                        <c:v>0.41582338163551974</c:v>
                      </c:pt>
                      <c:pt idx="17">
                        <c:v>0.20791169081775987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EFE-4A0A-99A5-129B77CBAE2E}"/>
                  </c:ext>
                </c:extLst>
              </c15:ser>
            </c15:filteredScatterSeries>
            <c15:filteredScatterSeries>
              <c15:ser>
                <c:idx val="22"/>
                <c:order val="14"/>
                <c:tx>
                  <c:v>Phase C @ 9mm</c:v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Config1'!$C$51:$T$51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0.95105651629515364</c:v>
                      </c:pt>
                      <c:pt idx="1">
                        <c:v>-0.95105651629515364</c:v>
                      </c:pt>
                      <c:pt idx="2">
                        <c:v>-1.9021130325903073</c:v>
                      </c:pt>
                      <c:pt idx="3">
                        <c:v>-0.95105651629515364</c:v>
                      </c:pt>
                      <c:pt idx="4">
                        <c:v>0.95105651629515364</c:v>
                      </c:pt>
                      <c:pt idx="5">
                        <c:v>1.9021130325903073</c:v>
                      </c:pt>
                      <c:pt idx="6">
                        <c:v>0.95105651629515364</c:v>
                      </c:pt>
                      <c:pt idx="7">
                        <c:v>-0.95105651629515364</c:v>
                      </c:pt>
                      <c:pt idx="8">
                        <c:v>-1.9021130325903073</c:v>
                      </c:pt>
                      <c:pt idx="9">
                        <c:v>-0.95105651629515364</c:v>
                      </c:pt>
                      <c:pt idx="10">
                        <c:v>0.95105651629515364</c:v>
                      </c:pt>
                      <c:pt idx="11">
                        <c:v>1.9021130325903073</c:v>
                      </c:pt>
                      <c:pt idx="12">
                        <c:v>0.95105651629515364</c:v>
                      </c:pt>
                      <c:pt idx="13">
                        <c:v>-0.95105651629515364</c:v>
                      </c:pt>
                      <c:pt idx="14">
                        <c:v>-1.9021130325903073</c:v>
                      </c:pt>
                      <c:pt idx="15">
                        <c:v>-0.95105651629515364</c:v>
                      </c:pt>
                      <c:pt idx="16">
                        <c:v>0.95105651629515364</c:v>
                      </c:pt>
                      <c:pt idx="17">
                        <c:v>1.9021130325903073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EFE-4A0A-99A5-129B77CBAE2E}"/>
                  </c:ext>
                </c:extLst>
              </c15:ser>
            </c15:filteredScatterSeries>
            <c15:filteredScatterSeries>
              <c15:ser>
                <c:idx val="9"/>
                <c:order val="15"/>
                <c:tx>
                  <c:v>Phases added @ 9mm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Config1'!$C$52:$T$52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2.2294344764321821</c:v>
                      </c:pt>
                      <c:pt idx="1">
                        <c:v>-0.6237350724532793</c:v>
                      </c:pt>
                      <c:pt idx="2">
                        <c:v>-2.8531695488854609</c:v>
                      </c:pt>
                      <c:pt idx="3">
                        <c:v>-2.2294344764321821</c:v>
                      </c:pt>
                      <c:pt idx="4">
                        <c:v>0.6237350724532793</c:v>
                      </c:pt>
                      <c:pt idx="5">
                        <c:v>2.8531695488854609</c:v>
                      </c:pt>
                      <c:pt idx="6">
                        <c:v>2.2294344764321821</c:v>
                      </c:pt>
                      <c:pt idx="7">
                        <c:v>-0.6237350724532793</c:v>
                      </c:pt>
                      <c:pt idx="8">
                        <c:v>-2.8531695488854609</c:v>
                      </c:pt>
                      <c:pt idx="9">
                        <c:v>-2.2294344764321821</c:v>
                      </c:pt>
                      <c:pt idx="10">
                        <c:v>0.6237350724532793</c:v>
                      </c:pt>
                      <c:pt idx="11">
                        <c:v>2.8531695488854609</c:v>
                      </c:pt>
                      <c:pt idx="12">
                        <c:v>2.2294344764321821</c:v>
                      </c:pt>
                      <c:pt idx="13">
                        <c:v>-0.6237350724532793</c:v>
                      </c:pt>
                      <c:pt idx="14">
                        <c:v>-2.8531695488854609</c:v>
                      </c:pt>
                      <c:pt idx="15">
                        <c:v>-2.2294344764321821</c:v>
                      </c:pt>
                      <c:pt idx="16">
                        <c:v>0.6237350724532793</c:v>
                      </c:pt>
                      <c:pt idx="17">
                        <c:v>2.8531695488854609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FE-4A0A-99A5-129B77CBAE2E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Phase A @ 12mm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Config1'!$C$59:$T$59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1.9890437907365466</c:v>
                      </c:pt>
                      <c:pt idx="1">
                        <c:v>0.99452189536827329</c:v>
                      </c:pt>
                      <c:pt idx="2">
                        <c:v>-0.99452189536827329</c:v>
                      </c:pt>
                      <c:pt idx="3">
                        <c:v>-1.9890437907365466</c:v>
                      </c:pt>
                      <c:pt idx="4">
                        <c:v>-0.99452189536827329</c:v>
                      </c:pt>
                      <c:pt idx="5">
                        <c:v>0.99452189536827329</c:v>
                      </c:pt>
                      <c:pt idx="6">
                        <c:v>1.9890437907365466</c:v>
                      </c:pt>
                      <c:pt idx="7">
                        <c:v>0.99452189536827329</c:v>
                      </c:pt>
                      <c:pt idx="8">
                        <c:v>-0.99452189536827329</c:v>
                      </c:pt>
                      <c:pt idx="9">
                        <c:v>-1.9890437907365466</c:v>
                      </c:pt>
                      <c:pt idx="10">
                        <c:v>-0.99452189536827329</c:v>
                      </c:pt>
                      <c:pt idx="11">
                        <c:v>0.99452189536827329</c:v>
                      </c:pt>
                      <c:pt idx="12">
                        <c:v>1.9890437907365466</c:v>
                      </c:pt>
                      <c:pt idx="13">
                        <c:v>0.99452189536827329</c:v>
                      </c:pt>
                      <c:pt idx="14">
                        <c:v>-0.99452189536827329</c:v>
                      </c:pt>
                      <c:pt idx="15">
                        <c:v>-1.9890437907365466</c:v>
                      </c:pt>
                      <c:pt idx="16">
                        <c:v>-0.99452189536827329</c:v>
                      </c:pt>
                      <c:pt idx="17">
                        <c:v>0.99452189536827329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EFE-4A0A-99A5-129B77CBAE2E}"/>
                  </c:ext>
                </c:extLst>
              </c15:ser>
            </c15:filteredScatterSeries>
            <c15:filteredScatterSeries>
              <c15:ser>
                <c:idx val="24"/>
                <c:order val="17"/>
                <c:tx>
                  <c:v>Phasse B @ 12mm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Config1'!$C$60:$T$60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0.40673664307579971</c:v>
                      </c:pt>
                      <c:pt idx="1">
                        <c:v>0.81347328615159942</c:v>
                      </c:pt>
                      <c:pt idx="2">
                        <c:v>0.40673664307579971</c:v>
                      </c:pt>
                      <c:pt idx="3">
                        <c:v>-0.40673664307579971</c:v>
                      </c:pt>
                      <c:pt idx="4">
                        <c:v>-0.81347328615159942</c:v>
                      </c:pt>
                      <c:pt idx="5">
                        <c:v>-0.40673664307579971</c:v>
                      </c:pt>
                      <c:pt idx="6">
                        <c:v>0.40673664307579971</c:v>
                      </c:pt>
                      <c:pt idx="7">
                        <c:v>0.81347328615159942</c:v>
                      </c:pt>
                      <c:pt idx="8">
                        <c:v>0.40673664307579971</c:v>
                      </c:pt>
                      <c:pt idx="9">
                        <c:v>-0.40673664307579971</c:v>
                      </c:pt>
                      <c:pt idx="10">
                        <c:v>-0.81347328615159942</c:v>
                      </c:pt>
                      <c:pt idx="11">
                        <c:v>-0.40673664307579971</c:v>
                      </c:pt>
                      <c:pt idx="12">
                        <c:v>0.40673664307579971</c:v>
                      </c:pt>
                      <c:pt idx="13">
                        <c:v>0.81347328615159942</c:v>
                      </c:pt>
                      <c:pt idx="14">
                        <c:v>0.40673664307579971</c:v>
                      </c:pt>
                      <c:pt idx="15">
                        <c:v>-0.40673664307579971</c:v>
                      </c:pt>
                      <c:pt idx="16">
                        <c:v>-0.81347328615159942</c:v>
                      </c:pt>
                      <c:pt idx="17">
                        <c:v>-0.40673664307579971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EFE-4A0A-99A5-129B77CBAE2E}"/>
                  </c:ext>
                </c:extLst>
              </c15:ser>
            </c15:filteredScatterSeries>
            <c15:filteredScatterSeries>
              <c15:ser>
                <c:idx val="25"/>
                <c:order val="18"/>
                <c:tx>
                  <c:v>Phase C @ 12mm</c:v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Config1'!$C$61:$T$61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0.58778525229247336</c:v>
                      </c:pt>
                      <c:pt idx="1">
                        <c:v>-0.58778525229247336</c:v>
                      </c:pt>
                      <c:pt idx="2">
                        <c:v>-1.1755705045849467</c:v>
                      </c:pt>
                      <c:pt idx="3">
                        <c:v>-0.58778525229247336</c:v>
                      </c:pt>
                      <c:pt idx="4">
                        <c:v>0.58778525229247336</c:v>
                      </c:pt>
                      <c:pt idx="5">
                        <c:v>1.1755705045849467</c:v>
                      </c:pt>
                      <c:pt idx="6">
                        <c:v>0.58778525229247336</c:v>
                      </c:pt>
                      <c:pt idx="7">
                        <c:v>-0.58778525229247336</c:v>
                      </c:pt>
                      <c:pt idx="8">
                        <c:v>-1.1755705045849467</c:v>
                      </c:pt>
                      <c:pt idx="9">
                        <c:v>-0.58778525229247336</c:v>
                      </c:pt>
                      <c:pt idx="10">
                        <c:v>0.58778525229247336</c:v>
                      </c:pt>
                      <c:pt idx="11">
                        <c:v>1.1755705045849467</c:v>
                      </c:pt>
                      <c:pt idx="12">
                        <c:v>0.58778525229247336</c:v>
                      </c:pt>
                      <c:pt idx="13">
                        <c:v>-0.58778525229247336</c:v>
                      </c:pt>
                      <c:pt idx="14">
                        <c:v>-1.1755705045849467</c:v>
                      </c:pt>
                      <c:pt idx="15">
                        <c:v>-0.58778525229247336</c:v>
                      </c:pt>
                      <c:pt idx="16">
                        <c:v>0.58778525229247336</c:v>
                      </c:pt>
                      <c:pt idx="17">
                        <c:v>1.1755705045849467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EFE-4A0A-99A5-129B77CBAE2E}"/>
                  </c:ext>
                </c:extLst>
              </c15:ser>
            </c15:filteredScatterSeries>
            <c15:filteredScatterSeries>
              <c15:ser>
                <c:idx val="10"/>
                <c:order val="19"/>
                <c:tx>
                  <c:v>Phases added @ 12mm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Config1'!$C$62:$T$62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2.9835656861048196</c:v>
                      </c:pt>
                      <c:pt idx="1">
                        <c:v>1.2202099292273993</c:v>
                      </c:pt>
                      <c:pt idx="2">
                        <c:v>-1.7633557568774203</c:v>
                      </c:pt>
                      <c:pt idx="3">
                        <c:v>-2.9835656861048196</c:v>
                      </c:pt>
                      <c:pt idx="4">
                        <c:v>-1.2202099292273993</c:v>
                      </c:pt>
                      <c:pt idx="5">
                        <c:v>1.7633557568774203</c:v>
                      </c:pt>
                      <c:pt idx="6">
                        <c:v>2.9835656861048196</c:v>
                      </c:pt>
                      <c:pt idx="7">
                        <c:v>1.2202099292273993</c:v>
                      </c:pt>
                      <c:pt idx="8">
                        <c:v>-1.7633557568774203</c:v>
                      </c:pt>
                      <c:pt idx="9">
                        <c:v>-2.9835656861048196</c:v>
                      </c:pt>
                      <c:pt idx="10">
                        <c:v>-1.2202099292273993</c:v>
                      </c:pt>
                      <c:pt idx="11">
                        <c:v>1.7633557568774203</c:v>
                      </c:pt>
                      <c:pt idx="12">
                        <c:v>2.9835656861048196</c:v>
                      </c:pt>
                      <c:pt idx="13">
                        <c:v>1.2202099292273993</c:v>
                      </c:pt>
                      <c:pt idx="14">
                        <c:v>-1.7633557568774203</c:v>
                      </c:pt>
                      <c:pt idx="15">
                        <c:v>-2.9835656861048196</c:v>
                      </c:pt>
                      <c:pt idx="16">
                        <c:v>-1.2202099292273993</c:v>
                      </c:pt>
                      <c:pt idx="17">
                        <c:v>1.7633557568774203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EFE-4A0A-99A5-129B77CBAE2E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Phas A @ 15mm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Config1'!$C$69:$T$69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1.7320508075688781</c:v>
                      </c:pt>
                      <c:pt idx="1">
                        <c:v>0.86602540378443904</c:v>
                      </c:pt>
                      <c:pt idx="2">
                        <c:v>-0.86602540378443904</c:v>
                      </c:pt>
                      <c:pt idx="3">
                        <c:v>-1.7320508075688781</c:v>
                      </c:pt>
                      <c:pt idx="4">
                        <c:v>-0.86602540378443904</c:v>
                      </c:pt>
                      <c:pt idx="5">
                        <c:v>0.86602540378443904</c:v>
                      </c:pt>
                      <c:pt idx="6">
                        <c:v>1.7320508075688781</c:v>
                      </c:pt>
                      <c:pt idx="7">
                        <c:v>0.86602540378443904</c:v>
                      </c:pt>
                      <c:pt idx="8">
                        <c:v>-0.86602540378443904</c:v>
                      </c:pt>
                      <c:pt idx="9">
                        <c:v>-1.7320508075688781</c:v>
                      </c:pt>
                      <c:pt idx="10">
                        <c:v>-0.86602540378443904</c:v>
                      </c:pt>
                      <c:pt idx="11">
                        <c:v>0.86602540378443904</c:v>
                      </c:pt>
                      <c:pt idx="12">
                        <c:v>1.7320508075688781</c:v>
                      </c:pt>
                      <c:pt idx="13">
                        <c:v>0.86602540378443904</c:v>
                      </c:pt>
                      <c:pt idx="14">
                        <c:v>-0.86602540378443904</c:v>
                      </c:pt>
                      <c:pt idx="15">
                        <c:v>-1.7320508075688781</c:v>
                      </c:pt>
                      <c:pt idx="16">
                        <c:v>-0.86602540378443904</c:v>
                      </c:pt>
                      <c:pt idx="17">
                        <c:v>0.86602540378443904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EFE-4A0A-99A5-129B77CBAE2E}"/>
                  </c:ext>
                </c:extLst>
              </c15:ser>
            </c15:filteredScatterSeries>
            <c15:filteredScatterSeries>
              <c15:ser>
                <c:idx val="27"/>
                <c:order val="21"/>
                <c:tx>
                  <c:v>Phase B @ 15mm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Config1'!$C$70:$T$70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0.86602540378443837</c:v>
                      </c:pt>
                      <c:pt idx="1">
                        <c:v>1.7320508075688767</c:v>
                      </c:pt>
                      <c:pt idx="2">
                        <c:v>0.86602540378443837</c:v>
                      </c:pt>
                      <c:pt idx="3">
                        <c:v>-0.86602540378443837</c:v>
                      </c:pt>
                      <c:pt idx="4">
                        <c:v>-1.7320508075688767</c:v>
                      </c:pt>
                      <c:pt idx="5">
                        <c:v>-0.86602540378443837</c:v>
                      </c:pt>
                      <c:pt idx="6">
                        <c:v>0.86602540378443837</c:v>
                      </c:pt>
                      <c:pt idx="7">
                        <c:v>1.7320508075688767</c:v>
                      </c:pt>
                      <c:pt idx="8">
                        <c:v>0.86602540378443837</c:v>
                      </c:pt>
                      <c:pt idx="9">
                        <c:v>-0.86602540378443837</c:v>
                      </c:pt>
                      <c:pt idx="10">
                        <c:v>-1.7320508075688767</c:v>
                      </c:pt>
                      <c:pt idx="11">
                        <c:v>-0.86602540378443837</c:v>
                      </c:pt>
                      <c:pt idx="12">
                        <c:v>0.86602540378443837</c:v>
                      </c:pt>
                      <c:pt idx="13">
                        <c:v>1.7320508075688767</c:v>
                      </c:pt>
                      <c:pt idx="14">
                        <c:v>0.86602540378443837</c:v>
                      </c:pt>
                      <c:pt idx="15">
                        <c:v>-0.86602540378443837</c:v>
                      </c:pt>
                      <c:pt idx="16">
                        <c:v>-1.7320508075688767</c:v>
                      </c:pt>
                      <c:pt idx="17">
                        <c:v>-0.86602540378443837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EFE-4A0A-99A5-129B77CBAE2E}"/>
                  </c:ext>
                </c:extLst>
              </c15:ser>
            </c15:filteredScatterSeries>
            <c15:filteredScatterSeries>
              <c15:ser>
                <c:idx val="28"/>
                <c:order val="22"/>
                <c:tx>
                  <c:v>Phase C @ 15mm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Config1'!$C$71:$T$71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3.67544536472586E-16</c:v>
                      </c:pt>
                      <c:pt idx="1">
                        <c:v>-3.67544536472586E-16</c:v>
                      </c:pt>
                      <c:pt idx="2">
                        <c:v>-7.3508907294517201E-16</c:v>
                      </c:pt>
                      <c:pt idx="3">
                        <c:v>-3.67544536472586E-16</c:v>
                      </c:pt>
                      <c:pt idx="4">
                        <c:v>3.67544536472586E-16</c:v>
                      </c:pt>
                      <c:pt idx="5">
                        <c:v>7.3508907294517201E-16</c:v>
                      </c:pt>
                      <c:pt idx="6">
                        <c:v>3.67544536472586E-16</c:v>
                      </c:pt>
                      <c:pt idx="7">
                        <c:v>-3.67544536472586E-16</c:v>
                      </c:pt>
                      <c:pt idx="8">
                        <c:v>-7.3508907294517201E-16</c:v>
                      </c:pt>
                      <c:pt idx="9">
                        <c:v>-3.67544536472586E-16</c:v>
                      </c:pt>
                      <c:pt idx="10">
                        <c:v>3.67544536472586E-16</c:v>
                      </c:pt>
                      <c:pt idx="11">
                        <c:v>7.3508907294517201E-16</c:v>
                      </c:pt>
                      <c:pt idx="12">
                        <c:v>3.67544536472586E-16</c:v>
                      </c:pt>
                      <c:pt idx="13">
                        <c:v>-3.67544536472586E-16</c:v>
                      </c:pt>
                      <c:pt idx="14">
                        <c:v>-7.3508907294517201E-16</c:v>
                      </c:pt>
                      <c:pt idx="15">
                        <c:v>-3.67544536472586E-16</c:v>
                      </c:pt>
                      <c:pt idx="16">
                        <c:v>3.67544536472586E-16</c:v>
                      </c:pt>
                      <c:pt idx="17">
                        <c:v>7.3508907294517201E-16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EFE-4A0A-99A5-129B77CBAE2E}"/>
                  </c:ext>
                </c:extLst>
              </c15:ser>
            </c15:filteredScatterSeries>
            <c15:filteredScatterSeries>
              <c15:ser>
                <c:idx val="29"/>
                <c:order val="24"/>
                <c:tx>
                  <c:v>Phase A @ 18mm</c:v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Config1'!$C$79:$T$79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0.81347328615160186</c:v>
                      </c:pt>
                      <c:pt idx="1">
                        <c:v>0.40673664307580093</c:v>
                      </c:pt>
                      <c:pt idx="2">
                        <c:v>-0.40673664307580093</c:v>
                      </c:pt>
                      <c:pt idx="3">
                        <c:v>-0.81347328615160186</c:v>
                      </c:pt>
                      <c:pt idx="4">
                        <c:v>-0.40673664307580093</c:v>
                      </c:pt>
                      <c:pt idx="5">
                        <c:v>0.40673664307580093</c:v>
                      </c:pt>
                      <c:pt idx="6">
                        <c:v>0.81347328615160186</c:v>
                      </c:pt>
                      <c:pt idx="7">
                        <c:v>0.40673664307580093</c:v>
                      </c:pt>
                      <c:pt idx="8">
                        <c:v>-0.40673664307580093</c:v>
                      </c:pt>
                      <c:pt idx="9">
                        <c:v>-0.81347328615160186</c:v>
                      </c:pt>
                      <c:pt idx="10">
                        <c:v>-0.40673664307580093</c:v>
                      </c:pt>
                      <c:pt idx="11">
                        <c:v>0.40673664307580093</c:v>
                      </c:pt>
                      <c:pt idx="12">
                        <c:v>0.81347328615160186</c:v>
                      </c:pt>
                      <c:pt idx="13">
                        <c:v>0.40673664307580093</c:v>
                      </c:pt>
                      <c:pt idx="14">
                        <c:v>-0.40673664307580093</c:v>
                      </c:pt>
                      <c:pt idx="15">
                        <c:v>-0.81347328615160186</c:v>
                      </c:pt>
                      <c:pt idx="16">
                        <c:v>-0.40673664307580093</c:v>
                      </c:pt>
                      <c:pt idx="17">
                        <c:v>0.40673664307580093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EFE-4A0A-99A5-129B77CBAE2E}"/>
                  </c:ext>
                </c:extLst>
              </c15:ser>
            </c15:filteredScatterSeries>
            <c15:filteredScatterSeries>
              <c15:ser>
                <c:idx val="30"/>
                <c:order val="25"/>
                <c:tx>
                  <c:v>Phase B @ 18mm</c:v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Config1'!$C$80:$T$80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0.9945218953682734</c:v>
                      </c:pt>
                      <c:pt idx="1">
                        <c:v>1.9890437907365468</c:v>
                      </c:pt>
                      <c:pt idx="2">
                        <c:v>0.9945218953682734</c:v>
                      </c:pt>
                      <c:pt idx="3">
                        <c:v>-0.9945218953682734</c:v>
                      </c:pt>
                      <c:pt idx="4">
                        <c:v>-1.9890437907365468</c:v>
                      </c:pt>
                      <c:pt idx="5">
                        <c:v>-0.9945218953682734</c:v>
                      </c:pt>
                      <c:pt idx="6">
                        <c:v>0.9945218953682734</c:v>
                      </c:pt>
                      <c:pt idx="7">
                        <c:v>1.9890437907365468</c:v>
                      </c:pt>
                      <c:pt idx="8">
                        <c:v>0.9945218953682734</c:v>
                      </c:pt>
                      <c:pt idx="9">
                        <c:v>-0.9945218953682734</c:v>
                      </c:pt>
                      <c:pt idx="10">
                        <c:v>-1.9890437907365468</c:v>
                      </c:pt>
                      <c:pt idx="11">
                        <c:v>-0.9945218953682734</c:v>
                      </c:pt>
                      <c:pt idx="12">
                        <c:v>0.9945218953682734</c:v>
                      </c:pt>
                      <c:pt idx="13">
                        <c:v>1.9890437907365468</c:v>
                      </c:pt>
                      <c:pt idx="14">
                        <c:v>0.9945218953682734</c:v>
                      </c:pt>
                      <c:pt idx="15">
                        <c:v>-0.9945218953682734</c:v>
                      </c:pt>
                      <c:pt idx="16">
                        <c:v>-1.9890437907365468</c:v>
                      </c:pt>
                      <c:pt idx="17">
                        <c:v>-0.9945218953682734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EFE-4A0A-99A5-129B77CBAE2E}"/>
                  </c:ext>
                </c:extLst>
              </c15:ser>
            </c15:filteredScatterSeries>
            <c15:filteredScatterSeries>
              <c15:ser>
                <c:idx val="31"/>
                <c:order val="26"/>
                <c:tx>
                  <c:v>Phase C @ 18mm</c:v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Config1'!$C$81:$T$81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-0.5877852522924728</c:v>
                      </c:pt>
                      <c:pt idx="1">
                        <c:v>0.5877852522924728</c:v>
                      </c:pt>
                      <c:pt idx="2">
                        <c:v>1.1755705045849456</c:v>
                      </c:pt>
                      <c:pt idx="3">
                        <c:v>0.5877852522924728</c:v>
                      </c:pt>
                      <c:pt idx="4">
                        <c:v>-0.5877852522924728</c:v>
                      </c:pt>
                      <c:pt idx="5">
                        <c:v>-1.1755705045849456</c:v>
                      </c:pt>
                      <c:pt idx="6">
                        <c:v>-0.5877852522924728</c:v>
                      </c:pt>
                      <c:pt idx="7">
                        <c:v>0.5877852522924728</c:v>
                      </c:pt>
                      <c:pt idx="8">
                        <c:v>1.1755705045849456</c:v>
                      </c:pt>
                      <c:pt idx="9">
                        <c:v>0.5877852522924728</c:v>
                      </c:pt>
                      <c:pt idx="10">
                        <c:v>-0.5877852522924728</c:v>
                      </c:pt>
                      <c:pt idx="11">
                        <c:v>-1.1755705045849456</c:v>
                      </c:pt>
                      <c:pt idx="12">
                        <c:v>-0.5877852522924728</c:v>
                      </c:pt>
                      <c:pt idx="13">
                        <c:v>0.5877852522924728</c:v>
                      </c:pt>
                      <c:pt idx="14">
                        <c:v>1.1755705045849456</c:v>
                      </c:pt>
                      <c:pt idx="15">
                        <c:v>0.5877852522924728</c:v>
                      </c:pt>
                      <c:pt idx="16">
                        <c:v>-0.5877852522924728</c:v>
                      </c:pt>
                      <c:pt idx="17">
                        <c:v>-1.1755705045849456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0EFE-4A0A-99A5-129B77CBAE2E}"/>
                  </c:ext>
                </c:extLst>
              </c15:ser>
            </c15:filteredScatterSeries>
            <c15:filteredScatterSeries>
              <c15:ser>
                <c:idx val="32"/>
                <c:order val="28"/>
                <c:tx>
                  <c:v>Phase A @21mm</c:v>
                </c:tx>
                <c:spPr>
                  <a:ln w="190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Config1'!$C$89:$T$89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-0.41582338163551702</c:v>
                      </c:pt>
                      <c:pt idx="1">
                        <c:v>-0.20791169081775851</c:v>
                      </c:pt>
                      <c:pt idx="2">
                        <c:v>0.20791169081775851</c:v>
                      </c:pt>
                      <c:pt idx="3">
                        <c:v>0.41582338163551702</c:v>
                      </c:pt>
                      <c:pt idx="4">
                        <c:v>0.20791169081775851</c:v>
                      </c:pt>
                      <c:pt idx="5">
                        <c:v>-0.20791169081775851</c:v>
                      </c:pt>
                      <c:pt idx="6">
                        <c:v>-0.41582338163551702</c:v>
                      </c:pt>
                      <c:pt idx="7">
                        <c:v>-0.20791169081775851</c:v>
                      </c:pt>
                      <c:pt idx="8">
                        <c:v>0.20791169081775851</c:v>
                      </c:pt>
                      <c:pt idx="9">
                        <c:v>0.41582338163551702</c:v>
                      </c:pt>
                      <c:pt idx="10">
                        <c:v>0.20791169081775851</c:v>
                      </c:pt>
                      <c:pt idx="11">
                        <c:v>-0.20791169081775851</c:v>
                      </c:pt>
                      <c:pt idx="12">
                        <c:v>-0.41582338163551702</c:v>
                      </c:pt>
                      <c:pt idx="13">
                        <c:v>-0.20791169081775851</c:v>
                      </c:pt>
                      <c:pt idx="14">
                        <c:v>0.20791169081775851</c:v>
                      </c:pt>
                      <c:pt idx="15">
                        <c:v>0.41582338163551702</c:v>
                      </c:pt>
                      <c:pt idx="16">
                        <c:v>0.20791169081775851</c:v>
                      </c:pt>
                      <c:pt idx="17">
                        <c:v>-0.20791169081775851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0EFE-4A0A-99A5-129B77CBAE2E}"/>
                  </c:ext>
                </c:extLst>
              </c15:ser>
            </c15:filteredScatterSeries>
            <c15:filteredScatterSeries>
              <c15:ser>
                <c:idx val="33"/>
                <c:order val="29"/>
                <c:tx>
                  <c:v>Phase B @21mm</c:v>
                </c:tx>
                <c:spPr>
                  <a:ln w="190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Config1'!$C$90:$T$90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0.74314482547739524</c:v>
                      </c:pt>
                      <c:pt idx="1">
                        <c:v>1.4862896509547905</c:v>
                      </c:pt>
                      <c:pt idx="2">
                        <c:v>0.74314482547739524</c:v>
                      </c:pt>
                      <c:pt idx="3">
                        <c:v>-0.74314482547739524</c:v>
                      </c:pt>
                      <c:pt idx="4">
                        <c:v>-1.4862896509547905</c:v>
                      </c:pt>
                      <c:pt idx="5">
                        <c:v>-0.74314482547739524</c:v>
                      </c:pt>
                      <c:pt idx="6">
                        <c:v>0.74314482547739524</c:v>
                      </c:pt>
                      <c:pt idx="7">
                        <c:v>1.4862896509547905</c:v>
                      </c:pt>
                      <c:pt idx="8">
                        <c:v>0.74314482547739524</c:v>
                      </c:pt>
                      <c:pt idx="9">
                        <c:v>-0.74314482547739524</c:v>
                      </c:pt>
                      <c:pt idx="10">
                        <c:v>-1.4862896509547905</c:v>
                      </c:pt>
                      <c:pt idx="11">
                        <c:v>-0.74314482547739524</c:v>
                      </c:pt>
                      <c:pt idx="12">
                        <c:v>0.74314482547739524</c:v>
                      </c:pt>
                      <c:pt idx="13">
                        <c:v>1.4862896509547905</c:v>
                      </c:pt>
                      <c:pt idx="14">
                        <c:v>0.74314482547739524</c:v>
                      </c:pt>
                      <c:pt idx="15">
                        <c:v>-0.74314482547739524</c:v>
                      </c:pt>
                      <c:pt idx="16">
                        <c:v>-1.4862896509547905</c:v>
                      </c:pt>
                      <c:pt idx="17">
                        <c:v>-0.74314482547739524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0EFE-4A0A-99A5-129B77CBAE2E}"/>
                  </c:ext>
                </c:extLst>
              </c15:ser>
            </c15:filteredScatterSeries>
            <c15:filteredScatterSeries>
              <c15:ser>
                <c:idx val="34"/>
                <c:order val="31"/>
                <c:tx>
                  <c:v>Phase C @ 21mm</c:v>
                </c:tx>
                <c:spPr>
                  <a:ln w="19050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Config1'!$C$91:$T$91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-0.95105651629515342</c:v>
                      </c:pt>
                      <c:pt idx="1">
                        <c:v>0.95105651629515342</c:v>
                      </c:pt>
                      <c:pt idx="2">
                        <c:v>1.9021130325903068</c:v>
                      </c:pt>
                      <c:pt idx="3">
                        <c:v>0.95105651629515342</c:v>
                      </c:pt>
                      <c:pt idx="4">
                        <c:v>-0.95105651629515342</c:v>
                      </c:pt>
                      <c:pt idx="5">
                        <c:v>-1.9021130325903068</c:v>
                      </c:pt>
                      <c:pt idx="6">
                        <c:v>-0.95105651629515342</c:v>
                      </c:pt>
                      <c:pt idx="7">
                        <c:v>0.95105651629515342</c:v>
                      </c:pt>
                      <c:pt idx="8">
                        <c:v>1.9021130325903068</c:v>
                      </c:pt>
                      <c:pt idx="9">
                        <c:v>0.95105651629515342</c:v>
                      </c:pt>
                      <c:pt idx="10">
                        <c:v>-0.95105651629515342</c:v>
                      </c:pt>
                      <c:pt idx="11">
                        <c:v>-1.9021130325903068</c:v>
                      </c:pt>
                      <c:pt idx="12">
                        <c:v>-0.95105651629515342</c:v>
                      </c:pt>
                      <c:pt idx="13">
                        <c:v>0.95105651629515342</c:v>
                      </c:pt>
                      <c:pt idx="14">
                        <c:v>1.9021130325903068</c:v>
                      </c:pt>
                      <c:pt idx="15">
                        <c:v>0.95105651629515342</c:v>
                      </c:pt>
                      <c:pt idx="16">
                        <c:v>-0.95105651629515342</c:v>
                      </c:pt>
                      <c:pt idx="17">
                        <c:v>-1.9021130325903068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FE-4A0A-99A5-129B77CBAE2E}"/>
                  </c:ext>
                </c:extLst>
              </c15:ser>
            </c15:filteredScatterSeries>
            <c15:filteredScatterSeries>
              <c15:ser>
                <c:idx val="35"/>
                <c:order val="32"/>
                <c:tx>
                  <c:v>Phase A @24mm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Config1'!$C$99:$T$99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-1.4862896509547874</c:v>
                      </c:pt>
                      <c:pt idx="1">
                        <c:v>-0.74314482547739369</c:v>
                      </c:pt>
                      <c:pt idx="2">
                        <c:v>0.74314482547739369</c:v>
                      </c:pt>
                      <c:pt idx="3">
                        <c:v>1.4862896509547874</c:v>
                      </c:pt>
                      <c:pt idx="4">
                        <c:v>0.74314482547739369</c:v>
                      </c:pt>
                      <c:pt idx="5">
                        <c:v>-0.74314482547739369</c:v>
                      </c:pt>
                      <c:pt idx="6">
                        <c:v>-1.4862896509547874</c:v>
                      </c:pt>
                      <c:pt idx="7">
                        <c:v>-0.74314482547739369</c:v>
                      </c:pt>
                      <c:pt idx="8">
                        <c:v>0.74314482547739369</c:v>
                      </c:pt>
                      <c:pt idx="9">
                        <c:v>1.4862896509547874</c:v>
                      </c:pt>
                      <c:pt idx="10">
                        <c:v>0.74314482547739369</c:v>
                      </c:pt>
                      <c:pt idx="11">
                        <c:v>-0.74314482547739369</c:v>
                      </c:pt>
                      <c:pt idx="12">
                        <c:v>-1.4862896509547874</c:v>
                      </c:pt>
                      <c:pt idx="13">
                        <c:v>-0.74314482547739369</c:v>
                      </c:pt>
                      <c:pt idx="14">
                        <c:v>0.74314482547739369</c:v>
                      </c:pt>
                      <c:pt idx="15">
                        <c:v>1.4862896509547874</c:v>
                      </c:pt>
                      <c:pt idx="16">
                        <c:v>0.74314482547739369</c:v>
                      </c:pt>
                      <c:pt idx="17">
                        <c:v>-0.74314482547739369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0EFE-4A0A-99A5-129B77CBAE2E}"/>
                  </c:ext>
                </c:extLst>
              </c15:ser>
            </c15:filteredScatterSeries>
            <c15:filteredScatterSeries>
              <c15:ser>
                <c:idx val="36"/>
                <c:order val="33"/>
                <c:tx>
                  <c:v>Phase B @24mm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Config1'!$C$100:$T$100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0.20791169081776084</c:v>
                      </c:pt>
                      <c:pt idx="1">
                        <c:v>0.41582338163552168</c:v>
                      </c:pt>
                      <c:pt idx="2">
                        <c:v>0.20791169081776084</c:v>
                      </c:pt>
                      <c:pt idx="3">
                        <c:v>-0.20791169081776084</c:v>
                      </c:pt>
                      <c:pt idx="4">
                        <c:v>-0.41582338163552168</c:v>
                      </c:pt>
                      <c:pt idx="5">
                        <c:v>-0.20791169081776084</c:v>
                      </c:pt>
                      <c:pt idx="6">
                        <c:v>0.20791169081776084</c:v>
                      </c:pt>
                      <c:pt idx="7">
                        <c:v>0.41582338163552168</c:v>
                      </c:pt>
                      <c:pt idx="8">
                        <c:v>0.20791169081776084</c:v>
                      </c:pt>
                      <c:pt idx="9">
                        <c:v>-0.20791169081776084</c:v>
                      </c:pt>
                      <c:pt idx="10">
                        <c:v>-0.41582338163552168</c:v>
                      </c:pt>
                      <c:pt idx="11">
                        <c:v>-0.20791169081776084</c:v>
                      </c:pt>
                      <c:pt idx="12">
                        <c:v>0.20791169081776084</c:v>
                      </c:pt>
                      <c:pt idx="13">
                        <c:v>0.41582338163552168</c:v>
                      </c:pt>
                      <c:pt idx="14">
                        <c:v>0.20791169081776084</c:v>
                      </c:pt>
                      <c:pt idx="15">
                        <c:v>-0.20791169081776084</c:v>
                      </c:pt>
                      <c:pt idx="16">
                        <c:v>-0.41582338163552168</c:v>
                      </c:pt>
                      <c:pt idx="17">
                        <c:v>-0.20791169081776084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0EFE-4A0A-99A5-129B77CBAE2E}"/>
                  </c:ext>
                </c:extLst>
              </c15:ser>
            </c15:filteredScatterSeries>
            <c15:filteredScatterSeries>
              <c15:ser>
                <c:idx val="37"/>
                <c:order val="34"/>
                <c:tx>
                  <c:v>Phase C @ 24mm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Config1'!$C$101:$T$101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-0.95105651629515375</c:v>
                      </c:pt>
                      <c:pt idx="1">
                        <c:v>0.95105651629515375</c:v>
                      </c:pt>
                      <c:pt idx="2">
                        <c:v>1.9021130325903075</c:v>
                      </c:pt>
                      <c:pt idx="3">
                        <c:v>0.95105651629515375</c:v>
                      </c:pt>
                      <c:pt idx="4">
                        <c:v>-0.95105651629515375</c:v>
                      </c:pt>
                      <c:pt idx="5">
                        <c:v>-1.9021130325903075</c:v>
                      </c:pt>
                      <c:pt idx="6">
                        <c:v>-0.95105651629515375</c:v>
                      </c:pt>
                      <c:pt idx="7">
                        <c:v>0.95105651629515375</c:v>
                      </c:pt>
                      <c:pt idx="8">
                        <c:v>1.9021130325903075</c:v>
                      </c:pt>
                      <c:pt idx="9">
                        <c:v>0.95105651629515375</c:v>
                      </c:pt>
                      <c:pt idx="10">
                        <c:v>-0.95105651629515375</c:v>
                      </c:pt>
                      <c:pt idx="11">
                        <c:v>-1.9021130325903075</c:v>
                      </c:pt>
                      <c:pt idx="12">
                        <c:v>-0.95105651629515375</c:v>
                      </c:pt>
                      <c:pt idx="13">
                        <c:v>0.95105651629515375</c:v>
                      </c:pt>
                      <c:pt idx="14">
                        <c:v>1.9021130325903075</c:v>
                      </c:pt>
                      <c:pt idx="15">
                        <c:v>0.95105651629515375</c:v>
                      </c:pt>
                      <c:pt idx="16">
                        <c:v>-0.95105651629515375</c:v>
                      </c:pt>
                      <c:pt idx="17">
                        <c:v>-1.9021130325903075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0EFE-4A0A-99A5-129B77CBAE2E}"/>
                  </c:ext>
                </c:extLst>
              </c15:ser>
            </c15:filteredScatterSeries>
            <c15:filteredScatterSeries>
              <c15:ser>
                <c:idx val="38"/>
                <c:order val="36"/>
                <c:tx>
                  <c:v>Phase A @27mm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Config1'!$C$109:$T$109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-1.9890437907365466</c:v>
                      </c:pt>
                      <c:pt idx="1">
                        <c:v>-0.99452189536827329</c:v>
                      </c:pt>
                      <c:pt idx="2">
                        <c:v>0.99452189536827329</c:v>
                      </c:pt>
                      <c:pt idx="3">
                        <c:v>1.9890437907365466</c:v>
                      </c:pt>
                      <c:pt idx="4">
                        <c:v>0.99452189536827329</c:v>
                      </c:pt>
                      <c:pt idx="5">
                        <c:v>-0.99452189536827329</c:v>
                      </c:pt>
                      <c:pt idx="6">
                        <c:v>-1.9890437907365466</c:v>
                      </c:pt>
                      <c:pt idx="7">
                        <c:v>-0.99452189536827329</c:v>
                      </c:pt>
                      <c:pt idx="8">
                        <c:v>0.99452189536827329</c:v>
                      </c:pt>
                      <c:pt idx="9">
                        <c:v>1.9890437907365466</c:v>
                      </c:pt>
                      <c:pt idx="10">
                        <c:v>0.99452189536827329</c:v>
                      </c:pt>
                      <c:pt idx="11">
                        <c:v>-0.99452189536827329</c:v>
                      </c:pt>
                      <c:pt idx="12">
                        <c:v>-1.9890437907365466</c:v>
                      </c:pt>
                      <c:pt idx="13">
                        <c:v>-0.99452189536827329</c:v>
                      </c:pt>
                      <c:pt idx="14">
                        <c:v>0.99452189536827329</c:v>
                      </c:pt>
                      <c:pt idx="15">
                        <c:v>1.9890437907365466</c:v>
                      </c:pt>
                      <c:pt idx="16">
                        <c:v>0.99452189536827329</c:v>
                      </c:pt>
                      <c:pt idx="17">
                        <c:v>-0.99452189536827329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0EFE-4A0A-99A5-129B77CBAE2E}"/>
                  </c:ext>
                </c:extLst>
              </c15:ser>
            </c15:filteredScatterSeries>
            <c15:filteredScatterSeries>
              <c15:ser>
                <c:idx val="39"/>
                <c:order val="37"/>
                <c:tx>
                  <c:v>Phase B @27mm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Config1'!$C$110:$T$110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-0.40673664307579876</c:v>
                      </c:pt>
                      <c:pt idx="1">
                        <c:v>-0.81347328615159753</c:v>
                      </c:pt>
                      <c:pt idx="2">
                        <c:v>-0.40673664307579876</c:v>
                      </c:pt>
                      <c:pt idx="3">
                        <c:v>0.40673664307579876</c:v>
                      </c:pt>
                      <c:pt idx="4">
                        <c:v>0.81347328615159753</c:v>
                      </c:pt>
                      <c:pt idx="5">
                        <c:v>0.40673664307579876</c:v>
                      </c:pt>
                      <c:pt idx="6">
                        <c:v>-0.40673664307579876</c:v>
                      </c:pt>
                      <c:pt idx="7">
                        <c:v>-0.81347328615159753</c:v>
                      </c:pt>
                      <c:pt idx="8">
                        <c:v>-0.40673664307579876</c:v>
                      </c:pt>
                      <c:pt idx="9">
                        <c:v>0.40673664307579876</c:v>
                      </c:pt>
                      <c:pt idx="10">
                        <c:v>0.81347328615159753</c:v>
                      </c:pt>
                      <c:pt idx="11">
                        <c:v>0.40673664307579876</c:v>
                      </c:pt>
                      <c:pt idx="12">
                        <c:v>-0.40673664307579876</c:v>
                      </c:pt>
                      <c:pt idx="13">
                        <c:v>-0.81347328615159753</c:v>
                      </c:pt>
                      <c:pt idx="14">
                        <c:v>-0.40673664307579876</c:v>
                      </c:pt>
                      <c:pt idx="15">
                        <c:v>0.40673664307579876</c:v>
                      </c:pt>
                      <c:pt idx="16">
                        <c:v>0.81347328615159753</c:v>
                      </c:pt>
                      <c:pt idx="17">
                        <c:v>0.40673664307579876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0EFE-4A0A-99A5-129B77CBAE2E}"/>
                  </c:ext>
                </c:extLst>
              </c15:ser>
            </c15:filteredScatterSeries>
            <c15:filteredScatterSeries>
              <c15:ser>
                <c:idx val="40"/>
                <c:order val="38"/>
                <c:tx>
                  <c:v>Phase C @ 27mm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Config1'!$C$111:$T$111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-0.58778525229247347</c:v>
                      </c:pt>
                      <c:pt idx="1">
                        <c:v>0.58778525229247347</c:v>
                      </c:pt>
                      <c:pt idx="2">
                        <c:v>1.1755705045849469</c:v>
                      </c:pt>
                      <c:pt idx="3">
                        <c:v>0.58778525229247347</c:v>
                      </c:pt>
                      <c:pt idx="4">
                        <c:v>-0.58778525229247347</c:v>
                      </c:pt>
                      <c:pt idx="5">
                        <c:v>-1.1755705045849469</c:v>
                      </c:pt>
                      <c:pt idx="6">
                        <c:v>-0.58778525229247347</c:v>
                      </c:pt>
                      <c:pt idx="7">
                        <c:v>0.58778525229247347</c:v>
                      </c:pt>
                      <c:pt idx="8">
                        <c:v>1.1755705045849469</c:v>
                      </c:pt>
                      <c:pt idx="9">
                        <c:v>0.58778525229247347</c:v>
                      </c:pt>
                      <c:pt idx="10">
                        <c:v>-0.58778525229247347</c:v>
                      </c:pt>
                      <c:pt idx="11">
                        <c:v>-1.1755705045849469</c:v>
                      </c:pt>
                      <c:pt idx="12">
                        <c:v>-0.58778525229247347</c:v>
                      </c:pt>
                      <c:pt idx="13">
                        <c:v>0.58778525229247347</c:v>
                      </c:pt>
                      <c:pt idx="14">
                        <c:v>1.1755705045849469</c:v>
                      </c:pt>
                      <c:pt idx="15">
                        <c:v>0.58778525229247347</c:v>
                      </c:pt>
                      <c:pt idx="16">
                        <c:v>-0.58778525229247347</c:v>
                      </c:pt>
                      <c:pt idx="17">
                        <c:v>-1.1755705045849469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0EFE-4A0A-99A5-129B77CBAE2E}"/>
                  </c:ext>
                </c:extLst>
              </c15:ser>
            </c15:filteredScatterSeries>
            <c15:filteredScatterSeries>
              <c15:ser>
                <c:idx val="41"/>
                <c:order val="40"/>
                <c:tx>
                  <c:v>Phase A @30mm</c:v>
                </c:tx>
                <c:spPr>
                  <a:ln w="19050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Config1'!$C$119:$T$119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-1.7320508075688783</c:v>
                      </c:pt>
                      <c:pt idx="1">
                        <c:v>-0.86602540378443915</c:v>
                      </c:pt>
                      <c:pt idx="2">
                        <c:v>0.86602540378443915</c:v>
                      </c:pt>
                      <c:pt idx="3">
                        <c:v>1.7320508075688783</c:v>
                      </c:pt>
                      <c:pt idx="4">
                        <c:v>0.86602540378443915</c:v>
                      </c:pt>
                      <c:pt idx="5">
                        <c:v>-0.86602540378443915</c:v>
                      </c:pt>
                      <c:pt idx="6">
                        <c:v>-1.7320508075688783</c:v>
                      </c:pt>
                      <c:pt idx="7">
                        <c:v>-0.86602540378443915</c:v>
                      </c:pt>
                      <c:pt idx="8">
                        <c:v>0.86602540378443915</c:v>
                      </c:pt>
                      <c:pt idx="9">
                        <c:v>1.7320508075688783</c:v>
                      </c:pt>
                      <c:pt idx="10">
                        <c:v>0.86602540378443915</c:v>
                      </c:pt>
                      <c:pt idx="11">
                        <c:v>-0.86602540378443915</c:v>
                      </c:pt>
                      <c:pt idx="12">
                        <c:v>-1.7320508075688783</c:v>
                      </c:pt>
                      <c:pt idx="13">
                        <c:v>-0.86602540378443915</c:v>
                      </c:pt>
                      <c:pt idx="14">
                        <c:v>0.86602540378443915</c:v>
                      </c:pt>
                      <c:pt idx="15">
                        <c:v>1.7320508075688783</c:v>
                      </c:pt>
                      <c:pt idx="16">
                        <c:v>0.86602540378443915</c:v>
                      </c:pt>
                      <c:pt idx="17">
                        <c:v>-0.86602540378443915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0EFE-4A0A-99A5-129B77CBAE2E}"/>
                  </c:ext>
                </c:extLst>
              </c15:ser>
            </c15:filteredScatterSeries>
            <c15:filteredScatterSeries>
              <c15:ser>
                <c:idx val="42"/>
                <c:order val="41"/>
                <c:tx>
                  <c:v>Phase B @ 30mm</c:v>
                </c:tx>
                <c:spPr>
                  <a:ln w="19050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Config1'!$C$120:$T$120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-0.86602540378443782</c:v>
                      </c:pt>
                      <c:pt idx="1">
                        <c:v>-1.7320508075688756</c:v>
                      </c:pt>
                      <c:pt idx="2">
                        <c:v>-0.86602540378443782</c:v>
                      </c:pt>
                      <c:pt idx="3">
                        <c:v>0.86602540378443782</c:v>
                      </c:pt>
                      <c:pt idx="4">
                        <c:v>1.7320508075688756</c:v>
                      </c:pt>
                      <c:pt idx="5">
                        <c:v>0.86602540378443782</c:v>
                      </c:pt>
                      <c:pt idx="6">
                        <c:v>-0.86602540378443782</c:v>
                      </c:pt>
                      <c:pt idx="7">
                        <c:v>-1.7320508075688756</c:v>
                      </c:pt>
                      <c:pt idx="8">
                        <c:v>-0.86602540378443782</c:v>
                      </c:pt>
                      <c:pt idx="9">
                        <c:v>0.86602540378443782</c:v>
                      </c:pt>
                      <c:pt idx="10">
                        <c:v>1.7320508075688756</c:v>
                      </c:pt>
                      <c:pt idx="11">
                        <c:v>0.86602540378443782</c:v>
                      </c:pt>
                      <c:pt idx="12">
                        <c:v>-0.86602540378443782</c:v>
                      </c:pt>
                      <c:pt idx="13">
                        <c:v>-1.7320508075688756</c:v>
                      </c:pt>
                      <c:pt idx="14">
                        <c:v>-0.86602540378443782</c:v>
                      </c:pt>
                      <c:pt idx="15">
                        <c:v>0.86602540378443782</c:v>
                      </c:pt>
                      <c:pt idx="16">
                        <c:v>1.7320508075688756</c:v>
                      </c:pt>
                      <c:pt idx="17">
                        <c:v>0.86602540378443782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0EFE-4A0A-99A5-129B77CBAE2E}"/>
                  </c:ext>
                </c:extLst>
              </c15:ser>
            </c15:filteredScatterSeries>
            <c15:filteredScatterSeries>
              <c15:ser>
                <c:idx val="43"/>
                <c:order val="42"/>
                <c:tx>
                  <c:v>Phase C @ 30mm</c:v>
                </c:tx>
                <c:spPr>
                  <a:ln w="19050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Config1'!$C$2:$T$2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'Winding Configuration Config1'!$C$121:$T$121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-0.26872577770397904</c:v>
                      </c:pt>
                      <c:pt idx="1">
                        <c:v>0.26872577770397904</c:v>
                      </c:pt>
                      <c:pt idx="2">
                        <c:v>0.53745155540795808</c:v>
                      </c:pt>
                      <c:pt idx="3">
                        <c:v>0.26872577770397904</c:v>
                      </c:pt>
                      <c:pt idx="4">
                        <c:v>-0.26872577770397904</c:v>
                      </c:pt>
                      <c:pt idx="5">
                        <c:v>-0.53745155540795808</c:v>
                      </c:pt>
                      <c:pt idx="6">
                        <c:v>-0.26872577770397904</c:v>
                      </c:pt>
                      <c:pt idx="7">
                        <c:v>0.26872577770397904</c:v>
                      </c:pt>
                      <c:pt idx="8">
                        <c:v>0.53745155540795808</c:v>
                      </c:pt>
                      <c:pt idx="9">
                        <c:v>0.26872577770397904</c:v>
                      </c:pt>
                      <c:pt idx="10">
                        <c:v>-0.26872577770397904</c:v>
                      </c:pt>
                      <c:pt idx="11">
                        <c:v>-0.53745155540795808</c:v>
                      </c:pt>
                      <c:pt idx="12">
                        <c:v>-0.26872577770397904</c:v>
                      </c:pt>
                      <c:pt idx="13">
                        <c:v>0.26872577770397904</c:v>
                      </c:pt>
                      <c:pt idx="14">
                        <c:v>0.53745155540795808</c:v>
                      </c:pt>
                      <c:pt idx="15">
                        <c:v>0.26872577770397904</c:v>
                      </c:pt>
                      <c:pt idx="16">
                        <c:v>-0.26872577770397904</c:v>
                      </c:pt>
                      <c:pt idx="17">
                        <c:v>-0.53745155540795808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0EFE-4A0A-99A5-129B77CBAE2E}"/>
                  </c:ext>
                </c:extLst>
              </c15:ser>
            </c15:filteredScatterSeries>
          </c:ext>
        </c:extLst>
      </c:scatterChart>
      <c:valAx>
        <c:axId val="16529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Coilnumber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8"/>
        <c:crossBetween val="midCat"/>
        <c:majorUnit val="1"/>
      </c:valAx>
      <c:valAx>
        <c:axId val="165299247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'Config1 80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Windings'!$P$3:$P$203</c:f>
              <c:numCache>
                <c:formatCode>General</c:formatCode>
                <c:ptCount val="201"/>
                <c:pt idx="0">
                  <c:v>-0.76604444311897801</c:v>
                </c:pt>
                <c:pt idx="1">
                  <c:v>-0.4383711467890774</c:v>
                </c:pt>
                <c:pt idx="2">
                  <c:v>-3.4899496702501018E-2</c:v>
                </c:pt>
                <c:pt idx="3">
                  <c:v>0.37460659341591201</c:v>
                </c:pt>
                <c:pt idx="4">
                  <c:v>0.71933980033865108</c:v>
                </c:pt>
                <c:pt idx="5">
                  <c:v>0.93969262078590832</c:v>
                </c:pt>
                <c:pt idx="6">
                  <c:v>0.9975640502598242</c:v>
                </c:pt>
                <c:pt idx="7">
                  <c:v>0.88294759285892688</c:v>
                </c:pt>
                <c:pt idx="8">
                  <c:v>0.6156614753256584</c:v>
                </c:pt>
                <c:pt idx="9">
                  <c:v>0.24192189559966773</c:v>
                </c:pt>
                <c:pt idx="10">
                  <c:v>-0.17364817766693003</c:v>
                </c:pt>
                <c:pt idx="11">
                  <c:v>-0.55919290347074635</c:v>
                </c:pt>
                <c:pt idx="12">
                  <c:v>-0.84804809615642596</c:v>
                </c:pt>
                <c:pt idx="13">
                  <c:v>-0.99026806874157036</c:v>
                </c:pt>
                <c:pt idx="14">
                  <c:v>-0.96126169593831878</c:v>
                </c:pt>
                <c:pt idx="15">
                  <c:v>-0.76604444311897812</c:v>
                </c:pt>
                <c:pt idx="16">
                  <c:v>-0.43837114678907779</c:v>
                </c:pt>
                <c:pt idx="17">
                  <c:v>-3.4899496702501712E-2</c:v>
                </c:pt>
                <c:pt idx="18">
                  <c:v>0.3746065934159119</c:v>
                </c:pt>
                <c:pt idx="19">
                  <c:v>0.71933980033865086</c:v>
                </c:pt>
                <c:pt idx="20">
                  <c:v>0.93969262078590809</c:v>
                </c:pt>
                <c:pt idx="21">
                  <c:v>0.99756405025982431</c:v>
                </c:pt>
                <c:pt idx="22">
                  <c:v>0.88294759285892799</c:v>
                </c:pt>
                <c:pt idx="23">
                  <c:v>0.61566147532565829</c:v>
                </c:pt>
                <c:pt idx="24">
                  <c:v>0.24192189559966884</c:v>
                </c:pt>
                <c:pt idx="25">
                  <c:v>-0.17364817766692978</c:v>
                </c:pt>
                <c:pt idx="26">
                  <c:v>-0.55919290347074679</c:v>
                </c:pt>
                <c:pt idx="27">
                  <c:v>-0.84804809615642529</c:v>
                </c:pt>
                <c:pt idx="28">
                  <c:v>-0.99026806874157025</c:v>
                </c:pt>
                <c:pt idx="29">
                  <c:v>-0.96126169593831934</c:v>
                </c:pt>
                <c:pt idx="30">
                  <c:v>-0.76604444311897879</c:v>
                </c:pt>
                <c:pt idx="31">
                  <c:v>-0.43837114678907801</c:v>
                </c:pt>
                <c:pt idx="32">
                  <c:v>-3.4899496702502843E-2</c:v>
                </c:pt>
                <c:pt idx="33">
                  <c:v>0.37460659341591246</c:v>
                </c:pt>
                <c:pt idx="34">
                  <c:v>0.71933980033864942</c:v>
                </c:pt>
                <c:pt idx="35">
                  <c:v>0.93969262078590832</c:v>
                </c:pt>
                <c:pt idx="36">
                  <c:v>0.99756405025982431</c:v>
                </c:pt>
                <c:pt idx="37">
                  <c:v>0.88294759285892732</c:v>
                </c:pt>
                <c:pt idx="38">
                  <c:v>0.61566147532565985</c:v>
                </c:pt>
                <c:pt idx="39">
                  <c:v>0.24192189559966906</c:v>
                </c:pt>
                <c:pt idx="40">
                  <c:v>-0.17364817766692781</c:v>
                </c:pt>
                <c:pt idx="41">
                  <c:v>-0.55919290347074813</c:v>
                </c:pt>
                <c:pt idx="42">
                  <c:v>-0.84804809615642618</c:v>
                </c:pt>
                <c:pt idx="43">
                  <c:v>-0.99026806874157014</c:v>
                </c:pt>
                <c:pt idx="44">
                  <c:v>-0.96126169593831945</c:v>
                </c:pt>
                <c:pt idx="45">
                  <c:v>-0.7660444431189779</c:v>
                </c:pt>
                <c:pt idx="46">
                  <c:v>-0.43837114678907507</c:v>
                </c:pt>
                <c:pt idx="47">
                  <c:v>-3.4899496702499533E-2</c:v>
                </c:pt>
                <c:pt idx="48">
                  <c:v>0.37460659341591224</c:v>
                </c:pt>
                <c:pt idx="49">
                  <c:v>0.71933980033865041</c:v>
                </c:pt>
                <c:pt idx="50">
                  <c:v>0.93969262078590887</c:v>
                </c:pt>
                <c:pt idx="51">
                  <c:v>0.9975640502598242</c:v>
                </c:pt>
                <c:pt idx="52">
                  <c:v>0.88294759285892577</c:v>
                </c:pt>
                <c:pt idx="53">
                  <c:v>0.61566147532566007</c:v>
                </c:pt>
                <c:pt idx="54">
                  <c:v>0.24192189559966759</c:v>
                </c:pt>
                <c:pt idx="55">
                  <c:v>-0.1736481776669293</c:v>
                </c:pt>
                <c:pt idx="56">
                  <c:v>-0.5591929034707479</c:v>
                </c:pt>
                <c:pt idx="57">
                  <c:v>-0.84804809615642607</c:v>
                </c:pt>
                <c:pt idx="58">
                  <c:v>-0.99026806874157014</c:v>
                </c:pt>
                <c:pt idx="59">
                  <c:v>-0.96126169593831945</c:v>
                </c:pt>
                <c:pt idx="60">
                  <c:v>-0.76604444311897801</c:v>
                </c:pt>
                <c:pt idx="61">
                  <c:v>-0.43837114678907846</c:v>
                </c:pt>
                <c:pt idx="62">
                  <c:v>-3.4899496702499783E-2</c:v>
                </c:pt>
                <c:pt idx="63">
                  <c:v>0.37460659341591201</c:v>
                </c:pt>
                <c:pt idx="64">
                  <c:v>0.7193398003386503</c:v>
                </c:pt>
                <c:pt idx="65">
                  <c:v>0.93969262078590754</c:v>
                </c:pt>
                <c:pt idx="66">
                  <c:v>0.99756405025982398</c:v>
                </c:pt>
                <c:pt idx="67">
                  <c:v>0.88294759285892588</c:v>
                </c:pt>
                <c:pt idx="68">
                  <c:v>0.61566147532566018</c:v>
                </c:pt>
                <c:pt idx="69">
                  <c:v>0.24192189559967128</c:v>
                </c:pt>
                <c:pt idx="70">
                  <c:v>-0.17364817766693255</c:v>
                </c:pt>
                <c:pt idx="71">
                  <c:v>-0.55919290347074768</c:v>
                </c:pt>
                <c:pt idx="72">
                  <c:v>-0.84804809615642585</c:v>
                </c:pt>
                <c:pt idx="73">
                  <c:v>-0.99026806874157014</c:v>
                </c:pt>
                <c:pt idx="74">
                  <c:v>-0.96126169593831856</c:v>
                </c:pt>
                <c:pt idx="75">
                  <c:v>-0.76604444311897812</c:v>
                </c:pt>
                <c:pt idx="76">
                  <c:v>-0.43837114678907868</c:v>
                </c:pt>
                <c:pt idx="77">
                  <c:v>-3.4899496702496473E-2</c:v>
                </c:pt>
                <c:pt idx="78">
                  <c:v>0.37460659341591179</c:v>
                </c:pt>
                <c:pt idx="79">
                  <c:v>0.71933980033865008</c:v>
                </c:pt>
                <c:pt idx="80">
                  <c:v>0.93969262078590621</c:v>
                </c:pt>
                <c:pt idx="81">
                  <c:v>0.99756405025982453</c:v>
                </c:pt>
                <c:pt idx="82">
                  <c:v>0.88294759285892765</c:v>
                </c:pt>
                <c:pt idx="83">
                  <c:v>0.61566147532566318</c:v>
                </c:pt>
                <c:pt idx="84">
                  <c:v>0.2419218955996715</c:v>
                </c:pt>
                <c:pt idx="85">
                  <c:v>-0.17364817766692883</c:v>
                </c:pt>
                <c:pt idx="86">
                  <c:v>-0.55919290347074158</c:v>
                </c:pt>
                <c:pt idx="87">
                  <c:v>-0.84804809615642385</c:v>
                </c:pt>
                <c:pt idx="88">
                  <c:v>-0.99026806874156914</c:v>
                </c:pt>
                <c:pt idx="89">
                  <c:v>-0.96126169593831867</c:v>
                </c:pt>
                <c:pt idx="90">
                  <c:v>-0.76604444311898057</c:v>
                </c:pt>
                <c:pt idx="91">
                  <c:v>-0.43837114678908529</c:v>
                </c:pt>
                <c:pt idx="92">
                  <c:v>-3.4899496702500268E-2</c:v>
                </c:pt>
                <c:pt idx="93">
                  <c:v>0.3746065934159083</c:v>
                </c:pt>
                <c:pt idx="94">
                  <c:v>0.71933980033864997</c:v>
                </c:pt>
                <c:pt idx="95">
                  <c:v>0.93969262078590621</c:v>
                </c:pt>
                <c:pt idx="96">
                  <c:v>0.99756405025982453</c:v>
                </c:pt>
                <c:pt idx="97">
                  <c:v>0.88294759285892777</c:v>
                </c:pt>
                <c:pt idx="98">
                  <c:v>0.6156614753256634</c:v>
                </c:pt>
                <c:pt idx="99">
                  <c:v>0.24192189559967175</c:v>
                </c:pt>
                <c:pt idx="100">
                  <c:v>-0.17364817766692858</c:v>
                </c:pt>
                <c:pt idx="101">
                  <c:v>-0.55919290347074135</c:v>
                </c:pt>
                <c:pt idx="102">
                  <c:v>-0.84804809615642374</c:v>
                </c:pt>
                <c:pt idx="103">
                  <c:v>-0.99026806874156903</c:v>
                </c:pt>
                <c:pt idx="104">
                  <c:v>-0.96126169593831867</c:v>
                </c:pt>
                <c:pt idx="105">
                  <c:v>-0.76604444311898079</c:v>
                </c:pt>
                <c:pt idx="106">
                  <c:v>-0.43837114678908551</c:v>
                </c:pt>
                <c:pt idx="107">
                  <c:v>-3.4899496702500511E-2</c:v>
                </c:pt>
                <c:pt idx="108">
                  <c:v>0.37460659341590807</c:v>
                </c:pt>
                <c:pt idx="109">
                  <c:v>0.71933980033864975</c:v>
                </c:pt>
                <c:pt idx="110">
                  <c:v>0.9396926207859061</c:v>
                </c:pt>
                <c:pt idx="111">
                  <c:v>0.99756405025982453</c:v>
                </c:pt>
                <c:pt idx="112">
                  <c:v>0.88294759285892788</c:v>
                </c:pt>
                <c:pt idx="113">
                  <c:v>0.61566147532566362</c:v>
                </c:pt>
                <c:pt idx="114">
                  <c:v>0.24192189559967198</c:v>
                </c:pt>
                <c:pt idx="115">
                  <c:v>-0.17364817766692833</c:v>
                </c:pt>
                <c:pt idx="116">
                  <c:v>-0.55919290347074124</c:v>
                </c:pt>
                <c:pt idx="117">
                  <c:v>-0.84804809615642363</c:v>
                </c:pt>
                <c:pt idx="118">
                  <c:v>-0.99026806874156903</c:v>
                </c:pt>
                <c:pt idx="119">
                  <c:v>-0.96126169593831878</c:v>
                </c:pt>
                <c:pt idx="120">
                  <c:v>-0.7660444431189809</c:v>
                </c:pt>
                <c:pt idx="121">
                  <c:v>-0.43837114678908573</c:v>
                </c:pt>
                <c:pt idx="122">
                  <c:v>-3.489949670250786E-2</c:v>
                </c:pt>
                <c:pt idx="123">
                  <c:v>0.37460659341590125</c:v>
                </c:pt>
                <c:pt idx="124">
                  <c:v>0.71933980033864964</c:v>
                </c:pt>
                <c:pt idx="125">
                  <c:v>0.93969262078590843</c:v>
                </c:pt>
                <c:pt idx="126">
                  <c:v>0.99756405025982453</c:v>
                </c:pt>
                <c:pt idx="127">
                  <c:v>0.88294759285892799</c:v>
                </c:pt>
                <c:pt idx="128">
                  <c:v>0.61566147532566384</c:v>
                </c:pt>
                <c:pt idx="129">
                  <c:v>0.24192189559967223</c:v>
                </c:pt>
                <c:pt idx="130">
                  <c:v>-0.17364817766692109</c:v>
                </c:pt>
                <c:pt idx="131">
                  <c:v>-0.55919290347074102</c:v>
                </c:pt>
                <c:pt idx="132">
                  <c:v>-0.84804809615642729</c:v>
                </c:pt>
                <c:pt idx="133">
                  <c:v>-0.99026806874157003</c:v>
                </c:pt>
                <c:pt idx="134">
                  <c:v>-0.96126169593831889</c:v>
                </c:pt>
                <c:pt idx="135">
                  <c:v>-0.76604444311898112</c:v>
                </c:pt>
                <c:pt idx="136">
                  <c:v>-0.43837114678908595</c:v>
                </c:pt>
                <c:pt idx="137">
                  <c:v>-3.4899496702508102E-2</c:v>
                </c:pt>
                <c:pt idx="138">
                  <c:v>0.37460659341590102</c:v>
                </c:pt>
                <c:pt idx="139">
                  <c:v>0.71933980033864942</c:v>
                </c:pt>
                <c:pt idx="140">
                  <c:v>0.93969262078590832</c:v>
                </c:pt>
                <c:pt idx="141">
                  <c:v>0.99756405025982453</c:v>
                </c:pt>
                <c:pt idx="142">
                  <c:v>0.8829475928589281</c:v>
                </c:pt>
                <c:pt idx="143">
                  <c:v>0.61566147532566395</c:v>
                </c:pt>
                <c:pt idx="144">
                  <c:v>0.24192189559967245</c:v>
                </c:pt>
                <c:pt idx="145">
                  <c:v>-0.17364817766692087</c:v>
                </c:pt>
                <c:pt idx="146">
                  <c:v>-0.5591929034707408</c:v>
                </c:pt>
                <c:pt idx="147">
                  <c:v>-0.84804809615642707</c:v>
                </c:pt>
                <c:pt idx="148">
                  <c:v>-0.99026806874156992</c:v>
                </c:pt>
                <c:pt idx="149">
                  <c:v>-0.96126169593831889</c:v>
                </c:pt>
                <c:pt idx="150">
                  <c:v>-0.76604444311898123</c:v>
                </c:pt>
                <c:pt idx="151">
                  <c:v>-0.43837114678908617</c:v>
                </c:pt>
                <c:pt idx="152">
                  <c:v>-3.4899496702508352E-2</c:v>
                </c:pt>
                <c:pt idx="153">
                  <c:v>0.3746065934159008</c:v>
                </c:pt>
                <c:pt idx="154">
                  <c:v>0.71933980033865419</c:v>
                </c:pt>
                <c:pt idx="155">
                  <c:v>0.93969262078590832</c:v>
                </c:pt>
                <c:pt idx="156">
                  <c:v>0.99756405025982409</c:v>
                </c:pt>
                <c:pt idx="157">
                  <c:v>0.88294759285892488</c:v>
                </c:pt>
                <c:pt idx="158">
                  <c:v>0.61566147532565296</c:v>
                </c:pt>
                <c:pt idx="159">
                  <c:v>0.2419218955996727</c:v>
                </c:pt>
                <c:pt idx="160">
                  <c:v>-0.17364817766692761</c:v>
                </c:pt>
                <c:pt idx="161">
                  <c:v>-0.55919290347074646</c:v>
                </c:pt>
                <c:pt idx="162">
                  <c:v>-0.84804809615642696</c:v>
                </c:pt>
                <c:pt idx="163">
                  <c:v>-0.99026806874157092</c:v>
                </c:pt>
                <c:pt idx="164">
                  <c:v>-0.96126169593831701</c:v>
                </c:pt>
                <c:pt idx="165">
                  <c:v>-0.76604444311898134</c:v>
                </c:pt>
                <c:pt idx="166">
                  <c:v>-0.43837114678908001</c:v>
                </c:pt>
                <c:pt idx="167">
                  <c:v>-3.4899496702501497E-2</c:v>
                </c:pt>
                <c:pt idx="168">
                  <c:v>0.37460659341591374</c:v>
                </c:pt>
                <c:pt idx="169">
                  <c:v>0.71933980033865408</c:v>
                </c:pt>
                <c:pt idx="170">
                  <c:v>0.93969262078591065</c:v>
                </c:pt>
                <c:pt idx="171">
                  <c:v>0.99756405025982364</c:v>
                </c:pt>
                <c:pt idx="172">
                  <c:v>0.88294759285892832</c:v>
                </c:pt>
                <c:pt idx="173">
                  <c:v>0.61566147532565874</c:v>
                </c:pt>
                <c:pt idx="174">
                  <c:v>0.24192189559966604</c:v>
                </c:pt>
                <c:pt idx="175">
                  <c:v>-0.17364817766693438</c:v>
                </c:pt>
                <c:pt idx="176">
                  <c:v>-0.55919290347074035</c:v>
                </c:pt>
                <c:pt idx="177">
                  <c:v>-0.84804809615643062</c:v>
                </c:pt>
                <c:pt idx="178">
                  <c:v>-0.99026806874157192</c:v>
                </c:pt>
                <c:pt idx="179">
                  <c:v>-0.96126169593831901</c:v>
                </c:pt>
                <c:pt idx="180">
                  <c:v>-0.76604444311897701</c:v>
                </c:pt>
                <c:pt idx="181">
                  <c:v>-0.43837114678907385</c:v>
                </c:pt>
                <c:pt idx="182">
                  <c:v>-3.4899496702508838E-2</c:v>
                </c:pt>
                <c:pt idx="183">
                  <c:v>0.37460659341590691</c:v>
                </c:pt>
                <c:pt idx="184">
                  <c:v>0.71933980033865885</c:v>
                </c:pt>
                <c:pt idx="185">
                  <c:v>0.93969262078590809</c:v>
                </c:pt>
                <c:pt idx="186">
                  <c:v>0.99756405025982409</c:v>
                </c:pt>
                <c:pt idx="187">
                  <c:v>0.8829475928589251</c:v>
                </c:pt>
                <c:pt idx="188">
                  <c:v>0.61566147532565341</c:v>
                </c:pt>
                <c:pt idx="189">
                  <c:v>0.24192189559967317</c:v>
                </c:pt>
                <c:pt idx="190">
                  <c:v>-0.17364817766692714</c:v>
                </c:pt>
                <c:pt idx="191">
                  <c:v>-0.55919290347074602</c:v>
                </c:pt>
                <c:pt idx="192">
                  <c:v>-0.84804809615642673</c:v>
                </c:pt>
                <c:pt idx="193">
                  <c:v>-0.99026806874157081</c:v>
                </c:pt>
                <c:pt idx="194">
                  <c:v>-0.96126169593831712</c:v>
                </c:pt>
                <c:pt idx="195">
                  <c:v>-0.76604444311897257</c:v>
                </c:pt>
                <c:pt idx="196">
                  <c:v>-0.43837114678908046</c:v>
                </c:pt>
                <c:pt idx="197">
                  <c:v>-3.4899496702501982E-2</c:v>
                </c:pt>
                <c:pt idx="198">
                  <c:v>0.37460659341591329</c:v>
                </c:pt>
                <c:pt idx="199">
                  <c:v>0.71933980033865375</c:v>
                </c:pt>
                <c:pt idx="200">
                  <c:v>0.93969262078591043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3-4AB0-AA59-338AA2C299DE}"/>
            </c:ext>
          </c:extLst>
        </c:ser>
        <c:ser>
          <c:idx val="0"/>
          <c:order val="1"/>
          <c:tx>
            <c:strRef>
              <c:f>'Config1 80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Windings'!$Q$3:$Q$203</c:f>
              <c:numCache>
                <c:formatCode>General</c:formatCode>
                <c:ptCount val="201"/>
                <c:pt idx="0">
                  <c:v>0.93969262078590832</c:v>
                </c:pt>
                <c:pt idx="1">
                  <c:v>0.99756405025982431</c:v>
                </c:pt>
                <c:pt idx="2">
                  <c:v>0.8829475928589271</c:v>
                </c:pt>
                <c:pt idx="3">
                  <c:v>0.6156614753256584</c:v>
                </c:pt>
                <c:pt idx="4">
                  <c:v>0.24192189559966773</c:v>
                </c:pt>
                <c:pt idx="5">
                  <c:v>-0.17364817766693003</c:v>
                </c:pt>
                <c:pt idx="6">
                  <c:v>-0.55919290347074668</c:v>
                </c:pt>
                <c:pt idx="7">
                  <c:v>-0.84804809615642596</c:v>
                </c:pt>
                <c:pt idx="8">
                  <c:v>-0.99026806874157025</c:v>
                </c:pt>
                <c:pt idx="9">
                  <c:v>-0.96126169593831878</c:v>
                </c:pt>
                <c:pt idx="10">
                  <c:v>-0.76604444311897868</c:v>
                </c:pt>
                <c:pt idx="11">
                  <c:v>-0.43837114678907779</c:v>
                </c:pt>
                <c:pt idx="12">
                  <c:v>-3.4899496702500823E-2</c:v>
                </c:pt>
                <c:pt idx="13">
                  <c:v>0.37460659341591274</c:v>
                </c:pt>
                <c:pt idx="14">
                  <c:v>0.71933980033865086</c:v>
                </c:pt>
                <c:pt idx="15">
                  <c:v>0.93969262078590843</c:v>
                </c:pt>
                <c:pt idx="16">
                  <c:v>0.99756405025982431</c:v>
                </c:pt>
                <c:pt idx="17">
                  <c:v>0.88294759285892721</c:v>
                </c:pt>
                <c:pt idx="18">
                  <c:v>0.61566147532565829</c:v>
                </c:pt>
                <c:pt idx="19">
                  <c:v>0.24192189559966884</c:v>
                </c:pt>
                <c:pt idx="20">
                  <c:v>-0.17364817766692978</c:v>
                </c:pt>
                <c:pt idx="21">
                  <c:v>-0.55919290347074679</c:v>
                </c:pt>
                <c:pt idx="22">
                  <c:v>-0.84804809615642529</c:v>
                </c:pt>
                <c:pt idx="23">
                  <c:v>-0.99026806874157047</c:v>
                </c:pt>
                <c:pt idx="24">
                  <c:v>-0.96126169593831889</c:v>
                </c:pt>
                <c:pt idx="25">
                  <c:v>-0.76604444311897768</c:v>
                </c:pt>
                <c:pt idx="26">
                  <c:v>-0.4383711467890764</c:v>
                </c:pt>
                <c:pt idx="27">
                  <c:v>-3.4899496702501066E-2</c:v>
                </c:pt>
                <c:pt idx="28">
                  <c:v>0.37460659341591246</c:v>
                </c:pt>
                <c:pt idx="29">
                  <c:v>0.71933980033865064</c:v>
                </c:pt>
                <c:pt idx="30">
                  <c:v>0.93969262078590832</c:v>
                </c:pt>
                <c:pt idx="31">
                  <c:v>0.9975640502598242</c:v>
                </c:pt>
                <c:pt idx="32">
                  <c:v>0.88294759285892732</c:v>
                </c:pt>
                <c:pt idx="33">
                  <c:v>0.61566147532565707</c:v>
                </c:pt>
                <c:pt idx="34">
                  <c:v>0.24192189559966906</c:v>
                </c:pt>
                <c:pt idx="35">
                  <c:v>-0.1736481776669313</c:v>
                </c:pt>
                <c:pt idx="36">
                  <c:v>-0.55919290347074513</c:v>
                </c:pt>
                <c:pt idx="37">
                  <c:v>-0.84804809615642618</c:v>
                </c:pt>
                <c:pt idx="38">
                  <c:v>-0.99026806874157014</c:v>
                </c:pt>
                <c:pt idx="39">
                  <c:v>-0.96126169593831945</c:v>
                </c:pt>
                <c:pt idx="40">
                  <c:v>-0.76604444311898012</c:v>
                </c:pt>
                <c:pt idx="41">
                  <c:v>-0.43837114678907824</c:v>
                </c:pt>
                <c:pt idx="42">
                  <c:v>-3.4899496702503086E-2</c:v>
                </c:pt>
                <c:pt idx="43">
                  <c:v>0.37460659341590896</c:v>
                </c:pt>
                <c:pt idx="44">
                  <c:v>0.71933980033864797</c:v>
                </c:pt>
                <c:pt idx="45">
                  <c:v>0.93969262078590765</c:v>
                </c:pt>
                <c:pt idx="46">
                  <c:v>0.9975640502598242</c:v>
                </c:pt>
                <c:pt idx="47">
                  <c:v>0.88294759285892743</c:v>
                </c:pt>
                <c:pt idx="48">
                  <c:v>0.61566147532566007</c:v>
                </c:pt>
                <c:pt idx="49">
                  <c:v>0.24192189559967103</c:v>
                </c:pt>
                <c:pt idx="50">
                  <c:v>-0.1736481776669293</c:v>
                </c:pt>
                <c:pt idx="51">
                  <c:v>-0.55919290347074491</c:v>
                </c:pt>
                <c:pt idx="52">
                  <c:v>-0.84804809615642607</c:v>
                </c:pt>
                <c:pt idx="53">
                  <c:v>-0.9902680687415697</c:v>
                </c:pt>
                <c:pt idx="54">
                  <c:v>-0.96126169593831945</c:v>
                </c:pt>
                <c:pt idx="55">
                  <c:v>-0.76604444311898034</c:v>
                </c:pt>
                <c:pt idx="56">
                  <c:v>-0.43837114678907846</c:v>
                </c:pt>
                <c:pt idx="57">
                  <c:v>-3.4899496702503328E-2</c:v>
                </c:pt>
                <c:pt idx="58">
                  <c:v>0.37460659341590874</c:v>
                </c:pt>
                <c:pt idx="59">
                  <c:v>0.71933980033864786</c:v>
                </c:pt>
                <c:pt idx="60">
                  <c:v>0.93969262078590754</c:v>
                </c:pt>
                <c:pt idx="61">
                  <c:v>0.99756405025982453</c:v>
                </c:pt>
                <c:pt idx="62">
                  <c:v>0.88294759285892754</c:v>
                </c:pt>
                <c:pt idx="63">
                  <c:v>0.61566147532566018</c:v>
                </c:pt>
                <c:pt idx="64">
                  <c:v>0.24192189559967128</c:v>
                </c:pt>
                <c:pt idx="65">
                  <c:v>-0.17364817766692556</c:v>
                </c:pt>
                <c:pt idx="66">
                  <c:v>-0.55919290347074768</c:v>
                </c:pt>
                <c:pt idx="67">
                  <c:v>-0.84804809615642585</c:v>
                </c:pt>
                <c:pt idx="68">
                  <c:v>-0.99026806874156958</c:v>
                </c:pt>
                <c:pt idx="69">
                  <c:v>-0.96126169593832056</c:v>
                </c:pt>
                <c:pt idx="70">
                  <c:v>-0.76604444311897812</c:v>
                </c:pt>
                <c:pt idx="71">
                  <c:v>-0.43837114678907868</c:v>
                </c:pt>
                <c:pt idx="72">
                  <c:v>-3.4899496702503578E-2</c:v>
                </c:pt>
                <c:pt idx="73">
                  <c:v>0.37460659341590852</c:v>
                </c:pt>
                <c:pt idx="74">
                  <c:v>0.71933980033865008</c:v>
                </c:pt>
                <c:pt idx="75">
                  <c:v>0.93969262078590865</c:v>
                </c:pt>
                <c:pt idx="76">
                  <c:v>0.99756405025982453</c:v>
                </c:pt>
                <c:pt idx="77">
                  <c:v>0.88294759285892432</c:v>
                </c:pt>
                <c:pt idx="78">
                  <c:v>0.61566147532565763</c:v>
                </c:pt>
                <c:pt idx="79">
                  <c:v>0.24192189559966462</c:v>
                </c:pt>
                <c:pt idx="80">
                  <c:v>-0.17364817766692883</c:v>
                </c:pt>
                <c:pt idx="81">
                  <c:v>-0.55919290347074746</c:v>
                </c:pt>
                <c:pt idx="82">
                  <c:v>-0.84804809615642762</c:v>
                </c:pt>
                <c:pt idx="83">
                  <c:v>-0.99026806874157014</c:v>
                </c:pt>
                <c:pt idx="84">
                  <c:v>-0.96126169593831867</c:v>
                </c:pt>
                <c:pt idx="85">
                  <c:v>-0.76604444311897602</c:v>
                </c:pt>
                <c:pt idx="86">
                  <c:v>-0.4383711467890789</c:v>
                </c:pt>
                <c:pt idx="87">
                  <c:v>-3.4899496702500268E-2</c:v>
                </c:pt>
                <c:pt idx="88">
                  <c:v>0.3746065934159083</c:v>
                </c:pt>
                <c:pt idx="89">
                  <c:v>0.71933980033865486</c:v>
                </c:pt>
                <c:pt idx="90">
                  <c:v>0.93969262078590865</c:v>
                </c:pt>
                <c:pt idx="91">
                  <c:v>0.99756405025982453</c:v>
                </c:pt>
                <c:pt idx="92">
                  <c:v>0.88294759285892443</c:v>
                </c:pt>
                <c:pt idx="93">
                  <c:v>0.61566147532565785</c:v>
                </c:pt>
                <c:pt idx="94">
                  <c:v>0.24192189559966484</c:v>
                </c:pt>
                <c:pt idx="95">
                  <c:v>-0.17364817766692858</c:v>
                </c:pt>
                <c:pt idx="96">
                  <c:v>-0.55919290347074724</c:v>
                </c:pt>
                <c:pt idx="97">
                  <c:v>-0.84804809615642751</c:v>
                </c:pt>
                <c:pt idx="98">
                  <c:v>-0.99026806874157003</c:v>
                </c:pt>
                <c:pt idx="99">
                  <c:v>-0.96126169593831867</c:v>
                </c:pt>
                <c:pt idx="100">
                  <c:v>-0.76604444311897624</c:v>
                </c:pt>
                <c:pt idx="101">
                  <c:v>-0.43837114678907912</c:v>
                </c:pt>
                <c:pt idx="102">
                  <c:v>-3.4899496702500511E-2</c:v>
                </c:pt>
                <c:pt idx="103">
                  <c:v>0.37460659341590807</c:v>
                </c:pt>
                <c:pt idx="104">
                  <c:v>0.71933980033865474</c:v>
                </c:pt>
                <c:pt idx="105">
                  <c:v>0.93969262078590854</c:v>
                </c:pt>
                <c:pt idx="106">
                  <c:v>0.99756405025982453</c:v>
                </c:pt>
                <c:pt idx="107">
                  <c:v>0.88294759285892455</c:v>
                </c:pt>
                <c:pt idx="108">
                  <c:v>0.61566147532565796</c:v>
                </c:pt>
                <c:pt idx="109">
                  <c:v>0.24192189559966509</c:v>
                </c:pt>
                <c:pt idx="110">
                  <c:v>-0.17364817766692833</c:v>
                </c:pt>
                <c:pt idx="111">
                  <c:v>-0.55919290347074713</c:v>
                </c:pt>
                <c:pt idx="112">
                  <c:v>-0.8480480961564274</c:v>
                </c:pt>
                <c:pt idx="113">
                  <c:v>-0.99026806874157003</c:v>
                </c:pt>
                <c:pt idx="114">
                  <c:v>-0.96126169593831878</c:v>
                </c:pt>
                <c:pt idx="115">
                  <c:v>-0.76604444311897635</c:v>
                </c:pt>
                <c:pt idx="116">
                  <c:v>-0.43837114678907935</c:v>
                </c:pt>
                <c:pt idx="117">
                  <c:v>-3.4899496702500761E-2</c:v>
                </c:pt>
                <c:pt idx="118">
                  <c:v>0.37460659341590785</c:v>
                </c:pt>
                <c:pt idx="119">
                  <c:v>0.71933980033865452</c:v>
                </c:pt>
                <c:pt idx="120">
                  <c:v>0.93969262078590843</c:v>
                </c:pt>
                <c:pt idx="121">
                  <c:v>0.99756405025982453</c:v>
                </c:pt>
                <c:pt idx="122">
                  <c:v>0.88294759285892799</c:v>
                </c:pt>
                <c:pt idx="123">
                  <c:v>0.61566147532566384</c:v>
                </c:pt>
                <c:pt idx="124">
                  <c:v>0.24192189559966534</c:v>
                </c:pt>
                <c:pt idx="125">
                  <c:v>-0.17364817766693511</c:v>
                </c:pt>
                <c:pt idx="126">
                  <c:v>-0.5591929034707469</c:v>
                </c:pt>
                <c:pt idx="127">
                  <c:v>-0.84804809615642729</c:v>
                </c:pt>
                <c:pt idx="128">
                  <c:v>-0.99026806874157003</c:v>
                </c:pt>
                <c:pt idx="129">
                  <c:v>-0.96126169593831889</c:v>
                </c:pt>
                <c:pt idx="130">
                  <c:v>-0.76604444311898112</c:v>
                </c:pt>
                <c:pt idx="131">
                  <c:v>-0.43837114678907957</c:v>
                </c:pt>
                <c:pt idx="132">
                  <c:v>-3.4899496702493905E-2</c:v>
                </c:pt>
                <c:pt idx="133">
                  <c:v>0.37460659341591418</c:v>
                </c:pt>
                <c:pt idx="134">
                  <c:v>0.71933980033865441</c:v>
                </c:pt>
                <c:pt idx="135">
                  <c:v>0.93969262078590832</c:v>
                </c:pt>
                <c:pt idx="136">
                  <c:v>0.99756405025982453</c:v>
                </c:pt>
                <c:pt idx="137">
                  <c:v>0.8829475928589281</c:v>
                </c:pt>
                <c:pt idx="138">
                  <c:v>0.61566147532566395</c:v>
                </c:pt>
                <c:pt idx="139">
                  <c:v>0.24192189559966557</c:v>
                </c:pt>
                <c:pt idx="140">
                  <c:v>-0.17364817766693486</c:v>
                </c:pt>
                <c:pt idx="141">
                  <c:v>-0.55919290347074668</c:v>
                </c:pt>
                <c:pt idx="142">
                  <c:v>-0.84804809615642707</c:v>
                </c:pt>
                <c:pt idx="143">
                  <c:v>-0.99026806874156992</c:v>
                </c:pt>
                <c:pt idx="144">
                  <c:v>-0.96126169593831889</c:v>
                </c:pt>
                <c:pt idx="145">
                  <c:v>-0.76604444311898123</c:v>
                </c:pt>
                <c:pt idx="146">
                  <c:v>-0.43837114678907979</c:v>
                </c:pt>
                <c:pt idx="147">
                  <c:v>-3.4899496702494148E-2</c:v>
                </c:pt>
                <c:pt idx="148">
                  <c:v>0.37460659341591396</c:v>
                </c:pt>
                <c:pt idx="149">
                  <c:v>0.71933980033865419</c:v>
                </c:pt>
                <c:pt idx="150">
                  <c:v>0.93969262078590832</c:v>
                </c:pt>
                <c:pt idx="151">
                  <c:v>0.99756405025982509</c:v>
                </c:pt>
                <c:pt idx="152">
                  <c:v>0.88294759285893154</c:v>
                </c:pt>
                <c:pt idx="153">
                  <c:v>0.61566147532566418</c:v>
                </c:pt>
                <c:pt idx="154">
                  <c:v>0.2419218955996589</c:v>
                </c:pt>
                <c:pt idx="155">
                  <c:v>-0.17364817766692761</c:v>
                </c:pt>
                <c:pt idx="156">
                  <c:v>-0.55919290347074646</c:v>
                </c:pt>
                <c:pt idx="157">
                  <c:v>-0.84804809615642696</c:v>
                </c:pt>
                <c:pt idx="158">
                  <c:v>-0.99026806874157092</c:v>
                </c:pt>
                <c:pt idx="159">
                  <c:v>-0.961261695938321</c:v>
                </c:pt>
                <c:pt idx="160">
                  <c:v>-0.76604444311898134</c:v>
                </c:pt>
                <c:pt idx="161">
                  <c:v>-0.43837114678908001</c:v>
                </c:pt>
                <c:pt idx="162">
                  <c:v>-3.4899496702501497E-2</c:v>
                </c:pt>
                <c:pt idx="163">
                  <c:v>0.37460659341591374</c:v>
                </c:pt>
                <c:pt idx="164">
                  <c:v>0.71933980033865408</c:v>
                </c:pt>
                <c:pt idx="165">
                  <c:v>0.93969262078590576</c:v>
                </c:pt>
                <c:pt idx="166">
                  <c:v>0.99756405025982464</c:v>
                </c:pt>
                <c:pt idx="167">
                  <c:v>0.88294759285892832</c:v>
                </c:pt>
                <c:pt idx="168">
                  <c:v>0.61566147532565874</c:v>
                </c:pt>
                <c:pt idx="169">
                  <c:v>0.24192189559966604</c:v>
                </c:pt>
                <c:pt idx="170">
                  <c:v>-0.17364817766693438</c:v>
                </c:pt>
                <c:pt idx="171">
                  <c:v>-0.55919290347075212</c:v>
                </c:pt>
                <c:pt idx="172">
                  <c:v>-0.84804809615642307</c:v>
                </c:pt>
                <c:pt idx="173">
                  <c:v>-0.99026806874156992</c:v>
                </c:pt>
                <c:pt idx="174">
                  <c:v>-0.96126169593831901</c:v>
                </c:pt>
                <c:pt idx="175">
                  <c:v>-0.76604444311897701</c:v>
                </c:pt>
                <c:pt idx="176">
                  <c:v>-0.43837114678908662</c:v>
                </c:pt>
                <c:pt idx="177">
                  <c:v>-3.4899496702494641E-2</c:v>
                </c:pt>
                <c:pt idx="178">
                  <c:v>0.37460659341592012</c:v>
                </c:pt>
                <c:pt idx="179">
                  <c:v>0.71933980033864897</c:v>
                </c:pt>
                <c:pt idx="180">
                  <c:v>0.93969262078590809</c:v>
                </c:pt>
                <c:pt idx="181">
                  <c:v>0.99756405025982409</c:v>
                </c:pt>
                <c:pt idx="182">
                  <c:v>0.88294759285893176</c:v>
                </c:pt>
                <c:pt idx="183">
                  <c:v>0.61566147532566451</c:v>
                </c:pt>
                <c:pt idx="184">
                  <c:v>0.24192189559965938</c:v>
                </c:pt>
                <c:pt idx="185">
                  <c:v>-0.17364817766692714</c:v>
                </c:pt>
                <c:pt idx="186">
                  <c:v>-0.55919290347074602</c:v>
                </c:pt>
                <c:pt idx="187">
                  <c:v>-0.84804809615642673</c:v>
                </c:pt>
                <c:pt idx="188">
                  <c:v>-0.99026806874157081</c:v>
                </c:pt>
                <c:pt idx="189">
                  <c:v>-0.96126169593832111</c:v>
                </c:pt>
                <c:pt idx="190">
                  <c:v>-0.76604444311898168</c:v>
                </c:pt>
                <c:pt idx="191">
                  <c:v>-0.43837114678908046</c:v>
                </c:pt>
                <c:pt idx="192">
                  <c:v>-3.4899496702501982E-2</c:v>
                </c:pt>
                <c:pt idx="193">
                  <c:v>0.37460659341591329</c:v>
                </c:pt>
                <c:pt idx="194">
                  <c:v>0.71933980033865375</c:v>
                </c:pt>
                <c:pt idx="195">
                  <c:v>0.93969262078591043</c:v>
                </c:pt>
                <c:pt idx="196">
                  <c:v>0.99756405025982464</c:v>
                </c:pt>
                <c:pt idx="197">
                  <c:v>0.88294759285892854</c:v>
                </c:pt>
                <c:pt idx="198">
                  <c:v>0.61566147532565918</c:v>
                </c:pt>
                <c:pt idx="199">
                  <c:v>0.24192189559966651</c:v>
                </c:pt>
                <c:pt idx="200">
                  <c:v>-0.17364817766693388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A3-4AB0-AA59-338AA2C299DE}"/>
            </c:ext>
          </c:extLst>
        </c:ser>
        <c:ser>
          <c:idx val="1"/>
          <c:order val="2"/>
          <c:tx>
            <c:strRef>
              <c:f>'Config1 80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Windings'!$R$3:$R$203</c:f>
              <c:numCache>
                <c:formatCode>General</c:formatCode>
                <c:ptCount val="201"/>
                <c:pt idx="0">
                  <c:v>-0.17364817766693047</c:v>
                </c:pt>
                <c:pt idx="1">
                  <c:v>-0.55919290347074702</c:v>
                </c:pt>
                <c:pt idx="2">
                  <c:v>-0.84804809615642596</c:v>
                </c:pt>
                <c:pt idx="3">
                  <c:v>-0.99026806874157025</c:v>
                </c:pt>
                <c:pt idx="4">
                  <c:v>-0.96126169593831878</c:v>
                </c:pt>
                <c:pt idx="5">
                  <c:v>-0.76604444311897812</c:v>
                </c:pt>
                <c:pt idx="6">
                  <c:v>-0.43837114678907779</c:v>
                </c:pt>
                <c:pt idx="7">
                  <c:v>-3.4899496702500823E-2</c:v>
                </c:pt>
                <c:pt idx="8">
                  <c:v>0.3746065934159119</c:v>
                </c:pt>
                <c:pt idx="9">
                  <c:v>0.71933980033865086</c:v>
                </c:pt>
                <c:pt idx="10">
                  <c:v>0.93969262078590843</c:v>
                </c:pt>
                <c:pt idx="11">
                  <c:v>0.99756405025982431</c:v>
                </c:pt>
                <c:pt idx="12">
                  <c:v>0.88294759285892721</c:v>
                </c:pt>
                <c:pt idx="13">
                  <c:v>0.61566147532565829</c:v>
                </c:pt>
                <c:pt idx="14">
                  <c:v>0.24192189559966712</c:v>
                </c:pt>
                <c:pt idx="15">
                  <c:v>-0.17364817766692978</c:v>
                </c:pt>
                <c:pt idx="16">
                  <c:v>-0.55919290347074679</c:v>
                </c:pt>
                <c:pt idx="17">
                  <c:v>-0.84804809615642529</c:v>
                </c:pt>
                <c:pt idx="18">
                  <c:v>-0.99026806874157025</c:v>
                </c:pt>
                <c:pt idx="19">
                  <c:v>-0.96126169593831889</c:v>
                </c:pt>
                <c:pt idx="20">
                  <c:v>-0.76604444311897879</c:v>
                </c:pt>
                <c:pt idx="21">
                  <c:v>-0.43837114678907801</c:v>
                </c:pt>
                <c:pt idx="22">
                  <c:v>-3.4899496702502843E-2</c:v>
                </c:pt>
                <c:pt idx="23">
                  <c:v>0.37460659341591246</c:v>
                </c:pt>
                <c:pt idx="24">
                  <c:v>0.71933980033865064</c:v>
                </c:pt>
                <c:pt idx="25">
                  <c:v>0.93969262078590832</c:v>
                </c:pt>
                <c:pt idx="26">
                  <c:v>0.9975640502598242</c:v>
                </c:pt>
                <c:pt idx="27">
                  <c:v>0.88294759285892732</c:v>
                </c:pt>
                <c:pt idx="28">
                  <c:v>0.6156614753256584</c:v>
                </c:pt>
                <c:pt idx="29">
                  <c:v>0.24192189559966906</c:v>
                </c:pt>
                <c:pt idx="30">
                  <c:v>-0.17364817766692955</c:v>
                </c:pt>
                <c:pt idx="31">
                  <c:v>-0.55919290347074813</c:v>
                </c:pt>
                <c:pt idx="32">
                  <c:v>-0.84804809615642618</c:v>
                </c:pt>
                <c:pt idx="33">
                  <c:v>-0.9902680687415707</c:v>
                </c:pt>
                <c:pt idx="34">
                  <c:v>-0.96126169593831945</c:v>
                </c:pt>
                <c:pt idx="35">
                  <c:v>-0.7660444431189779</c:v>
                </c:pt>
                <c:pt idx="36">
                  <c:v>-0.43837114678907824</c:v>
                </c:pt>
                <c:pt idx="37">
                  <c:v>-3.4899496702499533E-2</c:v>
                </c:pt>
                <c:pt idx="38">
                  <c:v>0.37460659341591224</c:v>
                </c:pt>
                <c:pt idx="39">
                  <c:v>0.71933980033865041</c:v>
                </c:pt>
                <c:pt idx="40">
                  <c:v>0.93969262078590765</c:v>
                </c:pt>
                <c:pt idx="41">
                  <c:v>0.9975640502598242</c:v>
                </c:pt>
                <c:pt idx="42">
                  <c:v>0.88294759285892743</c:v>
                </c:pt>
                <c:pt idx="43">
                  <c:v>0.61566147532566007</c:v>
                </c:pt>
                <c:pt idx="44">
                  <c:v>0.24192189559967103</c:v>
                </c:pt>
                <c:pt idx="45">
                  <c:v>-0.1736481776669293</c:v>
                </c:pt>
                <c:pt idx="46">
                  <c:v>-0.5591929034707479</c:v>
                </c:pt>
                <c:pt idx="47">
                  <c:v>-0.84804809615642607</c:v>
                </c:pt>
                <c:pt idx="48">
                  <c:v>-0.99026806874157014</c:v>
                </c:pt>
                <c:pt idx="49">
                  <c:v>-0.96126169593831945</c:v>
                </c:pt>
                <c:pt idx="50">
                  <c:v>-0.76604444311897801</c:v>
                </c:pt>
                <c:pt idx="51">
                  <c:v>-0.43837114678907846</c:v>
                </c:pt>
                <c:pt idx="52">
                  <c:v>-3.4899496702499783E-2</c:v>
                </c:pt>
                <c:pt idx="53">
                  <c:v>0.37460659341590874</c:v>
                </c:pt>
                <c:pt idx="54">
                  <c:v>0.7193398003386503</c:v>
                </c:pt>
                <c:pt idx="55">
                  <c:v>0.93969262078590754</c:v>
                </c:pt>
                <c:pt idx="56">
                  <c:v>0.9975640502598242</c:v>
                </c:pt>
                <c:pt idx="57">
                  <c:v>0.88294759285892754</c:v>
                </c:pt>
                <c:pt idx="58">
                  <c:v>0.61566147532566018</c:v>
                </c:pt>
                <c:pt idx="59">
                  <c:v>0.24192189559967128</c:v>
                </c:pt>
                <c:pt idx="60">
                  <c:v>-0.17364817766692905</c:v>
                </c:pt>
                <c:pt idx="61">
                  <c:v>-0.5591929034707448</c:v>
                </c:pt>
                <c:pt idx="62">
                  <c:v>-0.84804809615642585</c:v>
                </c:pt>
                <c:pt idx="63">
                  <c:v>-0.99026806874157014</c:v>
                </c:pt>
                <c:pt idx="64">
                  <c:v>-0.96126169593831956</c:v>
                </c:pt>
                <c:pt idx="65">
                  <c:v>-0.76604444311898046</c:v>
                </c:pt>
                <c:pt idx="66">
                  <c:v>-0.43837114678907546</c:v>
                </c:pt>
                <c:pt idx="67">
                  <c:v>-3.4899496702500026E-2</c:v>
                </c:pt>
                <c:pt idx="68">
                  <c:v>0.37460659341590852</c:v>
                </c:pt>
                <c:pt idx="69">
                  <c:v>0.71933980033865008</c:v>
                </c:pt>
                <c:pt idx="70">
                  <c:v>0.93969262078590865</c:v>
                </c:pt>
                <c:pt idx="71">
                  <c:v>0.99756405025982398</c:v>
                </c:pt>
                <c:pt idx="72">
                  <c:v>0.88294759285892765</c:v>
                </c:pt>
                <c:pt idx="73">
                  <c:v>0.61566147532565763</c:v>
                </c:pt>
                <c:pt idx="74">
                  <c:v>0.24192189559966462</c:v>
                </c:pt>
                <c:pt idx="75">
                  <c:v>-0.17364817766692883</c:v>
                </c:pt>
                <c:pt idx="76">
                  <c:v>-0.55919290347074746</c:v>
                </c:pt>
                <c:pt idx="77">
                  <c:v>-0.84804809615642762</c:v>
                </c:pt>
                <c:pt idx="78">
                  <c:v>-0.99026806874157014</c:v>
                </c:pt>
                <c:pt idx="79">
                  <c:v>-0.96126169593831867</c:v>
                </c:pt>
                <c:pt idx="80">
                  <c:v>-0.76604444311898057</c:v>
                </c:pt>
                <c:pt idx="81">
                  <c:v>-0.4383711467890789</c:v>
                </c:pt>
                <c:pt idx="82">
                  <c:v>-3.4899496702500268E-2</c:v>
                </c:pt>
                <c:pt idx="83">
                  <c:v>0.3746065934159083</c:v>
                </c:pt>
                <c:pt idx="84">
                  <c:v>0.71933980033864997</c:v>
                </c:pt>
                <c:pt idx="85">
                  <c:v>0.93969262078590865</c:v>
                </c:pt>
                <c:pt idx="86">
                  <c:v>0.99756405025982453</c:v>
                </c:pt>
                <c:pt idx="87">
                  <c:v>0.88294759285892777</c:v>
                </c:pt>
                <c:pt idx="88">
                  <c:v>0.6156614753256634</c:v>
                </c:pt>
                <c:pt idx="89">
                  <c:v>0.24192189559966484</c:v>
                </c:pt>
                <c:pt idx="90">
                  <c:v>-0.17364817766692858</c:v>
                </c:pt>
                <c:pt idx="91">
                  <c:v>-0.55919290347074135</c:v>
                </c:pt>
                <c:pt idx="92">
                  <c:v>-0.84804809615642751</c:v>
                </c:pt>
                <c:pt idx="93">
                  <c:v>-0.99026806874157003</c:v>
                </c:pt>
                <c:pt idx="94">
                  <c:v>-0.96126169593831867</c:v>
                </c:pt>
                <c:pt idx="95">
                  <c:v>-0.76604444311898079</c:v>
                </c:pt>
                <c:pt idx="96">
                  <c:v>-0.43837114678907912</c:v>
                </c:pt>
                <c:pt idx="97">
                  <c:v>-3.4899496702500511E-2</c:v>
                </c:pt>
                <c:pt idx="98">
                  <c:v>0.37460659341590807</c:v>
                </c:pt>
                <c:pt idx="99">
                  <c:v>0.71933980033864975</c:v>
                </c:pt>
                <c:pt idx="100">
                  <c:v>0.93969262078590854</c:v>
                </c:pt>
                <c:pt idx="101">
                  <c:v>0.99756405025982453</c:v>
                </c:pt>
                <c:pt idx="102">
                  <c:v>0.88294759285892788</c:v>
                </c:pt>
                <c:pt idx="103">
                  <c:v>0.61566147532566362</c:v>
                </c:pt>
                <c:pt idx="104">
                  <c:v>0.24192189559966509</c:v>
                </c:pt>
                <c:pt idx="105">
                  <c:v>-0.17364817766692833</c:v>
                </c:pt>
                <c:pt idx="106">
                  <c:v>-0.55919290347074124</c:v>
                </c:pt>
                <c:pt idx="107">
                  <c:v>-0.8480480961564274</c:v>
                </c:pt>
                <c:pt idx="108">
                  <c:v>-0.99026806874157003</c:v>
                </c:pt>
                <c:pt idx="109">
                  <c:v>-0.96126169593831878</c:v>
                </c:pt>
                <c:pt idx="110">
                  <c:v>-0.7660444431189809</c:v>
                </c:pt>
                <c:pt idx="111">
                  <c:v>-0.43837114678907935</c:v>
                </c:pt>
                <c:pt idx="112">
                  <c:v>-3.4899496702500761E-2</c:v>
                </c:pt>
                <c:pt idx="113">
                  <c:v>0.37460659341590785</c:v>
                </c:pt>
                <c:pt idx="114">
                  <c:v>0.71933980033864964</c:v>
                </c:pt>
                <c:pt idx="115">
                  <c:v>0.93969262078590843</c:v>
                </c:pt>
                <c:pt idx="116">
                  <c:v>0.99756405025982453</c:v>
                </c:pt>
                <c:pt idx="117">
                  <c:v>0.88294759285892799</c:v>
                </c:pt>
                <c:pt idx="118">
                  <c:v>0.61566147532566384</c:v>
                </c:pt>
                <c:pt idx="119">
                  <c:v>0.24192189559966534</c:v>
                </c:pt>
                <c:pt idx="120">
                  <c:v>-0.17364817766692808</c:v>
                </c:pt>
                <c:pt idx="121">
                  <c:v>-0.55919290347074102</c:v>
                </c:pt>
                <c:pt idx="122">
                  <c:v>-0.84804809615642351</c:v>
                </c:pt>
                <c:pt idx="123">
                  <c:v>-0.99026806874156903</c:v>
                </c:pt>
                <c:pt idx="124">
                  <c:v>-0.96126169593831889</c:v>
                </c:pt>
                <c:pt idx="125">
                  <c:v>-0.76604444311897646</c:v>
                </c:pt>
                <c:pt idx="126">
                  <c:v>-0.43837114678907957</c:v>
                </c:pt>
                <c:pt idx="127">
                  <c:v>-3.4899496702501004E-2</c:v>
                </c:pt>
                <c:pt idx="128">
                  <c:v>0.37460659341590757</c:v>
                </c:pt>
                <c:pt idx="129">
                  <c:v>0.71933980033864942</c:v>
                </c:pt>
                <c:pt idx="130">
                  <c:v>0.93969262078590587</c:v>
                </c:pt>
                <c:pt idx="131">
                  <c:v>0.99756405025982453</c:v>
                </c:pt>
                <c:pt idx="132">
                  <c:v>0.88294759285892477</c:v>
                </c:pt>
                <c:pt idx="133">
                  <c:v>0.6156614753256584</c:v>
                </c:pt>
                <c:pt idx="134">
                  <c:v>0.24192189559966557</c:v>
                </c:pt>
                <c:pt idx="135">
                  <c:v>-0.17364817766692786</c:v>
                </c:pt>
                <c:pt idx="136">
                  <c:v>-0.5591929034707408</c:v>
                </c:pt>
                <c:pt idx="137">
                  <c:v>-0.8480480961564234</c:v>
                </c:pt>
                <c:pt idx="138">
                  <c:v>-0.99026806874156892</c:v>
                </c:pt>
                <c:pt idx="139">
                  <c:v>-0.96126169593831889</c:v>
                </c:pt>
                <c:pt idx="140">
                  <c:v>-0.76604444311897668</c:v>
                </c:pt>
                <c:pt idx="141">
                  <c:v>-0.43837114678907979</c:v>
                </c:pt>
                <c:pt idx="142">
                  <c:v>-3.4899496702501247E-2</c:v>
                </c:pt>
                <c:pt idx="143">
                  <c:v>0.37460659341590735</c:v>
                </c:pt>
                <c:pt idx="144">
                  <c:v>0.7193398003386493</c:v>
                </c:pt>
                <c:pt idx="145">
                  <c:v>0.93969262078590832</c:v>
                </c:pt>
                <c:pt idx="146">
                  <c:v>0.99756405025982409</c:v>
                </c:pt>
                <c:pt idx="147">
                  <c:v>0.88294759285892488</c:v>
                </c:pt>
                <c:pt idx="148">
                  <c:v>0.61566147532565296</c:v>
                </c:pt>
                <c:pt idx="149">
                  <c:v>0.2419218955996589</c:v>
                </c:pt>
                <c:pt idx="150">
                  <c:v>-0.17364817766692761</c:v>
                </c:pt>
                <c:pt idx="151">
                  <c:v>-0.55919290347074646</c:v>
                </c:pt>
                <c:pt idx="152">
                  <c:v>-0.84804809615642696</c:v>
                </c:pt>
                <c:pt idx="153">
                  <c:v>-0.99026806874156892</c:v>
                </c:pt>
                <c:pt idx="154">
                  <c:v>-0.96126169593831701</c:v>
                </c:pt>
                <c:pt idx="155">
                  <c:v>-0.76604444311898134</c:v>
                </c:pt>
                <c:pt idx="156">
                  <c:v>-0.43837114678908001</c:v>
                </c:pt>
                <c:pt idx="157">
                  <c:v>-3.4899496702501497E-2</c:v>
                </c:pt>
                <c:pt idx="158">
                  <c:v>0.37460659341591374</c:v>
                </c:pt>
                <c:pt idx="159">
                  <c:v>0.7193398003386442</c:v>
                </c:pt>
                <c:pt idx="160">
                  <c:v>0.93969262078590576</c:v>
                </c:pt>
                <c:pt idx="161">
                  <c:v>0.99756405025982464</c:v>
                </c:pt>
                <c:pt idx="162">
                  <c:v>0.88294759285892832</c:v>
                </c:pt>
                <c:pt idx="163">
                  <c:v>0.61566147532565874</c:v>
                </c:pt>
                <c:pt idx="164">
                  <c:v>0.24192189559966604</c:v>
                </c:pt>
                <c:pt idx="165">
                  <c:v>-0.17364817766692037</c:v>
                </c:pt>
                <c:pt idx="166">
                  <c:v>-0.55919290347074035</c:v>
                </c:pt>
                <c:pt idx="167">
                  <c:v>-0.84804809615642307</c:v>
                </c:pt>
                <c:pt idx="168">
                  <c:v>-0.99026806874156992</c:v>
                </c:pt>
                <c:pt idx="169">
                  <c:v>-0.96126169593831901</c:v>
                </c:pt>
                <c:pt idx="170">
                  <c:v>-0.76604444311897701</c:v>
                </c:pt>
                <c:pt idx="171">
                  <c:v>-0.43837114678907385</c:v>
                </c:pt>
                <c:pt idx="172">
                  <c:v>-3.4899496702508838E-2</c:v>
                </c:pt>
                <c:pt idx="173">
                  <c:v>0.37460659341590691</c:v>
                </c:pt>
                <c:pt idx="174">
                  <c:v>0.71933980033864897</c:v>
                </c:pt>
                <c:pt idx="175">
                  <c:v>0.93969262078590809</c:v>
                </c:pt>
                <c:pt idx="176">
                  <c:v>0.99756405025982509</c:v>
                </c:pt>
                <c:pt idx="177">
                  <c:v>0.8829475928589251</c:v>
                </c:pt>
                <c:pt idx="178">
                  <c:v>0.61566147532565341</c:v>
                </c:pt>
                <c:pt idx="179">
                  <c:v>0.24192189559967317</c:v>
                </c:pt>
                <c:pt idx="180">
                  <c:v>-0.17364817766692714</c:v>
                </c:pt>
                <c:pt idx="181">
                  <c:v>-0.55919290347074602</c:v>
                </c:pt>
                <c:pt idx="182">
                  <c:v>-0.84804809615641918</c:v>
                </c:pt>
                <c:pt idx="183">
                  <c:v>-0.99026806874156892</c:v>
                </c:pt>
                <c:pt idx="184">
                  <c:v>-0.96126169593831712</c:v>
                </c:pt>
                <c:pt idx="185">
                  <c:v>-0.76604444311898168</c:v>
                </c:pt>
                <c:pt idx="186">
                  <c:v>-0.43837114678908046</c:v>
                </c:pt>
                <c:pt idx="187">
                  <c:v>-3.4899496702501982E-2</c:v>
                </c:pt>
                <c:pt idx="188">
                  <c:v>0.37460659341591329</c:v>
                </c:pt>
                <c:pt idx="189">
                  <c:v>0.71933980033864386</c:v>
                </c:pt>
                <c:pt idx="190">
                  <c:v>0.93969262078590554</c:v>
                </c:pt>
                <c:pt idx="191">
                  <c:v>0.99756405025982464</c:v>
                </c:pt>
                <c:pt idx="192">
                  <c:v>0.88294759285892854</c:v>
                </c:pt>
                <c:pt idx="193">
                  <c:v>0.61566147532565918</c:v>
                </c:pt>
                <c:pt idx="194">
                  <c:v>0.24192189559966651</c:v>
                </c:pt>
                <c:pt idx="195">
                  <c:v>-0.17364817766693388</c:v>
                </c:pt>
                <c:pt idx="196">
                  <c:v>-0.55919290347074002</c:v>
                </c:pt>
                <c:pt idx="197">
                  <c:v>-0.84804809615642285</c:v>
                </c:pt>
                <c:pt idx="198">
                  <c:v>-0.99026806874156981</c:v>
                </c:pt>
                <c:pt idx="199">
                  <c:v>-0.96126169593831923</c:v>
                </c:pt>
                <c:pt idx="200">
                  <c:v>-0.76604444311897735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A3-4AB0-AA59-338AA2C29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[relative]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93718418655206"/>
          <c:y val="5.5482126942092827E-2"/>
          <c:w val="0.73454801843045414"/>
          <c:h val="0.71336136255875215"/>
        </c:manualLayout>
      </c:layout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'Winding Configuration Config1'!$C$11:$M$11</c:f>
              <c:numCache>
                <c:formatCode>General</c:formatCode>
                <c:ptCount val="11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-1</c:v>
                </c:pt>
                <c:pt idx="6">
                  <c:v>-2</c:v>
                </c:pt>
                <c:pt idx="7">
                  <c:v>-1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5A-4063-A8EA-1D6F2B0A8731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'Winding Configuration Config1'!$C$12:$M$12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-1</c:v>
                </c:pt>
                <c:pt idx="10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5A-4063-A8EA-1D6F2B0A8731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'Winding Configuration Config1'!$C$13:$M$13</c:f>
              <c:numCache>
                <c:formatCode>General</c:formatCode>
                <c:ptCount val="11"/>
                <c:pt idx="0">
                  <c:v>1</c:v>
                </c:pt>
                <c:pt idx="1">
                  <c:v>-1</c:v>
                </c:pt>
                <c:pt idx="2">
                  <c:v>-2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5A-4063-A8EA-1D6F2B0A8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A+B+C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'Winding Configuration Config1'!$C$3:$M$3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'Winding Configuration Config1'!$C$14:$M$14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95A-4063-A8EA-1D6F2B0A8731}"/>
                  </c:ext>
                </c:extLst>
              </c15:ser>
            </c15:filteredScatterSeries>
          </c:ext>
        </c:extLst>
      </c:scatterChart>
      <c:valAx>
        <c:axId val="1652985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5"/>
        <c:crossBetween val="midCat"/>
        <c:majorUnit val="5"/>
        <c:minorUnit val="5"/>
      </c:valAx>
      <c:valAx>
        <c:axId val="165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layout>
            <c:manualLayout>
              <c:xMode val="edge"/>
              <c:yMode val="edge"/>
              <c:x val="1.1497156038134346E-2"/>
              <c:y val="0.32454813202984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movement'!$H$2:$H$232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3.3000000000000002E-2</c:v>
                </c:pt>
                <c:pt idx="53">
                  <c:v>7.8E-2</c:v>
                </c:pt>
                <c:pt idx="54">
                  <c:v>0.13</c:v>
                </c:pt>
                <c:pt idx="55">
                  <c:v>0.182</c:v>
                </c:pt>
                <c:pt idx="56">
                  <c:v>0.248</c:v>
                </c:pt>
                <c:pt idx="57">
                  <c:v>0.30599999999999999</c:v>
                </c:pt>
                <c:pt idx="58">
                  <c:v>0.378</c:v>
                </c:pt>
                <c:pt idx="59">
                  <c:v>0.45600000000000002</c:v>
                </c:pt>
                <c:pt idx="60">
                  <c:v>0.54100000000000004</c:v>
                </c:pt>
                <c:pt idx="61">
                  <c:v>0.63900000000000001</c:v>
                </c:pt>
                <c:pt idx="62">
                  <c:v>0.73599999999999999</c:v>
                </c:pt>
                <c:pt idx="63">
                  <c:v>0.82799999999999996</c:v>
                </c:pt>
                <c:pt idx="64">
                  <c:v>0.91200000000000003</c:v>
                </c:pt>
                <c:pt idx="65">
                  <c:v>0.98399999999999999</c:v>
                </c:pt>
                <c:pt idx="66">
                  <c:v>1.056</c:v>
                </c:pt>
                <c:pt idx="67">
                  <c:v>1.101</c:v>
                </c:pt>
                <c:pt idx="68">
                  <c:v>1.1339999999999999</c:v>
                </c:pt>
                <c:pt idx="69">
                  <c:v>1.147</c:v>
                </c:pt>
                <c:pt idx="70">
                  <c:v>1.127</c:v>
                </c:pt>
                <c:pt idx="71">
                  <c:v>1.101</c:v>
                </c:pt>
                <c:pt idx="72">
                  <c:v>1.0429999999999999</c:v>
                </c:pt>
                <c:pt idx="73">
                  <c:v>0.97799999999999998</c:v>
                </c:pt>
                <c:pt idx="74">
                  <c:v>0.88</c:v>
                </c:pt>
                <c:pt idx="75">
                  <c:v>0.78200000000000003</c:v>
                </c:pt>
                <c:pt idx="76">
                  <c:v>0.65800000000000003</c:v>
                </c:pt>
                <c:pt idx="77">
                  <c:v>0.53400000000000003</c:v>
                </c:pt>
                <c:pt idx="78">
                  <c:v>0.39800000000000002</c:v>
                </c:pt>
                <c:pt idx="79">
                  <c:v>0.26700000000000002</c:v>
                </c:pt>
                <c:pt idx="80">
                  <c:v>0.13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7.1999999999999995E-2</c:v>
                </c:pt>
                <c:pt idx="102">
                  <c:v>0.35199999999999998</c:v>
                </c:pt>
                <c:pt idx="103">
                  <c:v>0.65800000000000003</c:v>
                </c:pt>
                <c:pt idx="104">
                  <c:v>0.97799999999999998</c:v>
                </c:pt>
                <c:pt idx="105">
                  <c:v>1.284</c:v>
                </c:pt>
                <c:pt idx="106">
                  <c:v>1.5509999999999999</c:v>
                </c:pt>
                <c:pt idx="107">
                  <c:v>1.766</c:v>
                </c:pt>
                <c:pt idx="108">
                  <c:v>1.903</c:v>
                </c:pt>
                <c:pt idx="109">
                  <c:v>1.962</c:v>
                </c:pt>
                <c:pt idx="110">
                  <c:v>1.9159999999999999</c:v>
                </c:pt>
                <c:pt idx="111">
                  <c:v>1.792</c:v>
                </c:pt>
                <c:pt idx="112">
                  <c:v>1.59</c:v>
                </c:pt>
                <c:pt idx="113">
                  <c:v>1.323</c:v>
                </c:pt>
                <c:pt idx="114">
                  <c:v>0.99099999999999999</c:v>
                </c:pt>
                <c:pt idx="115">
                  <c:v>0.63900000000000001</c:v>
                </c:pt>
                <c:pt idx="116">
                  <c:v>0.28699999999999998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0.22800000000000001</c:v>
                </c:pt>
                <c:pt idx="133">
                  <c:v>0.69099999999999995</c:v>
                </c:pt>
                <c:pt idx="134">
                  <c:v>1.1930000000000001</c:v>
                </c:pt>
                <c:pt idx="135">
                  <c:v>1.649</c:v>
                </c:pt>
                <c:pt idx="136">
                  <c:v>2.0139999999999998</c:v>
                </c:pt>
                <c:pt idx="137">
                  <c:v>2.2679999999999998</c:v>
                </c:pt>
                <c:pt idx="138">
                  <c:v>2.3719999999999999</c:v>
                </c:pt>
                <c:pt idx="139">
                  <c:v>2.3260000000000001</c:v>
                </c:pt>
                <c:pt idx="140">
                  <c:v>2.1240000000000001</c:v>
                </c:pt>
                <c:pt idx="141">
                  <c:v>1.792</c:v>
                </c:pt>
                <c:pt idx="142">
                  <c:v>1.355</c:v>
                </c:pt>
                <c:pt idx="143">
                  <c:v>0.83399999999999996</c:v>
                </c:pt>
                <c:pt idx="144">
                  <c:v>0.31900000000000001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0.11700000000000001</c:v>
                </c:pt>
                <c:pt idx="159">
                  <c:v>0.6</c:v>
                </c:pt>
                <c:pt idx="160">
                  <c:v>1.1339999999999999</c:v>
                </c:pt>
                <c:pt idx="161">
                  <c:v>1.6160000000000001</c:v>
                </c:pt>
                <c:pt idx="162">
                  <c:v>2.0009999999999999</c:v>
                </c:pt>
                <c:pt idx="163">
                  <c:v>2.274</c:v>
                </c:pt>
                <c:pt idx="164">
                  <c:v>2.3919999999999999</c:v>
                </c:pt>
                <c:pt idx="165">
                  <c:v>2.3530000000000002</c:v>
                </c:pt>
                <c:pt idx="166">
                  <c:v>2.17</c:v>
                </c:pt>
                <c:pt idx="167">
                  <c:v>1.87</c:v>
                </c:pt>
                <c:pt idx="168">
                  <c:v>1.4730000000000001</c:v>
                </c:pt>
                <c:pt idx="169">
                  <c:v>1.01</c:v>
                </c:pt>
                <c:pt idx="170">
                  <c:v>0.51500000000000001</c:v>
                </c:pt>
                <c:pt idx="171">
                  <c:v>9.8000000000000004E-2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7.8E-2</c:v>
                </c:pt>
                <c:pt idx="188">
                  <c:v>0.35199999999999998</c:v>
                </c:pt>
                <c:pt idx="189">
                  <c:v>0.626</c:v>
                </c:pt>
                <c:pt idx="190">
                  <c:v>0.89900000000000002</c:v>
                </c:pt>
                <c:pt idx="191">
                  <c:v>1.127</c:v>
                </c:pt>
                <c:pt idx="192">
                  <c:v>1.3160000000000001</c:v>
                </c:pt>
                <c:pt idx="193">
                  <c:v>1.46</c:v>
                </c:pt>
                <c:pt idx="194">
                  <c:v>1.544</c:v>
                </c:pt>
                <c:pt idx="195">
                  <c:v>1.577</c:v>
                </c:pt>
                <c:pt idx="196">
                  <c:v>1.5640000000000001</c:v>
                </c:pt>
                <c:pt idx="197">
                  <c:v>1.4990000000000001</c:v>
                </c:pt>
                <c:pt idx="198">
                  <c:v>1.3879999999999999</c:v>
                </c:pt>
                <c:pt idx="199">
                  <c:v>1.264</c:v>
                </c:pt>
                <c:pt idx="200">
                  <c:v>1.1080000000000001</c:v>
                </c:pt>
                <c:pt idx="201">
                  <c:v>0.95099999999999996</c:v>
                </c:pt>
                <c:pt idx="202">
                  <c:v>0.79500000000000004</c:v>
                </c:pt>
                <c:pt idx="203">
                  <c:v>0.63200000000000001</c:v>
                </c:pt>
                <c:pt idx="204">
                  <c:v>0.48899999999999999</c:v>
                </c:pt>
                <c:pt idx="205">
                  <c:v>0.36499999999999999</c:v>
                </c:pt>
                <c:pt idx="206">
                  <c:v>0.248</c:v>
                </c:pt>
                <c:pt idx="207">
                  <c:v>0.15</c:v>
                </c:pt>
                <c:pt idx="208">
                  <c:v>5.8999999999999997E-2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FB-41BA-8636-15B5A16E1AAD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movement'!$I$2:$I$232</c:f>
              <c:numCache>
                <c:formatCode>General</c:formatCode>
                <c:ptCount val="231"/>
                <c:pt idx="0">
                  <c:v>0.02</c:v>
                </c:pt>
                <c:pt idx="1">
                  <c:v>2.5999999999999999E-2</c:v>
                </c:pt>
                <c:pt idx="2">
                  <c:v>7.0000000000000001E-3</c:v>
                </c:pt>
                <c:pt idx="3">
                  <c:v>3.3000000000000002E-2</c:v>
                </c:pt>
                <c:pt idx="4">
                  <c:v>6.5000000000000002E-2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0.11700000000000001</c:v>
                </c:pt>
                <c:pt idx="8">
                  <c:v>0.124</c:v>
                </c:pt>
                <c:pt idx="9">
                  <c:v>0.13700000000000001</c:v>
                </c:pt>
                <c:pt idx="10">
                  <c:v>0.156</c:v>
                </c:pt>
                <c:pt idx="11">
                  <c:v>0.16900000000000001</c:v>
                </c:pt>
                <c:pt idx="12">
                  <c:v>0.17599999999999999</c:v>
                </c:pt>
                <c:pt idx="13">
                  <c:v>0.19600000000000001</c:v>
                </c:pt>
                <c:pt idx="14">
                  <c:v>0.20200000000000001</c:v>
                </c:pt>
                <c:pt idx="15">
                  <c:v>0.20899999999999999</c:v>
                </c:pt>
                <c:pt idx="16">
                  <c:v>0.215</c:v>
                </c:pt>
                <c:pt idx="17">
                  <c:v>0.222</c:v>
                </c:pt>
                <c:pt idx="18">
                  <c:v>0.23499999999999999</c:v>
                </c:pt>
                <c:pt idx="19">
                  <c:v>0.23499999999999999</c:v>
                </c:pt>
                <c:pt idx="20">
                  <c:v>0.24099999999999999</c:v>
                </c:pt>
                <c:pt idx="21">
                  <c:v>0.24099999999999999</c:v>
                </c:pt>
                <c:pt idx="22">
                  <c:v>0.248</c:v>
                </c:pt>
                <c:pt idx="23">
                  <c:v>0.24099999999999999</c:v>
                </c:pt>
                <c:pt idx="24">
                  <c:v>0.254</c:v>
                </c:pt>
                <c:pt idx="25">
                  <c:v>0.254</c:v>
                </c:pt>
                <c:pt idx="26">
                  <c:v>0.254</c:v>
                </c:pt>
                <c:pt idx="27">
                  <c:v>0.26100000000000001</c:v>
                </c:pt>
                <c:pt idx="28">
                  <c:v>0.26100000000000001</c:v>
                </c:pt>
                <c:pt idx="29">
                  <c:v>0.26100000000000001</c:v>
                </c:pt>
                <c:pt idx="30">
                  <c:v>0.26700000000000002</c:v>
                </c:pt>
                <c:pt idx="31">
                  <c:v>0.26100000000000001</c:v>
                </c:pt>
                <c:pt idx="32">
                  <c:v>0.248</c:v>
                </c:pt>
                <c:pt idx="33">
                  <c:v>0.26700000000000002</c:v>
                </c:pt>
                <c:pt idx="34">
                  <c:v>0.26100000000000001</c:v>
                </c:pt>
                <c:pt idx="35">
                  <c:v>0.26100000000000001</c:v>
                </c:pt>
                <c:pt idx="36">
                  <c:v>0.254</c:v>
                </c:pt>
                <c:pt idx="37">
                  <c:v>0.26100000000000001</c:v>
                </c:pt>
                <c:pt idx="38">
                  <c:v>0.248</c:v>
                </c:pt>
                <c:pt idx="39">
                  <c:v>0.24099999999999999</c:v>
                </c:pt>
                <c:pt idx="40">
                  <c:v>0.23499999999999999</c:v>
                </c:pt>
                <c:pt idx="41">
                  <c:v>0.222</c:v>
                </c:pt>
                <c:pt idx="42">
                  <c:v>0.20899999999999999</c:v>
                </c:pt>
                <c:pt idx="43">
                  <c:v>0.19600000000000001</c:v>
                </c:pt>
                <c:pt idx="44">
                  <c:v>0.182</c:v>
                </c:pt>
                <c:pt idx="45">
                  <c:v>0.16300000000000001</c:v>
                </c:pt>
                <c:pt idx="46">
                  <c:v>0.15</c:v>
                </c:pt>
                <c:pt idx="47">
                  <c:v>0.11700000000000001</c:v>
                </c:pt>
                <c:pt idx="48">
                  <c:v>9.0999999999999998E-2</c:v>
                </c:pt>
                <c:pt idx="49">
                  <c:v>6.5000000000000002E-2</c:v>
                </c:pt>
                <c:pt idx="50">
                  <c:v>0.02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1.2999999999999999E-2</c:v>
                </c:pt>
                <c:pt idx="82">
                  <c:v>0.17599999999999999</c:v>
                </c:pt>
                <c:pt idx="83">
                  <c:v>0.33900000000000002</c:v>
                </c:pt>
                <c:pt idx="84">
                  <c:v>0.52100000000000002</c:v>
                </c:pt>
                <c:pt idx="85">
                  <c:v>0.73599999999999999</c:v>
                </c:pt>
                <c:pt idx="86">
                  <c:v>0.93799999999999994</c:v>
                </c:pt>
                <c:pt idx="87">
                  <c:v>1.147</c:v>
                </c:pt>
                <c:pt idx="88">
                  <c:v>1.3360000000000001</c:v>
                </c:pt>
                <c:pt idx="89">
                  <c:v>1.4990000000000001</c:v>
                </c:pt>
                <c:pt idx="90">
                  <c:v>1.6160000000000001</c:v>
                </c:pt>
                <c:pt idx="91">
                  <c:v>1.6879999999999999</c:v>
                </c:pt>
                <c:pt idx="92">
                  <c:v>1.7010000000000001</c:v>
                </c:pt>
                <c:pt idx="93">
                  <c:v>1.655</c:v>
                </c:pt>
                <c:pt idx="94">
                  <c:v>1.5509999999999999</c:v>
                </c:pt>
                <c:pt idx="95">
                  <c:v>1.401</c:v>
                </c:pt>
                <c:pt idx="96">
                  <c:v>1.1990000000000001</c:v>
                </c:pt>
                <c:pt idx="97">
                  <c:v>0.96399999999999997</c:v>
                </c:pt>
                <c:pt idx="98">
                  <c:v>0.69699999999999995</c:v>
                </c:pt>
                <c:pt idx="99">
                  <c:v>0.42399999999999999</c:v>
                </c:pt>
                <c:pt idx="100">
                  <c:v>0.156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3.3000000000000002E-2</c:v>
                </c:pt>
                <c:pt idx="118">
                  <c:v>0.38400000000000001</c:v>
                </c:pt>
                <c:pt idx="119">
                  <c:v>0.77500000000000002</c:v>
                </c:pt>
                <c:pt idx="120">
                  <c:v>1.18</c:v>
                </c:pt>
                <c:pt idx="121">
                  <c:v>1.5309999999999999</c:v>
                </c:pt>
                <c:pt idx="122">
                  <c:v>1.8380000000000001</c:v>
                </c:pt>
                <c:pt idx="123">
                  <c:v>2.0529999999999999</c:v>
                </c:pt>
                <c:pt idx="124">
                  <c:v>2.17</c:v>
                </c:pt>
                <c:pt idx="125">
                  <c:v>2.1509999999999998</c:v>
                </c:pt>
                <c:pt idx="126">
                  <c:v>2.0139999999999998</c:v>
                </c:pt>
                <c:pt idx="127">
                  <c:v>1.7789999999999999</c:v>
                </c:pt>
                <c:pt idx="128">
                  <c:v>1.4470000000000001</c:v>
                </c:pt>
                <c:pt idx="129">
                  <c:v>1.036</c:v>
                </c:pt>
                <c:pt idx="130">
                  <c:v>0.57299999999999995</c:v>
                </c:pt>
                <c:pt idx="131">
                  <c:v>0.15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0.14299999999999999</c:v>
                </c:pt>
                <c:pt idx="146">
                  <c:v>0.626</c:v>
                </c:pt>
                <c:pt idx="147">
                  <c:v>1.167</c:v>
                </c:pt>
                <c:pt idx="148">
                  <c:v>1.655</c:v>
                </c:pt>
                <c:pt idx="149">
                  <c:v>2.0459999999999998</c:v>
                </c:pt>
                <c:pt idx="150">
                  <c:v>2.3069999999999999</c:v>
                </c:pt>
                <c:pt idx="151">
                  <c:v>2.4180000000000001</c:v>
                </c:pt>
                <c:pt idx="152">
                  <c:v>2.3660000000000001</c:v>
                </c:pt>
                <c:pt idx="153">
                  <c:v>2.157</c:v>
                </c:pt>
                <c:pt idx="154">
                  <c:v>1.8049999999999999</c:v>
                </c:pt>
                <c:pt idx="155">
                  <c:v>1.355</c:v>
                </c:pt>
                <c:pt idx="156">
                  <c:v>0.82099999999999995</c:v>
                </c:pt>
                <c:pt idx="157">
                  <c:v>0.3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0.30599999999999999</c:v>
                </c:pt>
                <c:pt idx="173">
                  <c:v>0.72299999999999998</c:v>
                </c:pt>
                <c:pt idx="174">
                  <c:v>1.153</c:v>
                </c:pt>
                <c:pt idx="175">
                  <c:v>1.5249999999999999</c:v>
                </c:pt>
                <c:pt idx="176">
                  <c:v>1.8120000000000001</c:v>
                </c:pt>
                <c:pt idx="177">
                  <c:v>2.0270000000000001</c:v>
                </c:pt>
                <c:pt idx="178">
                  <c:v>2.1179999999999999</c:v>
                </c:pt>
                <c:pt idx="179">
                  <c:v>2.1110000000000002</c:v>
                </c:pt>
                <c:pt idx="180">
                  <c:v>1.9810000000000001</c:v>
                </c:pt>
                <c:pt idx="181">
                  <c:v>1.7729999999999999</c:v>
                </c:pt>
                <c:pt idx="182">
                  <c:v>1.5049999999999999</c:v>
                </c:pt>
                <c:pt idx="183">
                  <c:v>1.1859999999999999</c:v>
                </c:pt>
                <c:pt idx="184">
                  <c:v>0.82799999999999996</c:v>
                </c:pt>
                <c:pt idx="185">
                  <c:v>0.46899999999999997</c:v>
                </c:pt>
                <c:pt idx="186">
                  <c:v>0.16900000000000001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7.0000000000000001E-3</c:v>
                </c:pt>
                <c:pt idx="210">
                  <c:v>7.1999999999999995E-2</c:v>
                </c:pt>
                <c:pt idx="211">
                  <c:v>0.13</c:v>
                </c:pt>
                <c:pt idx="212">
                  <c:v>0.17599999999999999</c:v>
                </c:pt>
                <c:pt idx="213">
                  <c:v>0.20899999999999999</c:v>
                </c:pt>
                <c:pt idx="214">
                  <c:v>0.23499999999999999</c:v>
                </c:pt>
                <c:pt idx="215">
                  <c:v>0.254</c:v>
                </c:pt>
                <c:pt idx="216">
                  <c:v>0.26700000000000002</c:v>
                </c:pt>
                <c:pt idx="217">
                  <c:v>0.28000000000000003</c:v>
                </c:pt>
                <c:pt idx="218">
                  <c:v>0.27400000000000002</c:v>
                </c:pt>
                <c:pt idx="219">
                  <c:v>0.28699999999999998</c:v>
                </c:pt>
                <c:pt idx="220">
                  <c:v>0.27400000000000002</c:v>
                </c:pt>
                <c:pt idx="221">
                  <c:v>0.26100000000000001</c:v>
                </c:pt>
                <c:pt idx="222">
                  <c:v>0.254</c:v>
                </c:pt>
                <c:pt idx="223">
                  <c:v>0.22800000000000001</c:v>
                </c:pt>
                <c:pt idx="224">
                  <c:v>0.215</c:v>
                </c:pt>
                <c:pt idx="225">
                  <c:v>0.19600000000000001</c:v>
                </c:pt>
                <c:pt idx="226">
                  <c:v>0.17599999999999999</c:v>
                </c:pt>
                <c:pt idx="227">
                  <c:v>0.13700000000000001</c:v>
                </c:pt>
                <c:pt idx="228">
                  <c:v>0.11700000000000001</c:v>
                </c:pt>
                <c:pt idx="229">
                  <c:v>7.8E-2</c:v>
                </c:pt>
                <c:pt idx="230">
                  <c:v>5.1999999999999998E-2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FB-41BA-8636-15B5A16E1AAD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movement'!$J$2:$J$232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FB-41BA-8636-15B5A16E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movement'!$I$2:$I$232</c:f>
              <c:numCache>
                <c:formatCode>General</c:formatCode>
                <c:ptCount val="231"/>
                <c:pt idx="0">
                  <c:v>0.02</c:v>
                </c:pt>
                <c:pt idx="1">
                  <c:v>2.5999999999999999E-2</c:v>
                </c:pt>
                <c:pt idx="2">
                  <c:v>7.0000000000000001E-3</c:v>
                </c:pt>
                <c:pt idx="3">
                  <c:v>3.3000000000000002E-2</c:v>
                </c:pt>
                <c:pt idx="4">
                  <c:v>6.5000000000000002E-2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0.11700000000000001</c:v>
                </c:pt>
                <c:pt idx="8">
                  <c:v>0.124</c:v>
                </c:pt>
                <c:pt idx="9">
                  <c:v>0.13700000000000001</c:v>
                </c:pt>
                <c:pt idx="10">
                  <c:v>0.156</c:v>
                </c:pt>
                <c:pt idx="11">
                  <c:v>0.16900000000000001</c:v>
                </c:pt>
                <c:pt idx="12">
                  <c:v>0.17599999999999999</c:v>
                </c:pt>
                <c:pt idx="13">
                  <c:v>0.19600000000000001</c:v>
                </c:pt>
                <c:pt idx="14">
                  <c:v>0.20200000000000001</c:v>
                </c:pt>
                <c:pt idx="15">
                  <c:v>0.20899999999999999</c:v>
                </c:pt>
                <c:pt idx="16">
                  <c:v>0.215</c:v>
                </c:pt>
                <c:pt idx="17">
                  <c:v>0.222</c:v>
                </c:pt>
                <c:pt idx="18">
                  <c:v>0.23499999999999999</c:v>
                </c:pt>
                <c:pt idx="19">
                  <c:v>0.23499999999999999</c:v>
                </c:pt>
                <c:pt idx="20">
                  <c:v>0.24099999999999999</c:v>
                </c:pt>
                <c:pt idx="21">
                  <c:v>0.24099999999999999</c:v>
                </c:pt>
                <c:pt idx="22">
                  <c:v>0.248</c:v>
                </c:pt>
                <c:pt idx="23">
                  <c:v>0.24099999999999999</c:v>
                </c:pt>
                <c:pt idx="24">
                  <c:v>0.254</c:v>
                </c:pt>
                <c:pt idx="25">
                  <c:v>0.254</c:v>
                </c:pt>
                <c:pt idx="26">
                  <c:v>0.254</c:v>
                </c:pt>
                <c:pt idx="27">
                  <c:v>0.26100000000000001</c:v>
                </c:pt>
                <c:pt idx="28">
                  <c:v>0.26100000000000001</c:v>
                </c:pt>
                <c:pt idx="29">
                  <c:v>0.26100000000000001</c:v>
                </c:pt>
                <c:pt idx="30">
                  <c:v>0.26700000000000002</c:v>
                </c:pt>
                <c:pt idx="31">
                  <c:v>0.26100000000000001</c:v>
                </c:pt>
                <c:pt idx="32">
                  <c:v>0.248</c:v>
                </c:pt>
                <c:pt idx="33">
                  <c:v>0.26700000000000002</c:v>
                </c:pt>
                <c:pt idx="34">
                  <c:v>0.26100000000000001</c:v>
                </c:pt>
                <c:pt idx="35">
                  <c:v>0.26100000000000001</c:v>
                </c:pt>
                <c:pt idx="36">
                  <c:v>0.254</c:v>
                </c:pt>
                <c:pt idx="37">
                  <c:v>0.26100000000000001</c:v>
                </c:pt>
                <c:pt idx="38">
                  <c:v>0.248</c:v>
                </c:pt>
                <c:pt idx="39">
                  <c:v>0.24099999999999999</c:v>
                </c:pt>
                <c:pt idx="40">
                  <c:v>0.23499999999999999</c:v>
                </c:pt>
                <c:pt idx="41">
                  <c:v>0.222</c:v>
                </c:pt>
                <c:pt idx="42">
                  <c:v>0.20899999999999999</c:v>
                </c:pt>
                <c:pt idx="43">
                  <c:v>0.19600000000000001</c:v>
                </c:pt>
                <c:pt idx="44">
                  <c:v>0.182</c:v>
                </c:pt>
                <c:pt idx="45">
                  <c:v>0.16300000000000001</c:v>
                </c:pt>
                <c:pt idx="46">
                  <c:v>0.15</c:v>
                </c:pt>
                <c:pt idx="47">
                  <c:v>0.11700000000000001</c:v>
                </c:pt>
                <c:pt idx="48">
                  <c:v>9.0999999999999998E-2</c:v>
                </c:pt>
                <c:pt idx="49">
                  <c:v>6.5000000000000002E-2</c:v>
                </c:pt>
                <c:pt idx="50">
                  <c:v>0.02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1.2999999999999999E-2</c:v>
                </c:pt>
                <c:pt idx="82">
                  <c:v>0.17599999999999999</c:v>
                </c:pt>
                <c:pt idx="83">
                  <c:v>0.33900000000000002</c:v>
                </c:pt>
                <c:pt idx="84">
                  <c:v>0.52100000000000002</c:v>
                </c:pt>
                <c:pt idx="85">
                  <c:v>0.73599999999999999</c:v>
                </c:pt>
                <c:pt idx="86">
                  <c:v>0.93799999999999994</c:v>
                </c:pt>
                <c:pt idx="87">
                  <c:v>1.147</c:v>
                </c:pt>
                <c:pt idx="88">
                  <c:v>1.3360000000000001</c:v>
                </c:pt>
                <c:pt idx="89">
                  <c:v>1.4990000000000001</c:v>
                </c:pt>
                <c:pt idx="90">
                  <c:v>1.6160000000000001</c:v>
                </c:pt>
                <c:pt idx="91">
                  <c:v>1.6879999999999999</c:v>
                </c:pt>
                <c:pt idx="92">
                  <c:v>1.7010000000000001</c:v>
                </c:pt>
                <c:pt idx="93">
                  <c:v>1.655</c:v>
                </c:pt>
                <c:pt idx="94">
                  <c:v>1.5509999999999999</c:v>
                </c:pt>
                <c:pt idx="95">
                  <c:v>1.401</c:v>
                </c:pt>
                <c:pt idx="96">
                  <c:v>1.1990000000000001</c:v>
                </c:pt>
                <c:pt idx="97">
                  <c:v>0.96399999999999997</c:v>
                </c:pt>
                <c:pt idx="98">
                  <c:v>0.69699999999999995</c:v>
                </c:pt>
                <c:pt idx="99">
                  <c:v>0.42399999999999999</c:v>
                </c:pt>
                <c:pt idx="100">
                  <c:v>0.156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3.3000000000000002E-2</c:v>
                </c:pt>
                <c:pt idx="118">
                  <c:v>0.38400000000000001</c:v>
                </c:pt>
                <c:pt idx="119">
                  <c:v>0.77500000000000002</c:v>
                </c:pt>
                <c:pt idx="120">
                  <c:v>1.18</c:v>
                </c:pt>
                <c:pt idx="121">
                  <c:v>1.5309999999999999</c:v>
                </c:pt>
                <c:pt idx="122">
                  <c:v>1.8380000000000001</c:v>
                </c:pt>
                <c:pt idx="123">
                  <c:v>2.0529999999999999</c:v>
                </c:pt>
                <c:pt idx="124">
                  <c:v>2.17</c:v>
                </c:pt>
                <c:pt idx="125">
                  <c:v>2.1509999999999998</c:v>
                </c:pt>
                <c:pt idx="126">
                  <c:v>2.0139999999999998</c:v>
                </c:pt>
                <c:pt idx="127">
                  <c:v>1.7789999999999999</c:v>
                </c:pt>
                <c:pt idx="128">
                  <c:v>1.4470000000000001</c:v>
                </c:pt>
                <c:pt idx="129">
                  <c:v>1.036</c:v>
                </c:pt>
                <c:pt idx="130">
                  <c:v>0.57299999999999995</c:v>
                </c:pt>
                <c:pt idx="131">
                  <c:v>0.15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0.14299999999999999</c:v>
                </c:pt>
                <c:pt idx="146">
                  <c:v>0.626</c:v>
                </c:pt>
                <c:pt idx="147">
                  <c:v>1.167</c:v>
                </c:pt>
                <c:pt idx="148">
                  <c:v>1.655</c:v>
                </c:pt>
                <c:pt idx="149">
                  <c:v>2.0459999999999998</c:v>
                </c:pt>
                <c:pt idx="150">
                  <c:v>2.3069999999999999</c:v>
                </c:pt>
                <c:pt idx="151">
                  <c:v>2.4180000000000001</c:v>
                </c:pt>
                <c:pt idx="152">
                  <c:v>2.3660000000000001</c:v>
                </c:pt>
                <c:pt idx="153">
                  <c:v>2.157</c:v>
                </c:pt>
                <c:pt idx="154">
                  <c:v>1.8049999999999999</c:v>
                </c:pt>
                <c:pt idx="155">
                  <c:v>1.355</c:v>
                </c:pt>
                <c:pt idx="156">
                  <c:v>0.82099999999999995</c:v>
                </c:pt>
                <c:pt idx="157">
                  <c:v>0.3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0.30599999999999999</c:v>
                </c:pt>
                <c:pt idx="173">
                  <c:v>0.72299999999999998</c:v>
                </c:pt>
                <c:pt idx="174">
                  <c:v>1.153</c:v>
                </c:pt>
                <c:pt idx="175">
                  <c:v>1.5249999999999999</c:v>
                </c:pt>
                <c:pt idx="176">
                  <c:v>1.8120000000000001</c:v>
                </c:pt>
                <c:pt idx="177">
                  <c:v>2.0270000000000001</c:v>
                </c:pt>
                <c:pt idx="178">
                  <c:v>2.1179999999999999</c:v>
                </c:pt>
                <c:pt idx="179">
                  <c:v>2.1110000000000002</c:v>
                </c:pt>
                <c:pt idx="180">
                  <c:v>1.9810000000000001</c:v>
                </c:pt>
                <c:pt idx="181">
                  <c:v>1.7729999999999999</c:v>
                </c:pt>
                <c:pt idx="182">
                  <c:v>1.5049999999999999</c:v>
                </c:pt>
                <c:pt idx="183">
                  <c:v>1.1859999999999999</c:v>
                </c:pt>
                <c:pt idx="184">
                  <c:v>0.82799999999999996</c:v>
                </c:pt>
                <c:pt idx="185">
                  <c:v>0.46899999999999997</c:v>
                </c:pt>
                <c:pt idx="186">
                  <c:v>0.16900000000000001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7.0000000000000001E-3</c:v>
                </c:pt>
                <c:pt idx="210">
                  <c:v>7.1999999999999995E-2</c:v>
                </c:pt>
                <c:pt idx="211">
                  <c:v>0.13</c:v>
                </c:pt>
                <c:pt idx="212">
                  <c:v>0.17599999999999999</c:v>
                </c:pt>
                <c:pt idx="213">
                  <c:v>0.20899999999999999</c:v>
                </c:pt>
                <c:pt idx="214">
                  <c:v>0.23499999999999999</c:v>
                </c:pt>
                <c:pt idx="215">
                  <c:v>0.254</c:v>
                </c:pt>
                <c:pt idx="216">
                  <c:v>0.26700000000000002</c:v>
                </c:pt>
                <c:pt idx="217">
                  <c:v>0.28000000000000003</c:v>
                </c:pt>
                <c:pt idx="218">
                  <c:v>0.27400000000000002</c:v>
                </c:pt>
                <c:pt idx="219">
                  <c:v>0.28699999999999998</c:v>
                </c:pt>
                <c:pt idx="220">
                  <c:v>0.27400000000000002</c:v>
                </c:pt>
                <c:pt idx="221">
                  <c:v>0.26100000000000001</c:v>
                </c:pt>
                <c:pt idx="222">
                  <c:v>0.254</c:v>
                </c:pt>
                <c:pt idx="223">
                  <c:v>0.22800000000000001</c:v>
                </c:pt>
                <c:pt idx="224">
                  <c:v>0.215</c:v>
                </c:pt>
                <c:pt idx="225">
                  <c:v>0.19600000000000001</c:v>
                </c:pt>
                <c:pt idx="226">
                  <c:v>0.17599999999999999</c:v>
                </c:pt>
                <c:pt idx="227">
                  <c:v>0.13700000000000001</c:v>
                </c:pt>
                <c:pt idx="228">
                  <c:v>0.11700000000000001</c:v>
                </c:pt>
                <c:pt idx="229">
                  <c:v>7.8E-2</c:v>
                </c:pt>
                <c:pt idx="230">
                  <c:v>5.1999999999999998E-2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8-4755-A088-286AC36BBC61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movement'!$J$2:$J$232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8-4755-A088-286AC36BB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'6# fast movement'!$H$2:$H$232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-0.01</c:v>
                      </c:pt>
                      <c:pt idx="1">
                        <c:v>-1.2999999999999999E-2</c:v>
                      </c:pt>
                      <c:pt idx="2">
                        <c:v>-3.0000000000000001E-3</c:v>
                      </c:pt>
                      <c:pt idx="3">
                        <c:v>-1.6E-2</c:v>
                      </c:pt>
                      <c:pt idx="4">
                        <c:v>-3.3000000000000002E-2</c:v>
                      </c:pt>
                      <c:pt idx="5">
                        <c:v>-3.5999999999999997E-2</c:v>
                      </c:pt>
                      <c:pt idx="6">
                        <c:v>-3.5999999999999997E-2</c:v>
                      </c:pt>
                      <c:pt idx="7">
                        <c:v>-5.8999999999999997E-2</c:v>
                      </c:pt>
                      <c:pt idx="8">
                        <c:v>-6.2E-2</c:v>
                      </c:pt>
                      <c:pt idx="9">
                        <c:v>-6.8000000000000005E-2</c:v>
                      </c:pt>
                      <c:pt idx="10">
                        <c:v>-7.8E-2</c:v>
                      </c:pt>
                      <c:pt idx="11">
                        <c:v>-8.5000000000000006E-2</c:v>
                      </c:pt>
                      <c:pt idx="12">
                        <c:v>-8.7999999999999995E-2</c:v>
                      </c:pt>
                      <c:pt idx="13">
                        <c:v>-9.8000000000000004E-2</c:v>
                      </c:pt>
                      <c:pt idx="14">
                        <c:v>-0.10100000000000001</c:v>
                      </c:pt>
                      <c:pt idx="15">
                        <c:v>-0.104</c:v>
                      </c:pt>
                      <c:pt idx="16">
                        <c:v>-0.108</c:v>
                      </c:pt>
                      <c:pt idx="17">
                        <c:v>-0.111</c:v>
                      </c:pt>
                      <c:pt idx="18">
                        <c:v>-0.11700000000000001</c:v>
                      </c:pt>
                      <c:pt idx="19">
                        <c:v>-0.11700000000000001</c:v>
                      </c:pt>
                      <c:pt idx="20">
                        <c:v>-0.121</c:v>
                      </c:pt>
                      <c:pt idx="21">
                        <c:v>-0.121</c:v>
                      </c:pt>
                      <c:pt idx="22">
                        <c:v>-0.124</c:v>
                      </c:pt>
                      <c:pt idx="23">
                        <c:v>-0.121</c:v>
                      </c:pt>
                      <c:pt idx="24">
                        <c:v>-0.127</c:v>
                      </c:pt>
                      <c:pt idx="25">
                        <c:v>-0.127</c:v>
                      </c:pt>
                      <c:pt idx="26">
                        <c:v>-0.127</c:v>
                      </c:pt>
                      <c:pt idx="27">
                        <c:v>-0.13</c:v>
                      </c:pt>
                      <c:pt idx="28">
                        <c:v>-0.13</c:v>
                      </c:pt>
                      <c:pt idx="29">
                        <c:v>-0.13</c:v>
                      </c:pt>
                      <c:pt idx="30">
                        <c:v>-0.13400000000000001</c:v>
                      </c:pt>
                      <c:pt idx="31">
                        <c:v>-0.13</c:v>
                      </c:pt>
                      <c:pt idx="32">
                        <c:v>-0.124</c:v>
                      </c:pt>
                      <c:pt idx="33">
                        <c:v>-0.13400000000000001</c:v>
                      </c:pt>
                      <c:pt idx="34">
                        <c:v>-0.13</c:v>
                      </c:pt>
                      <c:pt idx="35">
                        <c:v>-0.13</c:v>
                      </c:pt>
                      <c:pt idx="36">
                        <c:v>-0.127</c:v>
                      </c:pt>
                      <c:pt idx="37">
                        <c:v>-0.13</c:v>
                      </c:pt>
                      <c:pt idx="38">
                        <c:v>-0.124</c:v>
                      </c:pt>
                      <c:pt idx="39">
                        <c:v>-0.121</c:v>
                      </c:pt>
                      <c:pt idx="40">
                        <c:v>-0.11700000000000001</c:v>
                      </c:pt>
                      <c:pt idx="41">
                        <c:v>-0.111</c:v>
                      </c:pt>
                      <c:pt idx="42">
                        <c:v>-0.104</c:v>
                      </c:pt>
                      <c:pt idx="43">
                        <c:v>-9.8000000000000004E-2</c:v>
                      </c:pt>
                      <c:pt idx="44">
                        <c:v>-9.0999999999999998E-2</c:v>
                      </c:pt>
                      <c:pt idx="45">
                        <c:v>-8.1000000000000003E-2</c:v>
                      </c:pt>
                      <c:pt idx="46">
                        <c:v>-7.4999999999999997E-2</c:v>
                      </c:pt>
                      <c:pt idx="47">
                        <c:v>-5.8999999999999997E-2</c:v>
                      </c:pt>
                      <c:pt idx="48">
                        <c:v>-4.5999999999999999E-2</c:v>
                      </c:pt>
                      <c:pt idx="49">
                        <c:v>-3.3000000000000002E-2</c:v>
                      </c:pt>
                      <c:pt idx="50">
                        <c:v>-0.01</c:v>
                      </c:pt>
                      <c:pt idx="51">
                        <c:v>0</c:v>
                      </c:pt>
                      <c:pt idx="52">
                        <c:v>3.3000000000000002E-2</c:v>
                      </c:pt>
                      <c:pt idx="53">
                        <c:v>7.8E-2</c:v>
                      </c:pt>
                      <c:pt idx="54">
                        <c:v>0.13</c:v>
                      </c:pt>
                      <c:pt idx="55">
                        <c:v>0.182</c:v>
                      </c:pt>
                      <c:pt idx="56">
                        <c:v>0.248</c:v>
                      </c:pt>
                      <c:pt idx="57">
                        <c:v>0.30599999999999999</c:v>
                      </c:pt>
                      <c:pt idx="58">
                        <c:v>0.378</c:v>
                      </c:pt>
                      <c:pt idx="59">
                        <c:v>0.45600000000000002</c:v>
                      </c:pt>
                      <c:pt idx="60">
                        <c:v>0.54100000000000004</c:v>
                      </c:pt>
                      <c:pt idx="61">
                        <c:v>0.63900000000000001</c:v>
                      </c:pt>
                      <c:pt idx="62">
                        <c:v>0.73599999999999999</c:v>
                      </c:pt>
                      <c:pt idx="63">
                        <c:v>0.82799999999999996</c:v>
                      </c:pt>
                      <c:pt idx="64">
                        <c:v>0.91200000000000003</c:v>
                      </c:pt>
                      <c:pt idx="65">
                        <c:v>0.98399999999999999</c:v>
                      </c:pt>
                      <c:pt idx="66">
                        <c:v>1.056</c:v>
                      </c:pt>
                      <c:pt idx="67">
                        <c:v>1.101</c:v>
                      </c:pt>
                      <c:pt idx="68">
                        <c:v>1.1339999999999999</c:v>
                      </c:pt>
                      <c:pt idx="69">
                        <c:v>1.147</c:v>
                      </c:pt>
                      <c:pt idx="70">
                        <c:v>1.127</c:v>
                      </c:pt>
                      <c:pt idx="71">
                        <c:v>1.101</c:v>
                      </c:pt>
                      <c:pt idx="72">
                        <c:v>1.0429999999999999</c:v>
                      </c:pt>
                      <c:pt idx="73">
                        <c:v>0.97799999999999998</c:v>
                      </c:pt>
                      <c:pt idx="74">
                        <c:v>0.88</c:v>
                      </c:pt>
                      <c:pt idx="75">
                        <c:v>0.78200000000000003</c:v>
                      </c:pt>
                      <c:pt idx="76">
                        <c:v>0.65800000000000003</c:v>
                      </c:pt>
                      <c:pt idx="77">
                        <c:v>0.53400000000000003</c:v>
                      </c:pt>
                      <c:pt idx="78">
                        <c:v>0.39800000000000002</c:v>
                      </c:pt>
                      <c:pt idx="79">
                        <c:v>0.26700000000000002</c:v>
                      </c:pt>
                      <c:pt idx="80">
                        <c:v>0.13</c:v>
                      </c:pt>
                      <c:pt idx="81">
                        <c:v>-7.0000000000000001E-3</c:v>
                      </c:pt>
                      <c:pt idx="82">
                        <c:v>-8.7999999999999995E-2</c:v>
                      </c:pt>
                      <c:pt idx="83">
                        <c:v>-0.16900000000000001</c:v>
                      </c:pt>
                      <c:pt idx="84">
                        <c:v>-0.26100000000000001</c:v>
                      </c:pt>
                      <c:pt idx="85">
                        <c:v>-0.36799999999999999</c:v>
                      </c:pt>
                      <c:pt idx="86">
                        <c:v>-0.46899999999999997</c:v>
                      </c:pt>
                      <c:pt idx="87">
                        <c:v>-0.57299999999999995</c:v>
                      </c:pt>
                      <c:pt idx="88">
                        <c:v>-0.66800000000000004</c:v>
                      </c:pt>
                      <c:pt idx="89">
                        <c:v>-0.749</c:v>
                      </c:pt>
                      <c:pt idx="90">
                        <c:v>-0.80800000000000005</c:v>
                      </c:pt>
                      <c:pt idx="91">
                        <c:v>-0.84399999999999997</c:v>
                      </c:pt>
                      <c:pt idx="92">
                        <c:v>-0.85</c:v>
                      </c:pt>
                      <c:pt idx="93">
                        <c:v>-0.82799999999999996</c:v>
                      </c:pt>
                      <c:pt idx="94">
                        <c:v>-0.77500000000000002</c:v>
                      </c:pt>
                      <c:pt idx="95">
                        <c:v>-0.70099999999999996</c:v>
                      </c:pt>
                      <c:pt idx="96">
                        <c:v>-0.6</c:v>
                      </c:pt>
                      <c:pt idx="97">
                        <c:v>-0.48199999999999998</c:v>
                      </c:pt>
                      <c:pt idx="98">
                        <c:v>-0.34899999999999998</c:v>
                      </c:pt>
                      <c:pt idx="99">
                        <c:v>-0.21199999999999999</c:v>
                      </c:pt>
                      <c:pt idx="100">
                        <c:v>-7.8E-2</c:v>
                      </c:pt>
                      <c:pt idx="101">
                        <c:v>7.1999999999999995E-2</c:v>
                      </c:pt>
                      <c:pt idx="102">
                        <c:v>0.35199999999999998</c:v>
                      </c:pt>
                      <c:pt idx="103">
                        <c:v>0.65800000000000003</c:v>
                      </c:pt>
                      <c:pt idx="104">
                        <c:v>0.97799999999999998</c:v>
                      </c:pt>
                      <c:pt idx="105">
                        <c:v>1.284</c:v>
                      </c:pt>
                      <c:pt idx="106">
                        <c:v>1.5509999999999999</c:v>
                      </c:pt>
                      <c:pt idx="107">
                        <c:v>1.766</c:v>
                      </c:pt>
                      <c:pt idx="108">
                        <c:v>1.903</c:v>
                      </c:pt>
                      <c:pt idx="109">
                        <c:v>1.962</c:v>
                      </c:pt>
                      <c:pt idx="110">
                        <c:v>1.9159999999999999</c:v>
                      </c:pt>
                      <c:pt idx="111">
                        <c:v>1.792</c:v>
                      </c:pt>
                      <c:pt idx="112">
                        <c:v>1.59</c:v>
                      </c:pt>
                      <c:pt idx="113">
                        <c:v>1.323</c:v>
                      </c:pt>
                      <c:pt idx="114">
                        <c:v>0.99099999999999999</c:v>
                      </c:pt>
                      <c:pt idx="115">
                        <c:v>0.63900000000000001</c:v>
                      </c:pt>
                      <c:pt idx="116">
                        <c:v>0.28699999999999998</c:v>
                      </c:pt>
                      <c:pt idx="117">
                        <c:v>-1.6E-2</c:v>
                      </c:pt>
                      <c:pt idx="118">
                        <c:v>-0.192</c:v>
                      </c:pt>
                      <c:pt idx="119">
                        <c:v>-0.38800000000000001</c:v>
                      </c:pt>
                      <c:pt idx="120">
                        <c:v>-0.59</c:v>
                      </c:pt>
                      <c:pt idx="121">
                        <c:v>-0.76600000000000001</c:v>
                      </c:pt>
                      <c:pt idx="122">
                        <c:v>-0.91900000000000004</c:v>
                      </c:pt>
                      <c:pt idx="123">
                        <c:v>-1.026</c:v>
                      </c:pt>
                      <c:pt idx="124">
                        <c:v>-1.085</c:v>
                      </c:pt>
                      <c:pt idx="125">
                        <c:v>-1.075</c:v>
                      </c:pt>
                      <c:pt idx="126">
                        <c:v>-1.0069999999999999</c:v>
                      </c:pt>
                      <c:pt idx="127">
                        <c:v>-0.89</c:v>
                      </c:pt>
                      <c:pt idx="128">
                        <c:v>-0.72299999999999998</c:v>
                      </c:pt>
                      <c:pt idx="129">
                        <c:v>-0.51800000000000002</c:v>
                      </c:pt>
                      <c:pt idx="130">
                        <c:v>-0.28699999999999998</c:v>
                      </c:pt>
                      <c:pt idx="131">
                        <c:v>-7.4999999999999997E-2</c:v>
                      </c:pt>
                      <c:pt idx="132">
                        <c:v>0.22800000000000001</c:v>
                      </c:pt>
                      <c:pt idx="133">
                        <c:v>0.69099999999999995</c:v>
                      </c:pt>
                      <c:pt idx="134">
                        <c:v>1.1930000000000001</c:v>
                      </c:pt>
                      <c:pt idx="135">
                        <c:v>1.649</c:v>
                      </c:pt>
                      <c:pt idx="136">
                        <c:v>2.0139999999999998</c:v>
                      </c:pt>
                      <c:pt idx="137">
                        <c:v>2.2679999999999998</c:v>
                      </c:pt>
                      <c:pt idx="138">
                        <c:v>2.3719999999999999</c:v>
                      </c:pt>
                      <c:pt idx="139">
                        <c:v>2.3260000000000001</c:v>
                      </c:pt>
                      <c:pt idx="140">
                        <c:v>2.1240000000000001</c:v>
                      </c:pt>
                      <c:pt idx="141">
                        <c:v>1.792</c:v>
                      </c:pt>
                      <c:pt idx="142">
                        <c:v>1.355</c:v>
                      </c:pt>
                      <c:pt idx="143">
                        <c:v>0.83399999999999996</c:v>
                      </c:pt>
                      <c:pt idx="144">
                        <c:v>0.31900000000000001</c:v>
                      </c:pt>
                      <c:pt idx="145">
                        <c:v>-7.1999999999999995E-2</c:v>
                      </c:pt>
                      <c:pt idx="146">
                        <c:v>-0.313</c:v>
                      </c:pt>
                      <c:pt idx="147">
                        <c:v>-0.58299999999999996</c:v>
                      </c:pt>
                      <c:pt idx="148">
                        <c:v>-0.82799999999999996</c:v>
                      </c:pt>
                      <c:pt idx="149">
                        <c:v>-1.0229999999999999</c:v>
                      </c:pt>
                      <c:pt idx="150">
                        <c:v>-1.153</c:v>
                      </c:pt>
                      <c:pt idx="151">
                        <c:v>-1.2090000000000001</c:v>
                      </c:pt>
                      <c:pt idx="152">
                        <c:v>-1.1830000000000001</c:v>
                      </c:pt>
                      <c:pt idx="153">
                        <c:v>-1.079</c:v>
                      </c:pt>
                      <c:pt idx="154">
                        <c:v>-0.90300000000000002</c:v>
                      </c:pt>
                      <c:pt idx="155">
                        <c:v>-0.67800000000000005</c:v>
                      </c:pt>
                      <c:pt idx="156">
                        <c:v>-0.41099999999999998</c:v>
                      </c:pt>
                      <c:pt idx="157">
                        <c:v>-0.15</c:v>
                      </c:pt>
                      <c:pt idx="158">
                        <c:v>0.11700000000000001</c:v>
                      </c:pt>
                      <c:pt idx="159">
                        <c:v>0.6</c:v>
                      </c:pt>
                      <c:pt idx="160">
                        <c:v>1.1339999999999999</c:v>
                      </c:pt>
                      <c:pt idx="161">
                        <c:v>1.6160000000000001</c:v>
                      </c:pt>
                      <c:pt idx="162">
                        <c:v>2.0009999999999999</c:v>
                      </c:pt>
                      <c:pt idx="163">
                        <c:v>2.274</c:v>
                      </c:pt>
                      <c:pt idx="164">
                        <c:v>2.3919999999999999</c:v>
                      </c:pt>
                      <c:pt idx="165">
                        <c:v>2.3530000000000002</c:v>
                      </c:pt>
                      <c:pt idx="166">
                        <c:v>2.17</c:v>
                      </c:pt>
                      <c:pt idx="167">
                        <c:v>1.87</c:v>
                      </c:pt>
                      <c:pt idx="168">
                        <c:v>1.4730000000000001</c:v>
                      </c:pt>
                      <c:pt idx="169">
                        <c:v>1.01</c:v>
                      </c:pt>
                      <c:pt idx="170">
                        <c:v>0.51500000000000001</c:v>
                      </c:pt>
                      <c:pt idx="171">
                        <c:v>9.8000000000000004E-2</c:v>
                      </c:pt>
                      <c:pt idx="172">
                        <c:v>-0.153</c:v>
                      </c:pt>
                      <c:pt idx="173">
                        <c:v>-0.36199999999999999</c:v>
                      </c:pt>
                      <c:pt idx="174">
                        <c:v>-0.57699999999999996</c:v>
                      </c:pt>
                      <c:pt idx="175">
                        <c:v>-0.76200000000000001</c:v>
                      </c:pt>
                      <c:pt idx="176">
                        <c:v>-0.90600000000000003</c:v>
                      </c:pt>
                      <c:pt idx="177">
                        <c:v>-1.0129999999999999</c:v>
                      </c:pt>
                      <c:pt idx="178">
                        <c:v>-1.0589999999999999</c:v>
                      </c:pt>
                      <c:pt idx="179">
                        <c:v>-1.056</c:v>
                      </c:pt>
                      <c:pt idx="180">
                        <c:v>-0.99099999999999999</c:v>
                      </c:pt>
                      <c:pt idx="181">
                        <c:v>-0.88600000000000001</c:v>
                      </c:pt>
                      <c:pt idx="182">
                        <c:v>-0.753</c:v>
                      </c:pt>
                      <c:pt idx="183">
                        <c:v>-0.59299999999999997</c:v>
                      </c:pt>
                      <c:pt idx="184">
                        <c:v>-0.41399999999999998</c:v>
                      </c:pt>
                      <c:pt idx="185">
                        <c:v>-0.23499999999999999</c:v>
                      </c:pt>
                      <c:pt idx="186">
                        <c:v>-8.5000000000000006E-2</c:v>
                      </c:pt>
                      <c:pt idx="187">
                        <c:v>7.8E-2</c:v>
                      </c:pt>
                      <c:pt idx="188">
                        <c:v>0.35199999999999998</c:v>
                      </c:pt>
                      <c:pt idx="189">
                        <c:v>0.626</c:v>
                      </c:pt>
                      <c:pt idx="190">
                        <c:v>0.89900000000000002</c:v>
                      </c:pt>
                      <c:pt idx="191">
                        <c:v>1.127</c:v>
                      </c:pt>
                      <c:pt idx="192">
                        <c:v>1.3160000000000001</c:v>
                      </c:pt>
                      <c:pt idx="193">
                        <c:v>1.46</c:v>
                      </c:pt>
                      <c:pt idx="194">
                        <c:v>1.544</c:v>
                      </c:pt>
                      <c:pt idx="195">
                        <c:v>1.577</c:v>
                      </c:pt>
                      <c:pt idx="196">
                        <c:v>1.5640000000000001</c:v>
                      </c:pt>
                      <c:pt idx="197">
                        <c:v>1.4990000000000001</c:v>
                      </c:pt>
                      <c:pt idx="198">
                        <c:v>1.3879999999999999</c:v>
                      </c:pt>
                      <c:pt idx="199">
                        <c:v>1.264</c:v>
                      </c:pt>
                      <c:pt idx="200">
                        <c:v>1.1080000000000001</c:v>
                      </c:pt>
                      <c:pt idx="201">
                        <c:v>0.95099999999999996</c:v>
                      </c:pt>
                      <c:pt idx="202">
                        <c:v>0.79500000000000004</c:v>
                      </c:pt>
                      <c:pt idx="203">
                        <c:v>0.63200000000000001</c:v>
                      </c:pt>
                      <c:pt idx="204">
                        <c:v>0.48899999999999999</c:v>
                      </c:pt>
                      <c:pt idx="205">
                        <c:v>0.36499999999999999</c:v>
                      </c:pt>
                      <c:pt idx="206">
                        <c:v>0.248</c:v>
                      </c:pt>
                      <c:pt idx="207">
                        <c:v>0.15</c:v>
                      </c:pt>
                      <c:pt idx="208">
                        <c:v>5.8999999999999997E-2</c:v>
                      </c:pt>
                      <c:pt idx="209">
                        <c:v>-3.0000000000000001E-3</c:v>
                      </c:pt>
                      <c:pt idx="210">
                        <c:v>-3.5999999999999997E-2</c:v>
                      </c:pt>
                      <c:pt idx="211">
                        <c:v>-6.5000000000000002E-2</c:v>
                      </c:pt>
                      <c:pt idx="212">
                        <c:v>-8.7999999999999995E-2</c:v>
                      </c:pt>
                      <c:pt idx="213">
                        <c:v>-0.104</c:v>
                      </c:pt>
                      <c:pt idx="214">
                        <c:v>-0.11700000000000001</c:v>
                      </c:pt>
                      <c:pt idx="215">
                        <c:v>-0.127</c:v>
                      </c:pt>
                      <c:pt idx="216">
                        <c:v>-0.13400000000000001</c:v>
                      </c:pt>
                      <c:pt idx="217">
                        <c:v>-0.14000000000000001</c:v>
                      </c:pt>
                      <c:pt idx="218">
                        <c:v>-0.13700000000000001</c:v>
                      </c:pt>
                      <c:pt idx="219">
                        <c:v>-0.14299999999999999</c:v>
                      </c:pt>
                      <c:pt idx="220">
                        <c:v>-0.13700000000000001</c:v>
                      </c:pt>
                      <c:pt idx="221">
                        <c:v>-0.13</c:v>
                      </c:pt>
                      <c:pt idx="222">
                        <c:v>-0.127</c:v>
                      </c:pt>
                      <c:pt idx="223">
                        <c:v>-0.114</c:v>
                      </c:pt>
                      <c:pt idx="224">
                        <c:v>-0.108</c:v>
                      </c:pt>
                      <c:pt idx="225">
                        <c:v>-9.8000000000000004E-2</c:v>
                      </c:pt>
                      <c:pt idx="226">
                        <c:v>-8.7999999999999995E-2</c:v>
                      </c:pt>
                      <c:pt idx="227">
                        <c:v>-6.8000000000000005E-2</c:v>
                      </c:pt>
                      <c:pt idx="228">
                        <c:v>-5.8999999999999997E-2</c:v>
                      </c:pt>
                      <c:pt idx="229">
                        <c:v>-3.9E-2</c:v>
                      </c:pt>
                      <c:pt idx="230">
                        <c:v>-2.5999999999999999E-2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88F8-4755-A088-286AC36BBC61}"/>
                  </c:ext>
                </c:extLst>
              </c15:ser>
            </c15:filteredScatterSeries>
          </c:ext>
        </c:extLst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movement'!$H$2:$H$232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3.3000000000000002E-2</c:v>
                </c:pt>
                <c:pt idx="53">
                  <c:v>7.8E-2</c:v>
                </c:pt>
                <c:pt idx="54">
                  <c:v>0.13</c:v>
                </c:pt>
                <c:pt idx="55">
                  <c:v>0.182</c:v>
                </c:pt>
                <c:pt idx="56">
                  <c:v>0.248</c:v>
                </c:pt>
                <c:pt idx="57">
                  <c:v>0.30599999999999999</c:v>
                </c:pt>
                <c:pt idx="58">
                  <c:v>0.378</c:v>
                </c:pt>
                <c:pt idx="59">
                  <c:v>0.45600000000000002</c:v>
                </c:pt>
                <c:pt idx="60">
                  <c:v>0.54100000000000004</c:v>
                </c:pt>
                <c:pt idx="61">
                  <c:v>0.63900000000000001</c:v>
                </c:pt>
                <c:pt idx="62">
                  <c:v>0.73599999999999999</c:v>
                </c:pt>
                <c:pt idx="63">
                  <c:v>0.82799999999999996</c:v>
                </c:pt>
                <c:pt idx="64">
                  <c:v>0.91200000000000003</c:v>
                </c:pt>
                <c:pt idx="65">
                  <c:v>0.98399999999999999</c:v>
                </c:pt>
                <c:pt idx="66">
                  <c:v>1.056</c:v>
                </c:pt>
                <c:pt idx="67">
                  <c:v>1.101</c:v>
                </c:pt>
                <c:pt idx="68">
                  <c:v>1.1339999999999999</c:v>
                </c:pt>
                <c:pt idx="69">
                  <c:v>1.147</c:v>
                </c:pt>
                <c:pt idx="70">
                  <c:v>1.127</c:v>
                </c:pt>
                <c:pt idx="71">
                  <c:v>1.101</c:v>
                </c:pt>
                <c:pt idx="72">
                  <c:v>1.0429999999999999</c:v>
                </c:pt>
                <c:pt idx="73">
                  <c:v>0.97799999999999998</c:v>
                </c:pt>
                <c:pt idx="74">
                  <c:v>0.88</c:v>
                </c:pt>
                <c:pt idx="75">
                  <c:v>0.78200000000000003</c:v>
                </c:pt>
                <c:pt idx="76">
                  <c:v>0.65800000000000003</c:v>
                </c:pt>
                <c:pt idx="77">
                  <c:v>0.53400000000000003</c:v>
                </c:pt>
                <c:pt idx="78">
                  <c:v>0.39800000000000002</c:v>
                </c:pt>
                <c:pt idx="79">
                  <c:v>0.26700000000000002</c:v>
                </c:pt>
                <c:pt idx="80">
                  <c:v>0.13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7.1999999999999995E-2</c:v>
                </c:pt>
                <c:pt idx="102">
                  <c:v>0.35199999999999998</c:v>
                </c:pt>
                <c:pt idx="103">
                  <c:v>0.65800000000000003</c:v>
                </c:pt>
                <c:pt idx="104">
                  <c:v>0.97799999999999998</c:v>
                </c:pt>
                <c:pt idx="105">
                  <c:v>1.284</c:v>
                </c:pt>
                <c:pt idx="106">
                  <c:v>1.5509999999999999</c:v>
                </c:pt>
                <c:pt idx="107">
                  <c:v>1.766</c:v>
                </c:pt>
                <c:pt idx="108">
                  <c:v>1.903</c:v>
                </c:pt>
                <c:pt idx="109">
                  <c:v>1.962</c:v>
                </c:pt>
                <c:pt idx="110">
                  <c:v>1.9159999999999999</c:v>
                </c:pt>
                <c:pt idx="111">
                  <c:v>1.792</c:v>
                </c:pt>
                <c:pt idx="112">
                  <c:v>1.59</c:v>
                </c:pt>
                <c:pt idx="113">
                  <c:v>1.323</c:v>
                </c:pt>
                <c:pt idx="114">
                  <c:v>0.99099999999999999</c:v>
                </c:pt>
                <c:pt idx="115">
                  <c:v>0.63900000000000001</c:v>
                </c:pt>
                <c:pt idx="116">
                  <c:v>0.28699999999999998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0.22800000000000001</c:v>
                </c:pt>
                <c:pt idx="133">
                  <c:v>0.69099999999999995</c:v>
                </c:pt>
                <c:pt idx="134">
                  <c:v>1.1930000000000001</c:v>
                </c:pt>
                <c:pt idx="135">
                  <c:v>1.649</c:v>
                </c:pt>
                <c:pt idx="136">
                  <c:v>2.0139999999999998</c:v>
                </c:pt>
                <c:pt idx="137">
                  <c:v>2.2679999999999998</c:v>
                </c:pt>
                <c:pt idx="138">
                  <c:v>2.3719999999999999</c:v>
                </c:pt>
                <c:pt idx="139">
                  <c:v>2.3260000000000001</c:v>
                </c:pt>
                <c:pt idx="140">
                  <c:v>2.1240000000000001</c:v>
                </c:pt>
                <c:pt idx="141">
                  <c:v>1.792</c:v>
                </c:pt>
                <c:pt idx="142">
                  <c:v>1.355</c:v>
                </c:pt>
                <c:pt idx="143">
                  <c:v>0.83399999999999996</c:v>
                </c:pt>
                <c:pt idx="144">
                  <c:v>0.31900000000000001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0.11700000000000001</c:v>
                </c:pt>
                <c:pt idx="159">
                  <c:v>0.6</c:v>
                </c:pt>
                <c:pt idx="160">
                  <c:v>1.1339999999999999</c:v>
                </c:pt>
                <c:pt idx="161">
                  <c:v>1.6160000000000001</c:v>
                </c:pt>
                <c:pt idx="162">
                  <c:v>2.0009999999999999</c:v>
                </c:pt>
                <c:pt idx="163">
                  <c:v>2.274</c:v>
                </c:pt>
                <c:pt idx="164">
                  <c:v>2.3919999999999999</c:v>
                </c:pt>
                <c:pt idx="165">
                  <c:v>2.3530000000000002</c:v>
                </c:pt>
                <c:pt idx="166">
                  <c:v>2.17</c:v>
                </c:pt>
                <c:pt idx="167">
                  <c:v>1.87</c:v>
                </c:pt>
                <c:pt idx="168">
                  <c:v>1.4730000000000001</c:v>
                </c:pt>
                <c:pt idx="169">
                  <c:v>1.01</c:v>
                </c:pt>
                <c:pt idx="170">
                  <c:v>0.51500000000000001</c:v>
                </c:pt>
                <c:pt idx="171">
                  <c:v>9.8000000000000004E-2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7.8E-2</c:v>
                </c:pt>
                <c:pt idx="188">
                  <c:v>0.35199999999999998</c:v>
                </c:pt>
                <c:pt idx="189">
                  <c:v>0.626</c:v>
                </c:pt>
                <c:pt idx="190">
                  <c:v>0.89900000000000002</c:v>
                </c:pt>
                <c:pt idx="191">
                  <c:v>1.127</c:v>
                </c:pt>
                <c:pt idx="192">
                  <c:v>1.3160000000000001</c:v>
                </c:pt>
                <c:pt idx="193">
                  <c:v>1.46</c:v>
                </c:pt>
                <c:pt idx="194">
                  <c:v>1.544</c:v>
                </c:pt>
                <c:pt idx="195">
                  <c:v>1.577</c:v>
                </c:pt>
                <c:pt idx="196">
                  <c:v>1.5640000000000001</c:v>
                </c:pt>
                <c:pt idx="197">
                  <c:v>1.4990000000000001</c:v>
                </c:pt>
                <c:pt idx="198">
                  <c:v>1.3879999999999999</c:v>
                </c:pt>
                <c:pt idx="199">
                  <c:v>1.264</c:v>
                </c:pt>
                <c:pt idx="200">
                  <c:v>1.1080000000000001</c:v>
                </c:pt>
                <c:pt idx="201">
                  <c:v>0.95099999999999996</c:v>
                </c:pt>
                <c:pt idx="202">
                  <c:v>0.79500000000000004</c:v>
                </c:pt>
                <c:pt idx="203">
                  <c:v>0.63200000000000001</c:v>
                </c:pt>
                <c:pt idx="204">
                  <c:v>0.48899999999999999</c:v>
                </c:pt>
                <c:pt idx="205">
                  <c:v>0.36499999999999999</c:v>
                </c:pt>
                <c:pt idx="206">
                  <c:v>0.248</c:v>
                </c:pt>
                <c:pt idx="207">
                  <c:v>0.15</c:v>
                </c:pt>
                <c:pt idx="208">
                  <c:v>5.8999999999999997E-2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FD-48FE-BCD2-539A20EAF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'6# fast movement'!$I$2:$I$232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0.02</c:v>
                      </c:pt>
                      <c:pt idx="1">
                        <c:v>2.5999999999999999E-2</c:v>
                      </c:pt>
                      <c:pt idx="2">
                        <c:v>7.0000000000000001E-3</c:v>
                      </c:pt>
                      <c:pt idx="3">
                        <c:v>3.3000000000000002E-2</c:v>
                      </c:pt>
                      <c:pt idx="4">
                        <c:v>6.5000000000000002E-2</c:v>
                      </c:pt>
                      <c:pt idx="5">
                        <c:v>7.1999999999999995E-2</c:v>
                      </c:pt>
                      <c:pt idx="6">
                        <c:v>7.1999999999999995E-2</c:v>
                      </c:pt>
                      <c:pt idx="7">
                        <c:v>0.11700000000000001</c:v>
                      </c:pt>
                      <c:pt idx="8">
                        <c:v>0.124</c:v>
                      </c:pt>
                      <c:pt idx="9">
                        <c:v>0.13700000000000001</c:v>
                      </c:pt>
                      <c:pt idx="10">
                        <c:v>0.156</c:v>
                      </c:pt>
                      <c:pt idx="11">
                        <c:v>0.16900000000000001</c:v>
                      </c:pt>
                      <c:pt idx="12">
                        <c:v>0.17599999999999999</c:v>
                      </c:pt>
                      <c:pt idx="13">
                        <c:v>0.19600000000000001</c:v>
                      </c:pt>
                      <c:pt idx="14">
                        <c:v>0.20200000000000001</c:v>
                      </c:pt>
                      <c:pt idx="15">
                        <c:v>0.20899999999999999</c:v>
                      </c:pt>
                      <c:pt idx="16">
                        <c:v>0.215</c:v>
                      </c:pt>
                      <c:pt idx="17">
                        <c:v>0.222</c:v>
                      </c:pt>
                      <c:pt idx="18">
                        <c:v>0.23499999999999999</c:v>
                      </c:pt>
                      <c:pt idx="19">
                        <c:v>0.23499999999999999</c:v>
                      </c:pt>
                      <c:pt idx="20">
                        <c:v>0.24099999999999999</c:v>
                      </c:pt>
                      <c:pt idx="21">
                        <c:v>0.24099999999999999</c:v>
                      </c:pt>
                      <c:pt idx="22">
                        <c:v>0.248</c:v>
                      </c:pt>
                      <c:pt idx="23">
                        <c:v>0.24099999999999999</c:v>
                      </c:pt>
                      <c:pt idx="24">
                        <c:v>0.254</c:v>
                      </c:pt>
                      <c:pt idx="25">
                        <c:v>0.254</c:v>
                      </c:pt>
                      <c:pt idx="26">
                        <c:v>0.254</c:v>
                      </c:pt>
                      <c:pt idx="27">
                        <c:v>0.26100000000000001</c:v>
                      </c:pt>
                      <c:pt idx="28">
                        <c:v>0.26100000000000001</c:v>
                      </c:pt>
                      <c:pt idx="29">
                        <c:v>0.26100000000000001</c:v>
                      </c:pt>
                      <c:pt idx="30">
                        <c:v>0.26700000000000002</c:v>
                      </c:pt>
                      <c:pt idx="31">
                        <c:v>0.26100000000000001</c:v>
                      </c:pt>
                      <c:pt idx="32">
                        <c:v>0.248</c:v>
                      </c:pt>
                      <c:pt idx="33">
                        <c:v>0.26700000000000002</c:v>
                      </c:pt>
                      <c:pt idx="34">
                        <c:v>0.26100000000000001</c:v>
                      </c:pt>
                      <c:pt idx="35">
                        <c:v>0.26100000000000001</c:v>
                      </c:pt>
                      <c:pt idx="36">
                        <c:v>0.254</c:v>
                      </c:pt>
                      <c:pt idx="37">
                        <c:v>0.26100000000000001</c:v>
                      </c:pt>
                      <c:pt idx="38">
                        <c:v>0.248</c:v>
                      </c:pt>
                      <c:pt idx="39">
                        <c:v>0.24099999999999999</c:v>
                      </c:pt>
                      <c:pt idx="40">
                        <c:v>0.23499999999999999</c:v>
                      </c:pt>
                      <c:pt idx="41">
                        <c:v>0.222</c:v>
                      </c:pt>
                      <c:pt idx="42">
                        <c:v>0.20899999999999999</c:v>
                      </c:pt>
                      <c:pt idx="43">
                        <c:v>0.19600000000000001</c:v>
                      </c:pt>
                      <c:pt idx="44">
                        <c:v>0.182</c:v>
                      </c:pt>
                      <c:pt idx="45">
                        <c:v>0.16300000000000001</c:v>
                      </c:pt>
                      <c:pt idx="46">
                        <c:v>0.15</c:v>
                      </c:pt>
                      <c:pt idx="47">
                        <c:v>0.11700000000000001</c:v>
                      </c:pt>
                      <c:pt idx="48">
                        <c:v>9.0999999999999998E-2</c:v>
                      </c:pt>
                      <c:pt idx="49">
                        <c:v>6.5000000000000002E-2</c:v>
                      </c:pt>
                      <c:pt idx="50">
                        <c:v>0.02</c:v>
                      </c:pt>
                      <c:pt idx="51">
                        <c:v>0</c:v>
                      </c:pt>
                      <c:pt idx="52">
                        <c:v>-1.6E-2</c:v>
                      </c:pt>
                      <c:pt idx="53">
                        <c:v>-3.9E-2</c:v>
                      </c:pt>
                      <c:pt idx="54">
                        <c:v>-6.5000000000000002E-2</c:v>
                      </c:pt>
                      <c:pt idx="55">
                        <c:v>-9.0999999999999998E-2</c:v>
                      </c:pt>
                      <c:pt idx="56">
                        <c:v>-0.124</c:v>
                      </c:pt>
                      <c:pt idx="57">
                        <c:v>-0.153</c:v>
                      </c:pt>
                      <c:pt idx="58">
                        <c:v>-0.189</c:v>
                      </c:pt>
                      <c:pt idx="59">
                        <c:v>-0.22800000000000001</c:v>
                      </c:pt>
                      <c:pt idx="60">
                        <c:v>-0.27</c:v>
                      </c:pt>
                      <c:pt idx="61">
                        <c:v>-0.31900000000000001</c:v>
                      </c:pt>
                      <c:pt idx="62">
                        <c:v>-0.36799999999999999</c:v>
                      </c:pt>
                      <c:pt idx="63">
                        <c:v>-0.41399999999999998</c:v>
                      </c:pt>
                      <c:pt idx="64">
                        <c:v>-0.45600000000000002</c:v>
                      </c:pt>
                      <c:pt idx="65">
                        <c:v>-0.49199999999999999</c:v>
                      </c:pt>
                      <c:pt idx="66">
                        <c:v>-0.52800000000000002</c:v>
                      </c:pt>
                      <c:pt idx="67">
                        <c:v>-0.55100000000000005</c:v>
                      </c:pt>
                      <c:pt idx="68">
                        <c:v>-0.56699999999999995</c:v>
                      </c:pt>
                      <c:pt idx="69">
                        <c:v>-0.57299999999999995</c:v>
                      </c:pt>
                      <c:pt idx="70">
                        <c:v>-0.56399999999999995</c:v>
                      </c:pt>
                      <c:pt idx="71">
                        <c:v>-0.55100000000000005</c:v>
                      </c:pt>
                      <c:pt idx="72">
                        <c:v>-0.52100000000000002</c:v>
                      </c:pt>
                      <c:pt idx="73">
                        <c:v>-0.48899999999999999</c:v>
                      </c:pt>
                      <c:pt idx="74">
                        <c:v>-0.44</c:v>
                      </c:pt>
                      <c:pt idx="75">
                        <c:v>-0.39100000000000001</c:v>
                      </c:pt>
                      <c:pt idx="76">
                        <c:v>-0.32900000000000001</c:v>
                      </c:pt>
                      <c:pt idx="77">
                        <c:v>-0.26700000000000002</c:v>
                      </c:pt>
                      <c:pt idx="78">
                        <c:v>-0.19900000000000001</c:v>
                      </c:pt>
                      <c:pt idx="79">
                        <c:v>-0.13400000000000001</c:v>
                      </c:pt>
                      <c:pt idx="80">
                        <c:v>-6.5000000000000002E-2</c:v>
                      </c:pt>
                      <c:pt idx="81">
                        <c:v>1.2999999999999999E-2</c:v>
                      </c:pt>
                      <c:pt idx="82">
                        <c:v>0.17599999999999999</c:v>
                      </c:pt>
                      <c:pt idx="83">
                        <c:v>0.33900000000000002</c:v>
                      </c:pt>
                      <c:pt idx="84">
                        <c:v>0.52100000000000002</c:v>
                      </c:pt>
                      <c:pt idx="85">
                        <c:v>0.73599999999999999</c:v>
                      </c:pt>
                      <c:pt idx="86">
                        <c:v>0.93799999999999994</c:v>
                      </c:pt>
                      <c:pt idx="87">
                        <c:v>1.147</c:v>
                      </c:pt>
                      <c:pt idx="88">
                        <c:v>1.3360000000000001</c:v>
                      </c:pt>
                      <c:pt idx="89">
                        <c:v>1.4990000000000001</c:v>
                      </c:pt>
                      <c:pt idx="90">
                        <c:v>1.6160000000000001</c:v>
                      </c:pt>
                      <c:pt idx="91">
                        <c:v>1.6879999999999999</c:v>
                      </c:pt>
                      <c:pt idx="92">
                        <c:v>1.7010000000000001</c:v>
                      </c:pt>
                      <c:pt idx="93">
                        <c:v>1.655</c:v>
                      </c:pt>
                      <c:pt idx="94">
                        <c:v>1.5509999999999999</c:v>
                      </c:pt>
                      <c:pt idx="95">
                        <c:v>1.401</c:v>
                      </c:pt>
                      <c:pt idx="96">
                        <c:v>1.1990000000000001</c:v>
                      </c:pt>
                      <c:pt idx="97">
                        <c:v>0.96399999999999997</c:v>
                      </c:pt>
                      <c:pt idx="98">
                        <c:v>0.69699999999999995</c:v>
                      </c:pt>
                      <c:pt idx="99">
                        <c:v>0.42399999999999999</c:v>
                      </c:pt>
                      <c:pt idx="100">
                        <c:v>0.156</c:v>
                      </c:pt>
                      <c:pt idx="101">
                        <c:v>-3.5999999999999997E-2</c:v>
                      </c:pt>
                      <c:pt idx="102">
                        <c:v>-0.17599999999999999</c:v>
                      </c:pt>
                      <c:pt idx="103">
                        <c:v>-0.32900000000000001</c:v>
                      </c:pt>
                      <c:pt idx="104">
                        <c:v>-0.48899999999999999</c:v>
                      </c:pt>
                      <c:pt idx="105">
                        <c:v>-0.64200000000000002</c:v>
                      </c:pt>
                      <c:pt idx="106">
                        <c:v>-0.77500000000000002</c:v>
                      </c:pt>
                      <c:pt idx="107">
                        <c:v>-0.88300000000000001</c:v>
                      </c:pt>
                      <c:pt idx="108">
                        <c:v>-0.95099999999999996</c:v>
                      </c:pt>
                      <c:pt idx="109">
                        <c:v>-0.98099999999999998</c:v>
                      </c:pt>
                      <c:pt idx="110">
                        <c:v>-0.95799999999999996</c:v>
                      </c:pt>
                      <c:pt idx="111">
                        <c:v>-0.89600000000000002</c:v>
                      </c:pt>
                      <c:pt idx="112">
                        <c:v>-0.79500000000000004</c:v>
                      </c:pt>
                      <c:pt idx="113">
                        <c:v>-0.66100000000000003</c:v>
                      </c:pt>
                      <c:pt idx="114">
                        <c:v>-0.495</c:v>
                      </c:pt>
                      <c:pt idx="115">
                        <c:v>-0.31900000000000001</c:v>
                      </c:pt>
                      <c:pt idx="116">
                        <c:v>-0.14299999999999999</c:v>
                      </c:pt>
                      <c:pt idx="117">
                        <c:v>3.3000000000000002E-2</c:v>
                      </c:pt>
                      <c:pt idx="118">
                        <c:v>0.38400000000000001</c:v>
                      </c:pt>
                      <c:pt idx="119">
                        <c:v>0.77500000000000002</c:v>
                      </c:pt>
                      <c:pt idx="120">
                        <c:v>1.18</c:v>
                      </c:pt>
                      <c:pt idx="121">
                        <c:v>1.5309999999999999</c:v>
                      </c:pt>
                      <c:pt idx="122">
                        <c:v>1.8380000000000001</c:v>
                      </c:pt>
                      <c:pt idx="123">
                        <c:v>2.0529999999999999</c:v>
                      </c:pt>
                      <c:pt idx="124">
                        <c:v>2.17</c:v>
                      </c:pt>
                      <c:pt idx="125">
                        <c:v>2.1509999999999998</c:v>
                      </c:pt>
                      <c:pt idx="126">
                        <c:v>2.0139999999999998</c:v>
                      </c:pt>
                      <c:pt idx="127">
                        <c:v>1.7789999999999999</c:v>
                      </c:pt>
                      <c:pt idx="128">
                        <c:v>1.4470000000000001</c:v>
                      </c:pt>
                      <c:pt idx="129">
                        <c:v>1.036</c:v>
                      </c:pt>
                      <c:pt idx="130">
                        <c:v>0.57299999999999995</c:v>
                      </c:pt>
                      <c:pt idx="131">
                        <c:v>0.15</c:v>
                      </c:pt>
                      <c:pt idx="132">
                        <c:v>-0.114</c:v>
                      </c:pt>
                      <c:pt idx="133">
                        <c:v>-0.34499999999999997</c:v>
                      </c:pt>
                      <c:pt idx="134">
                        <c:v>-0.59599999999999997</c:v>
                      </c:pt>
                      <c:pt idx="135">
                        <c:v>-0.82399999999999995</c:v>
                      </c:pt>
                      <c:pt idx="136">
                        <c:v>-1.0069999999999999</c:v>
                      </c:pt>
                      <c:pt idx="137">
                        <c:v>-1.1339999999999999</c:v>
                      </c:pt>
                      <c:pt idx="138">
                        <c:v>-1.1859999999999999</c:v>
                      </c:pt>
                      <c:pt idx="139">
                        <c:v>-1.163</c:v>
                      </c:pt>
                      <c:pt idx="140">
                        <c:v>-1.0620000000000001</c:v>
                      </c:pt>
                      <c:pt idx="141">
                        <c:v>-0.89600000000000002</c:v>
                      </c:pt>
                      <c:pt idx="142">
                        <c:v>-0.67800000000000005</c:v>
                      </c:pt>
                      <c:pt idx="143">
                        <c:v>-0.41699999999999998</c:v>
                      </c:pt>
                      <c:pt idx="144">
                        <c:v>-0.16</c:v>
                      </c:pt>
                      <c:pt idx="145">
                        <c:v>0.14299999999999999</c:v>
                      </c:pt>
                      <c:pt idx="146">
                        <c:v>0.626</c:v>
                      </c:pt>
                      <c:pt idx="147">
                        <c:v>1.167</c:v>
                      </c:pt>
                      <c:pt idx="148">
                        <c:v>1.655</c:v>
                      </c:pt>
                      <c:pt idx="149">
                        <c:v>2.0459999999999998</c:v>
                      </c:pt>
                      <c:pt idx="150">
                        <c:v>2.3069999999999999</c:v>
                      </c:pt>
                      <c:pt idx="151">
                        <c:v>2.4180000000000001</c:v>
                      </c:pt>
                      <c:pt idx="152">
                        <c:v>2.3660000000000001</c:v>
                      </c:pt>
                      <c:pt idx="153">
                        <c:v>2.157</c:v>
                      </c:pt>
                      <c:pt idx="154">
                        <c:v>1.8049999999999999</c:v>
                      </c:pt>
                      <c:pt idx="155">
                        <c:v>1.355</c:v>
                      </c:pt>
                      <c:pt idx="156">
                        <c:v>0.82099999999999995</c:v>
                      </c:pt>
                      <c:pt idx="157">
                        <c:v>0.3</c:v>
                      </c:pt>
                      <c:pt idx="158">
                        <c:v>-5.8999999999999997E-2</c:v>
                      </c:pt>
                      <c:pt idx="159">
                        <c:v>-0.3</c:v>
                      </c:pt>
                      <c:pt idx="160">
                        <c:v>-0.56699999999999995</c:v>
                      </c:pt>
                      <c:pt idx="161">
                        <c:v>-0.80800000000000005</c:v>
                      </c:pt>
                      <c:pt idx="162">
                        <c:v>-1</c:v>
                      </c:pt>
                      <c:pt idx="163">
                        <c:v>-1.137</c:v>
                      </c:pt>
                      <c:pt idx="164">
                        <c:v>-1.196</c:v>
                      </c:pt>
                      <c:pt idx="165">
                        <c:v>-1.1759999999999999</c:v>
                      </c:pt>
                      <c:pt idx="166">
                        <c:v>-1.085</c:v>
                      </c:pt>
                      <c:pt idx="167">
                        <c:v>-0.93500000000000005</c:v>
                      </c:pt>
                      <c:pt idx="168">
                        <c:v>-0.73599999999999999</c:v>
                      </c:pt>
                      <c:pt idx="169">
                        <c:v>-0.505</c:v>
                      </c:pt>
                      <c:pt idx="170">
                        <c:v>-0.25700000000000001</c:v>
                      </c:pt>
                      <c:pt idx="171">
                        <c:v>-4.9000000000000002E-2</c:v>
                      </c:pt>
                      <c:pt idx="172">
                        <c:v>0.30599999999999999</c:v>
                      </c:pt>
                      <c:pt idx="173">
                        <c:v>0.72299999999999998</c:v>
                      </c:pt>
                      <c:pt idx="174">
                        <c:v>1.153</c:v>
                      </c:pt>
                      <c:pt idx="175">
                        <c:v>1.5249999999999999</c:v>
                      </c:pt>
                      <c:pt idx="176">
                        <c:v>1.8120000000000001</c:v>
                      </c:pt>
                      <c:pt idx="177">
                        <c:v>2.0270000000000001</c:v>
                      </c:pt>
                      <c:pt idx="178">
                        <c:v>2.1179999999999999</c:v>
                      </c:pt>
                      <c:pt idx="179">
                        <c:v>2.1110000000000002</c:v>
                      </c:pt>
                      <c:pt idx="180">
                        <c:v>1.9810000000000001</c:v>
                      </c:pt>
                      <c:pt idx="181">
                        <c:v>1.7729999999999999</c:v>
                      </c:pt>
                      <c:pt idx="182">
                        <c:v>1.5049999999999999</c:v>
                      </c:pt>
                      <c:pt idx="183">
                        <c:v>1.1859999999999999</c:v>
                      </c:pt>
                      <c:pt idx="184">
                        <c:v>0.82799999999999996</c:v>
                      </c:pt>
                      <c:pt idx="185">
                        <c:v>0.46899999999999997</c:v>
                      </c:pt>
                      <c:pt idx="186">
                        <c:v>0.16900000000000001</c:v>
                      </c:pt>
                      <c:pt idx="187">
                        <c:v>-3.9E-2</c:v>
                      </c:pt>
                      <c:pt idx="188">
                        <c:v>-0.17599999999999999</c:v>
                      </c:pt>
                      <c:pt idx="189">
                        <c:v>-0.313</c:v>
                      </c:pt>
                      <c:pt idx="190">
                        <c:v>-0.45</c:v>
                      </c:pt>
                      <c:pt idx="191">
                        <c:v>-0.56399999999999995</c:v>
                      </c:pt>
                      <c:pt idx="192">
                        <c:v>-0.65800000000000003</c:v>
                      </c:pt>
                      <c:pt idx="193">
                        <c:v>-0.73</c:v>
                      </c:pt>
                      <c:pt idx="194">
                        <c:v>-0.77200000000000002</c:v>
                      </c:pt>
                      <c:pt idx="195">
                        <c:v>-0.78900000000000003</c:v>
                      </c:pt>
                      <c:pt idx="196">
                        <c:v>-0.78200000000000003</c:v>
                      </c:pt>
                      <c:pt idx="197">
                        <c:v>-0.749</c:v>
                      </c:pt>
                      <c:pt idx="198">
                        <c:v>-0.69399999999999995</c:v>
                      </c:pt>
                      <c:pt idx="199">
                        <c:v>-0.63200000000000001</c:v>
                      </c:pt>
                      <c:pt idx="200">
                        <c:v>-0.55400000000000005</c:v>
                      </c:pt>
                      <c:pt idx="201">
                        <c:v>-0.47599999999999998</c:v>
                      </c:pt>
                      <c:pt idx="202">
                        <c:v>-0.39800000000000002</c:v>
                      </c:pt>
                      <c:pt idx="203">
                        <c:v>-0.316</c:v>
                      </c:pt>
                      <c:pt idx="204">
                        <c:v>-0.24399999999999999</c:v>
                      </c:pt>
                      <c:pt idx="205">
                        <c:v>-0.182</c:v>
                      </c:pt>
                      <c:pt idx="206">
                        <c:v>-0.124</c:v>
                      </c:pt>
                      <c:pt idx="207">
                        <c:v>-7.4999999999999997E-2</c:v>
                      </c:pt>
                      <c:pt idx="208">
                        <c:v>-2.9000000000000001E-2</c:v>
                      </c:pt>
                      <c:pt idx="209">
                        <c:v>7.0000000000000001E-3</c:v>
                      </c:pt>
                      <c:pt idx="210">
                        <c:v>7.1999999999999995E-2</c:v>
                      </c:pt>
                      <c:pt idx="211">
                        <c:v>0.13</c:v>
                      </c:pt>
                      <c:pt idx="212">
                        <c:v>0.17599999999999999</c:v>
                      </c:pt>
                      <c:pt idx="213">
                        <c:v>0.20899999999999999</c:v>
                      </c:pt>
                      <c:pt idx="214">
                        <c:v>0.23499999999999999</c:v>
                      </c:pt>
                      <c:pt idx="215">
                        <c:v>0.254</c:v>
                      </c:pt>
                      <c:pt idx="216">
                        <c:v>0.26700000000000002</c:v>
                      </c:pt>
                      <c:pt idx="217">
                        <c:v>0.28000000000000003</c:v>
                      </c:pt>
                      <c:pt idx="218">
                        <c:v>0.27400000000000002</c:v>
                      </c:pt>
                      <c:pt idx="219">
                        <c:v>0.28699999999999998</c:v>
                      </c:pt>
                      <c:pt idx="220">
                        <c:v>0.27400000000000002</c:v>
                      </c:pt>
                      <c:pt idx="221">
                        <c:v>0.26100000000000001</c:v>
                      </c:pt>
                      <c:pt idx="222">
                        <c:v>0.254</c:v>
                      </c:pt>
                      <c:pt idx="223">
                        <c:v>0.22800000000000001</c:v>
                      </c:pt>
                      <c:pt idx="224">
                        <c:v>0.215</c:v>
                      </c:pt>
                      <c:pt idx="225">
                        <c:v>0.19600000000000001</c:v>
                      </c:pt>
                      <c:pt idx="226">
                        <c:v>0.17599999999999999</c:v>
                      </c:pt>
                      <c:pt idx="227">
                        <c:v>0.13700000000000001</c:v>
                      </c:pt>
                      <c:pt idx="228">
                        <c:v>0.11700000000000001</c:v>
                      </c:pt>
                      <c:pt idx="229">
                        <c:v>7.8E-2</c:v>
                      </c:pt>
                      <c:pt idx="230">
                        <c:v>5.1999999999999998E-2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DFD-48FE-BCD2-539A20EAF23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'6# fast movement'!$J$2:$J$232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-0.01</c:v>
                      </c:pt>
                      <c:pt idx="1">
                        <c:v>-1.2999999999999999E-2</c:v>
                      </c:pt>
                      <c:pt idx="2">
                        <c:v>-3.0000000000000001E-3</c:v>
                      </c:pt>
                      <c:pt idx="3">
                        <c:v>-1.6E-2</c:v>
                      </c:pt>
                      <c:pt idx="4">
                        <c:v>-3.3000000000000002E-2</c:v>
                      </c:pt>
                      <c:pt idx="5">
                        <c:v>-3.5999999999999997E-2</c:v>
                      </c:pt>
                      <c:pt idx="6">
                        <c:v>-3.5999999999999997E-2</c:v>
                      </c:pt>
                      <c:pt idx="7">
                        <c:v>-5.8999999999999997E-2</c:v>
                      </c:pt>
                      <c:pt idx="8">
                        <c:v>-6.2E-2</c:v>
                      </c:pt>
                      <c:pt idx="9">
                        <c:v>-6.8000000000000005E-2</c:v>
                      </c:pt>
                      <c:pt idx="10">
                        <c:v>-7.8E-2</c:v>
                      </c:pt>
                      <c:pt idx="11">
                        <c:v>-8.5000000000000006E-2</c:v>
                      </c:pt>
                      <c:pt idx="12">
                        <c:v>-8.7999999999999995E-2</c:v>
                      </c:pt>
                      <c:pt idx="13">
                        <c:v>-9.8000000000000004E-2</c:v>
                      </c:pt>
                      <c:pt idx="14">
                        <c:v>-0.10100000000000001</c:v>
                      </c:pt>
                      <c:pt idx="15">
                        <c:v>-0.104</c:v>
                      </c:pt>
                      <c:pt idx="16">
                        <c:v>-0.108</c:v>
                      </c:pt>
                      <c:pt idx="17">
                        <c:v>-0.111</c:v>
                      </c:pt>
                      <c:pt idx="18">
                        <c:v>-0.11700000000000001</c:v>
                      </c:pt>
                      <c:pt idx="19">
                        <c:v>-0.11700000000000001</c:v>
                      </c:pt>
                      <c:pt idx="20">
                        <c:v>-0.121</c:v>
                      </c:pt>
                      <c:pt idx="21">
                        <c:v>-0.121</c:v>
                      </c:pt>
                      <c:pt idx="22">
                        <c:v>-0.124</c:v>
                      </c:pt>
                      <c:pt idx="23">
                        <c:v>-0.121</c:v>
                      </c:pt>
                      <c:pt idx="24">
                        <c:v>-0.127</c:v>
                      </c:pt>
                      <c:pt idx="25">
                        <c:v>-0.127</c:v>
                      </c:pt>
                      <c:pt idx="26">
                        <c:v>-0.127</c:v>
                      </c:pt>
                      <c:pt idx="27">
                        <c:v>-0.13</c:v>
                      </c:pt>
                      <c:pt idx="28">
                        <c:v>-0.13</c:v>
                      </c:pt>
                      <c:pt idx="29">
                        <c:v>-0.13</c:v>
                      </c:pt>
                      <c:pt idx="30">
                        <c:v>-0.13400000000000001</c:v>
                      </c:pt>
                      <c:pt idx="31">
                        <c:v>-0.13</c:v>
                      </c:pt>
                      <c:pt idx="32">
                        <c:v>-0.124</c:v>
                      </c:pt>
                      <c:pt idx="33">
                        <c:v>-0.13400000000000001</c:v>
                      </c:pt>
                      <c:pt idx="34">
                        <c:v>-0.13</c:v>
                      </c:pt>
                      <c:pt idx="35">
                        <c:v>-0.13</c:v>
                      </c:pt>
                      <c:pt idx="36">
                        <c:v>-0.127</c:v>
                      </c:pt>
                      <c:pt idx="37">
                        <c:v>-0.13</c:v>
                      </c:pt>
                      <c:pt idx="38">
                        <c:v>-0.124</c:v>
                      </c:pt>
                      <c:pt idx="39">
                        <c:v>-0.121</c:v>
                      </c:pt>
                      <c:pt idx="40">
                        <c:v>-0.11700000000000001</c:v>
                      </c:pt>
                      <c:pt idx="41">
                        <c:v>-0.111</c:v>
                      </c:pt>
                      <c:pt idx="42">
                        <c:v>-0.104</c:v>
                      </c:pt>
                      <c:pt idx="43">
                        <c:v>-9.8000000000000004E-2</c:v>
                      </c:pt>
                      <c:pt idx="44">
                        <c:v>-9.0999999999999998E-2</c:v>
                      </c:pt>
                      <c:pt idx="45">
                        <c:v>-8.1000000000000003E-2</c:v>
                      </c:pt>
                      <c:pt idx="46">
                        <c:v>-7.4999999999999997E-2</c:v>
                      </c:pt>
                      <c:pt idx="47">
                        <c:v>-5.8999999999999997E-2</c:v>
                      </c:pt>
                      <c:pt idx="48">
                        <c:v>-4.5999999999999999E-2</c:v>
                      </c:pt>
                      <c:pt idx="49">
                        <c:v>-3.3000000000000002E-2</c:v>
                      </c:pt>
                      <c:pt idx="50">
                        <c:v>-0.01</c:v>
                      </c:pt>
                      <c:pt idx="51">
                        <c:v>0</c:v>
                      </c:pt>
                      <c:pt idx="52">
                        <c:v>-1.6E-2</c:v>
                      </c:pt>
                      <c:pt idx="53">
                        <c:v>-3.9E-2</c:v>
                      </c:pt>
                      <c:pt idx="54">
                        <c:v>-6.5000000000000002E-2</c:v>
                      </c:pt>
                      <c:pt idx="55">
                        <c:v>-9.0999999999999998E-2</c:v>
                      </c:pt>
                      <c:pt idx="56">
                        <c:v>-0.124</c:v>
                      </c:pt>
                      <c:pt idx="57">
                        <c:v>-0.153</c:v>
                      </c:pt>
                      <c:pt idx="58">
                        <c:v>-0.189</c:v>
                      </c:pt>
                      <c:pt idx="59">
                        <c:v>-0.22800000000000001</c:v>
                      </c:pt>
                      <c:pt idx="60">
                        <c:v>-0.27</c:v>
                      </c:pt>
                      <c:pt idx="61">
                        <c:v>-0.31900000000000001</c:v>
                      </c:pt>
                      <c:pt idx="62">
                        <c:v>-0.36799999999999999</c:v>
                      </c:pt>
                      <c:pt idx="63">
                        <c:v>-0.41399999999999998</c:v>
                      </c:pt>
                      <c:pt idx="64">
                        <c:v>-0.45600000000000002</c:v>
                      </c:pt>
                      <c:pt idx="65">
                        <c:v>-0.49199999999999999</c:v>
                      </c:pt>
                      <c:pt idx="66">
                        <c:v>-0.52800000000000002</c:v>
                      </c:pt>
                      <c:pt idx="67">
                        <c:v>-0.55100000000000005</c:v>
                      </c:pt>
                      <c:pt idx="68">
                        <c:v>-0.56699999999999995</c:v>
                      </c:pt>
                      <c:pt idx="69">
                        <c:v>-0.57299999999999995</c:v>
                      </c:pt>
                      <c:pt idx="70">
                        <c:v>-0.56399999999999995</c:v>
                      </c:pt>
                      <c:pt idx="71">
                        <c:v>-0.55100000000000005</c:v>
                      </c:pt>
                      <c:pt idx="72">
                        <c:v>-0.52100000000000002</c:v>
                      </c:pt>
                      <c:pt idx="73">
                        <c:v>-0.48899999999999999</c:v>
                      </c:pt>
                      <c:pt idx="74">
                        <c:v>-0.44</c:v>
                      </c:pt>
                      <c:pt idx="75">
                        <c:v>-0.39100000000000001</c:v>
                      </c:pt>
                      <c:pt idx="76">
                        <c:v>-0.32900000000000001</c:v>
                      </c:pt>
                      <c:pt idx="77">
                        <c:v>-0.26700000000000002</c:v>
                      </c:pt>
                      <c:pt idx="78">
                        <c:v>-0.19900000000000001</c:v>
                      </c:pt>
                      <c:pt idx="79">
                        <c:v>-0.13400000000000001</c:v>
                      </c:pt>
                      <c:pt idx="80">
                        <c:v>-6.5000000000000002E-2</c:v>
                      </c:pt>
                      <c:pt idx="81">
                        <c:v>-7.0000000000000001E-3</c:v>
                      </c:pt>
                      <c:pt idx="82">
                        <c:v>-8.7999999999999995E-2</c:v>
                      </c:pt>
                      <c:pt idx="83">
                        <c:v>-0.16900000000000001</c:v>
                      </c:pt>
                      <c:pt idx="84">
                        <c:v>-0.26100000000000001</c:v>
                      </c:pt>
                      <c:pt idx="85">
                        <c:v>-0.36799999999999999</c:v>
                      </c:pt>
                      <c:pt idx="86">
                        <c:v>-0.46899999999999997</c:v>
                      </c:pt>
                      <c:pt idx="87">
                        <c:v>-0.57299999999999995</c:v>
                      </c:pt>
                      <c:pt idx="88">
                        <c:v>-0.66800000000000004</c:v>
                      </c:pt>
                      <c:pt idx="89">
                        <c:v>-0.749</c:v>
                      </c:pt>
                      <c:pt idx="90">
                        <c:v>-0.80800000000000005</c:v>
                      </c:pt>
                      <c:pt idx="91">
                        <c:v>-0.84399999999999997</c:v>
                      </c:pt>
                      <c:pt idx="92">
                        <c:v>-0.85</c:v>
                      </c:pt>
                      <c:pt idx="93">
                        <c:v>-0.82799999999999996</c:v>
                      </c:pt>
                      <c:pt idx="94">
                        <c:v>-0.77500000000000002</c:v>
                      </c:pt>
                      <c:pt idx="95">
                        <c:v>-0.70099999999999996</c:v>
                      </c:pt>
                      <c:pt idx="96">
                        <c:v>-0.6</c:v>
                      </c:pt>
                      <c:pt idx="97">
                        <c:v>-0.48199999999999998</c:v>
                      </c:pt>
                      <c:pt idx="98">
                        <c:v>-0.34899999999999998</c:v>
                      </c:pt>
                      <c:pt idx="99">
                        <c:v>-0.21199999999999999</c:v>
                      </c:pt>
                      <c:pt idx="100">
                        <c:v>-7.8E-2</c:v>
                      </c:pt>
                      <c:pt idx="101">
                        <c:v>-3.5999999999999997E-2</c:v>
                      </c:pt>
                      <c:pt idx="102">
                        <c:v>-0.17599999999999999</c:v>
                      </c:pt>
                      <c:pt idx="103">
                        <c:v>-0.32900000000000001</c:v>
                      </c:pt>
                      <c:pt idx="104">
                        <c:v>-0.48899999999999999</c:v>
                      </c:pt>
                      <c:pt idx="105">
                        <c:v>-0.64200000000000002</c:v>
                      </c:pt>
                      <c:pt idx="106">
                        <c:v>-0.77500000000000002</c:v>
                      </c:pt>
                      <c:pt idx="107">
                        <c:v>-0.88300000000000001</c:v>
                      </c:pt>
                      <c:pt idx="108">
                        <c:v>-0.95099999999999996</c:v>
                      </c:pt>
                      <c:pt idx="109">
                        <c:v>-0.98099999999999998</c:v>
                      </c:pt>
                      <c:pt idx="110">
                        <c:v>-0.95799999999999996</c:v>
                      </c:pt>
                      <c:pt idx="111">
                        <c:v>-0.89600000000000002</c:v>
                      </c:pt>
                      <c:pt idx="112">
                        <c:v>-0.79500000000000004</c:v>
                      </c:pt>
                      <c:pt idx="113">
                        <c:v>-0.66100000000000003</c:v>
                      </c:pt>
                      <c:pt idx="114">
                        <c:v>-0.495</c:v>
                      </c:pt>
                      <c:pt idx="115">
                        <c:v>-0.31900000000000001</c:v>
                      </c:pt>
                      <c:pt idx="116">
                        <c:v>-0.14299999999999999</c:v>
                      </c:pt>
                      <c:pt idx="117">
                        <c:v>-1.6E-2</c:v>
                      </c:pt>
                      <c:pt idx="118">
                        <c:v>-0.192</c:v>
                      </c:pt>
                      <c:pt idx="119">
                        <c:v>-0.38800000000000001</c:v>
                      </c:pt>
                      <c:pt idx="120">
                        <c:v>-0.59</c:v>
                      </c:pt>
                      <c:pt idx="121">
                        <c:v>-0.76600000000000001</c:v>
                      </c:pt>
                      <c:pt idx="122">
                        <c:v>-0.91900000000000004</c:v>
                      </c:pt>
                      <c:pt idx="123">
                        <c:v>-1.026</c:v>
                      </c:pt>
                      <c:pt idx="124">
                        <c:v>-1.085</c:v>
                      </c:pt>
                      <c:pt idx="125">
                        <c:v>-1.075</c:v>
                      </c:pt>
                      <c:pt idx="126">
                        <c:v>-1.0069999999999999</c:v>
                      </c:pt>
                      <c:pt idx="127">
                        <c:v>-0.89</c:v>
                      </c:pt>
                      <c:pt idx="128">
                        <c:v>-0.72299999999999998</c:v>
                      </c:pt>
                      <c:pt idx="129">
                        <c:v>-0.51800000000000002</c:v>
                      </c:pt>
                      <c:pt idx="130">
                        <c:v>-0.28699999999999998</c:v>
                      </c:pt>
                      <c:pt idx="131">
                        <c:v>-7.4999999999999997E-2</c:v>
                      </c:pt>
                      <c:pt idx="132">
                        <c:v>-0.114</c:v>
                      </c:pt>
                      <c:pt idx="133">
                        <c:v>-0.34499999999999997</c:v>
                      </c:pt>
                      <c:pt idx="134">
                        <c:v>-0.59599999999999997</c:v>
                      </c:pt>
                      <c:pt idx="135">
                        <c:v>-0.82399999999999995</c:v>
                      </c:pt>
                      <c:pt idx="136">
                        <c:v>-1.0069999999999999</c:v>
                      </c:pt>
                      <c:pt idx="137">
                        <c:v>-1.1339999999999999</c:v>
                      </c:pt>
                      <c:pt idx="138">
                        <c:v>-1.1859999999999999</c:v>
                      </c:pt>
                      <c:pt idx="139">
                        <c:v>-1.163</c:v>
                      </c:pt>
                      <c:pt idx="140">
                        <c:v>-1.0620000000000001</c:v>
                      </c:pt>
                      <c:pt idx="141">
                        <c:v>-0.89600000000000002</c:v>
                      </c:pt>
                      <c:pt idx="142">
                        <c:v>-0.67800000000000005</c:v>
                      </c:pt>
                      <c:pt idx="143">
                        <c:v>-0.41699999999999998</c:v>
                      </c:pt>
                      <c:pt idx="144">
                        <c:v>-0.16</c:v>
                      </c:pt>
                      <c:pt idx="145">
                        <c:v>-7.1999999999999995E-2</c:v>
                      </c:pt>
                      <c:pt idx="146">
                        <c:v>-0.313</c:v>
                      </c:pt>
                      <c:pt idx="147">
                        <c:v>-0.58299999999999996</c:v>
                      </c:pt>
                      <c:pt idx="148">
                        <c:v>-0.82799999999999996</c:v>
                      </c:pt>
                      <c:pt idx="149">
                        <c:v>-1.0229999999999999</c:v>
                      </c:pt>
                      <c:pt idx="150">
                        <c:v>-1.153</c:v>
                      </c:pt>
                      <c:pt idx="151">
                        <c:v>-1.2090000000000001</c:v>
                      </c:pt>
                      <c:pt idx="152">
                        <c:v>-1.1830000000000001</c:v>
                      </c:pt>
                      <c:pt idx="153">
                        <c:v>-1.079</c:v>
                      </c:pt>
                      <c:pt idx="154">
                        <c:v>-0.90300000000000002</c:v>
                      </c:pt>
                      <c:pt idx="155">
                        <c:v>-0.67800000000000005</c:v>
                      </c:pt>
                      <c:pt idx="156">
                        <c:v>-0.41099999999999998</c:v>
                      </c:pt>
                      <c:pt idx="157">
                        <c:v>-0.15</c:v>
                      </c:pt>
                      <c:pt idx="158">
                        <c:v>-5.8999999999999997E-2</c:v>
                      </c:pt>
                      <c:pt idx="159">
                        <c:v>-0.3</c:v>
                      </c:pt>
                      <c:pt idx="160">
                        <c:v>-0.56699999999999995</c:v>
                      </c:pt>
                      <c:pt idx="161">
                        <c:v>-0.80800000000000005</c:v>
                      </c:pt>
                      <c:pt idx="162">
                        <c:v>-1</c:v>
                      </c:pt>
                      <c:pt idx="163">
                        <c:v>-1.137</c:v>
                      </c:pt>
                      <c:pt idx="164">
                        <c:v>-1.196</c:v>
                      </c:pt>
                      <c:pt idx="165">
                        <c:v>-1.1759999999999999</c:v>
                      </c:pt>
                      <c:pt idx="166">
                        <c:v>-1.085</c:v>
                      </c:pt>
                      <c:pt idx="167">
                        <c:v>-0.93500000000000005</c:v>
                      </c:pt>
                      <c:pt idx="168">
                        <c:v>-0.73599999999999999</c:v>
                      </c:pt>
                      <c:pt idx="169">
                        <c:v>-0.505</c:v>
                      </c:pt>
                      <c:pt idx="170">
                        <c:v>-0.25700000000000001</c:v>
                      </c:pt>
                      <c:pt idx="171">
                        <c:v>-4.9000000000000002E-2</c:v>
                      </c:pt>
                      <c:pt idx="172">
                        <c:v>-0.153</c:v>
                      </c:pt>
                      <c:pt idx="173">
                        <c:v>-0.36199999999999999</c:v>
                      </c:pt>
                      <c:pt idx="174">
                        <c:v>-0.57699999999999996</c:v>
                      </c:pt>
                      <c:pt idx="175">
                        <c:v>-0.76200000000000001</c:v>
                      </c:pt>
                      <c:pt idx="176">
                        <c:v>-0.90600000000000003</c:v>
                      </c:pt>
                      <c:pt idx="177">
                        <c:v>-1.0129999999999999</c:v>
                      </c:pt>
                      <c:pt idx="178">
                        <c:v>-1.0589999999999999</c:v>
                      </c:pt>
                      <c:pt idx="179">
                        <c:v>-1.056</c:v>
                      </c:pt>
                      <c:pt idx="180">
                        <c:v>-0.99099999999999999</c:v>
                      </c:pt>
                      <c:pt idx="181">
                        <c:v>-0.88600000000000001</c:v>
                      </c:pt>
                      <c:pt idx="182">
                        <c:v>-0.753</c:v>
                      </c:pt>
                      <c:pt idx="183">
                        <c:v>-0.59299999999999997</c:v>
                      </c:pt>
                      <c:pt idx="184">
                        <c:v>-0.41399999999999998</c:v>
                      </c:pt>
                      <c:pt idx="185">
                        <c:v>-0.23499999999999999</c:v>
                      </c:pt>
                      <c:pt idx="186">
                        <c:v>-8.5000000000000006E-2</c:v>
                      </c:pt>
                      <c:pt idx="187">
                        <c:v>-3.9E-2</c:v>
                      </c:pt>
                      <c:pt idx="188">
                        <c:v>-0.17599999999999999</c:v>
                      </c:pt>
                      <c:pt idx="189">
                        <c:v>-0.313</c:v>
                      </c:pt>
                      <c:pt idx="190">
                        <c:v>-0.45</c:v>
                      </c:pt>
                      <c:pt idx="191">
                        <c:v>-0.56399999999999995</c:v>
                      </c:pt>
                      <c:pt idx="192">
                        <c:v>-0.65800000000000003</c:v>
                      </c:pt>
                      <c:pt idx="193">
                        <c:v>-0.73</c:v>
                      </c:pt>
                      <c:pt idx="194">
                        <c:v>-0.77200000000000002</c:v>
                      </c:pt>
                      <c:pt idx="195">
                        <c:v>-0.78900000000000003</c:v>
                      </c:pt>
                      <c:pt idx="196">
                        <c:v>-0.78200000000000003</c:v>
                      </c:pt>
                      <c:pt idx="197">
                        <c:v>-0.749</c:v>
                      </c:pt>
                      <c:pt idx="198">
                        <c:v>-0.69399999999999995</c:v>
                      </c:pt>
                      <c:pt idx="199">
                        <c:v>-0.63200000000000001</c:v>
                      </c:pt>
                      <c:pt idx="200">
                        <c:v>-0.55400000000000005</c:v>
                      </c:pt>
                      <c:pt idx="201">
                        <c:v>-0.47599999999999998</c:v>
                      </c:pt>
                      <c:pt idx="202">
                        <c:v>-0.39800000000000002</c:v>
                      </c:pt>
                      <c:pt idx="203">
                        <c:v>-0.316</c:v>
                      </c:pt>
                      <c:pt idx="204">
                        <c:v>-0.24399999999999999</c:v>
                      </c:pt>
                      <c:pt idx="205">
                        <c:v>-0.182</c:v>
                      </c:pt>
                      <c:pt idx="206">
                        <c:v>-0.124</c:v>
                      </c:pt>
                      <c:pt idx="207">
                        <c:v>-7.4999999999999997E-2</c:v>
                      </c:pt>
                      <c:pt idx="208">
                        <c:v>-2.9000000000000001E-2</c:v>
                      </c:pt>
                      <c:pt idx="209">
                        <c:v>-3.0000000000000001E-3</c:v>
                      </c:pt>
                      <c:pt idx="210">
                        <c:v>-3.5999999999999997E-2</c:v>
                      </c:pt>
                      <c:pt idx="211">
                        <c:v>-6.5000000000000002E-2</c:v>
                      </c:pt>
                      <c:pt idx="212">
                        <c:v>-8.7999999999999995E-2</c:v>
                      </c:pt>
                      <c:pt idx="213">
                        <c:v>-0.104</c:v>
                      </c:pt>
                      <c:pt idx="214">
                        <c:v>-0.11700000000000001</c:v>
                      </c:pt>
                      <c:pt idx="215">
                        <c:v>-0.127</c:v>
                      </c:pt>
                      <c:pt idx="216">
                        <c:v>-0.13400000000000001</c:v>
                      </c:pt>
                      <c:pt idx="217">
                        <c:v>-0.14000000000000001</c:v>
                      </c:pt>
                      <c:pt idx="218">
                        <c:v>-0.13700000000000001</c:v>
                      </c:pt>
                      <c:pt idx="219">
                        <c:v>-0.14299999999999999</c:v>
                      </c:pt>
                      <c:pt idx="220">
                        <c:v>-0.13700000000000001</c:v>
                      </c:pt>
                      <c:pt idx="221">
                        <c:v>-0.13</c:v>
                      </c:pt>
                      <c:pt idx="222">
                        <c:v>-0.127</c:v>
                      </c:pt>
                      <c:pt idx="223">
                        <c:v>-0.114</c:v>
                      </c:pt>
                      <c:pt idx="224">
                        <c:v>-0.108</c:v>
                      </c:pt>
                      <c:pt idx="225">
                        <c:v>-9.8000000000000004E-2</c:v>
                      </c:pt>
                      <c:pt idx="226">
                        <c:v>-8.7999999999999995E-2</c:v>
                      </c:pt>
                      <c:pt idx="227">
                        <c:v>-6.8000000000000005E-2</c:v>
                      </c:pt>
                      <c:pt idx="228">
                        <c:v>-5.8999999999999997E-2</c:v>
                      </c:pt>
                      <c:pt idx="229">
                        <c:v>-3.9E-2</c:v>
                      </c:pt>
                      <c:pt idx="230">
                        <c:v>-2.5999999999999999E-2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DFD-48FE-BCD2-539A20EAF230}"/>
                  </c:ext>
                </c:extLst>
              </c15:ser>
            </c15:filteredScatterSeries>
          </c:ext>
        </c:extLst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  <c:max val="3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spe'!$B$2:$B$2406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-3</c:v>
                </c:pt>
                <c:pt idx="700">
                  <c:v>-7</c:v>
                </c:pt>
                <c:pt idx="701">
                  <c:v>-7</c:v>
                </c:pt>
                <c:pt idx="702">
                  <c:v>-3</c:v>
                </c:pt>
                <c:pt idx="703">
                  <c:v>-3</c:v>
                </c:pt>
                <c:pt idx="704">
                  <c:v>-16</c:v>
                </c:pt>
                <c:pt idx="705">
                  <c:v>-36</c:v>
                </c:pt>
                <c:pt idx="706">
                  <c:v>-20</c:v>
                </c:pt>
                <c:pt idx="707">
                  <c:v>-13</c:v>
                </c:pt>
                <c:pt idx="708">
                  <c:v>-39</c:v>
                </c:pt>
                <c:pt idx="709">
                  <c:v>-33</c:v>
                </c:pt>
                <c:pt idx="710">
                  <c:v>-33</c:v>
                </c:pt>
                <c:pt idx="711">
                  <c:v>-36</c:v>
                </c:pt>
                <c:pt idx="712">
                  <c:v>-39</c:v>
                </c:pt>
                <c:pt idx="713">
                  <c:v>-46</c:v>
                </c:pt>
                <c:pt idx="714">
                  <c:v>-39</c:v>
                </c:pt>
                <c:pt idx="715">
                  <c:v>-39</c:v>
                </c:pt>
                <c:pt idx="716">
                  <c:v>-29</c:v>
                </c:pt>
                <c:pt idx="717">
                  <c:v>-26</c:v>
                </c:pt>
                <c:pt idx="718">
                  <c:v>-23</c:v>
                </c:pt>
                <c:pt idx="719">
                  <c:v>-16</c:v>
                </c:pt>
                <c:pt idx="720">
                  <c:v>-13</c:v>
                </c:pt>
                <c:pt idx="721">
                  <c:v>-7</c:v>
                </c:pt>
                <c:pt idx="722">
                  <c:v>7</c:v>
                </c:pt>
                <c:pt idx="723">
                  <c:v>16</c:v>
                </c:pt>
                <c:pt idx="724">
                  <c:v>26</c:v>
                </c:pt>
                <c:pt idx="725">
                  <c:v>46</c:v>
                </c:pt>
                <c:pt idx="726">
                  <c:v>59</c:v>
                </c:pt>
                <c:pt idx="727">
                  <c:v>81</c:v>
                </c:pt>
                <c:pt idx="728">
                  <c:v>101</c:v>
                </c:pt>
                <c:pt idx="729">
                  <c:v>127</c:v>
                </c:pt>
                <c:pt idx="730">
                  <c:v>169</c:v>
                </c:pt>
                <c:pt idx="731">
                  <c:v>192</c:v>
                </c:pt>
                <c:pt idx="732">
                  <c:v>228</c:v>
                </c:pt>
                <c:pt idx="733">
                  <c:v>280</c:v>
                </c:pt>
                <c:pt idx="734">
                  <c:v>326</c:v>
                </c:pt>
                <c:pt idx="735">
                  <c:v>375</c:v>
                </c:pt>
                <c:pt idx="736">
                  <c:v>433</c:v>
                </c:pt>
                <c:pt idx="737">
                  <c:v>495</c:v>
                </c:pt>
                <c:pt idx="738">
                  <c:v>547</c:v>
                </c:pt>
                <c:pt idx="739">
                  <c:v>600</c:v>
                </c:pt>
                <c:pt idx="740">
                  <c:v>652</c:v>
                </c:pt>
                <c:pt idx="741">
                  <c:v>691</c:v>
                </c:pt>
                <c:pt idx="742">
                  <c:v>730</c:v>
                </c:pt>
                <c:pt idx="743">
                  <c:v>762</c:v>
                </c:pt>
                <c:pt idx="744">
                  <c:v>795</c:v>
                </c:pt>
                <c:pt idx="745">
                  <c:v>828</c:v>
                </c:pt>
                <c:pt idx="746">
                  <c:v>841</c:v>
                </c:pt>
                <c:pt idx="747">
                  <c:v>860</c:v>
                </c:pt>
                <c:pt idx="748">
                  <c:v>828</c:v>
                </c:pt>
                <c:pt idx="749">
                  <c:v>779</c:v>
                </c:pt>
                <c:pt idx="750">
                  <c:v>710</c:v>
                </c:pt>
                <c:pt idx="751">
                  <c:v>632</c:v>
                </c:pt>
                <c:pt idx="752">
                  <c:v>534</c:v>
                </c:pt>
                <c:pt idx="753">
                  <c:v>420</c:v>
                </c:pt>
                <c:pt idx="754">
                  <c:v>287</c:v>
                </c:pt>
                <c:pt idx="755">
                  <c:v>143</c:v>
                </c:pt>
                <c:pt idx="756">
                  <c:v>3</c:v>
                </c:pt>
                <c:pt idx="757">
                  <c:v>-156</c:v>
                </c:pt>
                <c:pt idx="758">
                  <c:v>-313</c:v>
                </c:pt>
                <c:pt idx="759">
                  <c:v>-472</c:v>
                </c:pt>
                <c:pt idx="760">
                  <c:v>-635</c:v>
                </c:pt>
                <c:pt idx="761">
                  <c:v>-671</c:v>
                </c:pt>
                <c:pt idx="762">
                  <c:v>-671</c:v>
                </c:pt>
                <c:pt idx="763">
                  <c:v>-665</c:v>
                </c:pt>
                <c:pt idx="764">
                  <c:v>-652</c:v>
                </c:pt>
                <c:pt idx="765">
                  <c:v>-645</c:v>
                </c:pt>
                <c:pt idx="766">
                  <c:v>-635</c:v>
                </c:pt>
                <c:pt idx="767">
                  <c:v>-619</c:v>
                </c:pt>
                <c:pt idx="768">
                  <c:v>-688</c:v>
                </c:pt>
                <c:pt idx="769">
                  <c:v>-775</c:v>
                </c:pt>
                <c:pt idx="770">
                  <c:v>-837</c:v>
                </c:pt>
                <c:pt idx="771">
                  <c:v>-877</c:v>
                </c:pt>
                <c:pt idx="772">
                  <c:v>-880</c:v>
                </c:pt>
                <c:pt idx="773">
                  <c:v>-850</c:v>
                </c:pt>
                <c:pt idx="774">
                  <c:v>-792</c:v>
                </c:pt>
                <c:pt idx="775">
                  <c:v>-841</c:v>
                </c:pt>
                <c:pt idx="776">
                  <c:v>-867</c:v>
                </c:pt>
                <c:pt idx="777">
                  <c:v>-899</c:v>
                </c:pt>
                <c:pt idx="778">
                  <c:v>-932</c:v>
                </c:pt>
                <c:pt idx="779">
                  <c:v>-942</c:v>
                </c:pt>
                <c:pt idx="780">
                  <c:v>-925</c:v>
                </c:pt>
                <c:pt idx="781">
                  <c:v>-746</c:v>
                </c:pt>
                <c:pt idx="782">
                  <c:v>-446</c:v>
                </c:pt>
                <c:pt idx="783">
                  <c:v>-121</c:v>
                </c:pt>
                <c:pt idx="784">
                  <c:v>209</c:v>
                </c:pt>
                <c:pt idx="785">
                  <c:v>541</c:v>
                </c:pt>
                <c:pt idx="786">
                  <c:v>867</c:v>
                </c:pt>
                <c:pt idx="787">
                  <c:v>1186</c:v>
                </c:pt>
                <c:pt idx="788">
                  <c:v>1476</c:v>
                </c:pt>
                <c:pt idx="789">
                  <c:v>1610</c:v>
                </c:pt>
                <c:pt idx="790">
                  <c:v>1655</c:v>
                </c:pt>
                <c:pt idx="791">
                  <c:v>1694</c:v>
                </c:pt>
                <c:pt idx="792">
                  <c:v>1746</c:v>
                </c:pt>
                <c:pt idx="793">
                  <c:v>1587</c:v>
                </c:pt>
                <c:pt idx="794">
                  <c:v>1320</c:v>
                </c:pt>
                <c:pt idx="795">
                  <c:v>978</c:v>
                </c:pt>
                <c:pt idx="796">
                  <c:v>600</c:v>
                </c:pt>
                <c:pt idx="797">
                  <c:v>209</c:v>
                </c:pt>
                <c:pt idx="798">
                  <c:v>-202</c:v>
                </c:pt>
                <c:pt idx="799">
                  <c:v>-619</c:v>
                </c:pt>
                <c:pt idx="800">
                  <c:v>-1007</c:v>
                </c:pt>
                <c:pt idx="801">
                  <c:v>-1056</c:v>
                </c:pt>
                <c:pt idx="802">
                  <c:v>-1036</c:v>
                </c:pt>
                <c:pt idx="803">
                  <c:v>-997</c:v>
                </c:pt>
                <c:pt idx="804">
                  <c:v>-951</c:v>
                </c:pt>
                <c:pt idx="805">
                  <c:v>-1004</c:v>
                </c:pt>
                <c:pt idx="806">
                  <c:v>-1111</c:v>
                </c:pt>
                <c:pt idx="807">
                  <c:v>-1180</c:v>
                </c:pt>
                <c:pt idx="808">
                  <c:v>-1180</c:v>
                </c:pt>
                <c:pt idx="809">
                  <c:v>-1137</c:v>
                </c:pt>
                <c:pt idx="810">
                  <c:v>-1075</c:v>
                </c:pt>
                <c:pt idx="811">
                  <c:v>-1160</c:v>
                </c:pt>
                <c:pt idx="812">
                  <c:v>-1215</c:v>
                </c:pt>
                <c:pt idx="813">
                  <c:v>-1228</c:v>
                </c:pt>
                <c:pt idx="814">
                  <c:v>-1219</c:v>
                </c:pt>
                <c:pt idx="815">
                  <c:v>-948</c:v>
                </c:pt>
                <c:pt idx="816">
                  <c:v>-417</c:v>
                </c:pt>
                <c:pt idx="817">
                  <c:v>134</c:v>
                </c:pt>
                <c:pt idx="818">
                  <c:v>671</c:v>
                </c:pt>
                <c:pt idx="819">
                  <c:v>1186</c:v>
                </c:pt>
                <c:pt idx="820">
                  <c:v>1662</c:v>
                </c:pt>
                <c:pt idx="821">
                  <c:v>1968</c:v>
                </c:pt>
                <c:pt idx="822">
                  <c:v>2014</c:v>
                </c:pt>
                <c:pt idx="823">
                  <c:v>2033</c:v>
                </c:pt>
                <c:pt idx="824">
                  <c:v>1988</c:v>
                </c:pt>
                <c:pt idx="825">
                  <c:v>1623</c:v>
                </c:pt>
                <c:pt idx="826">
                  <c:v>1170</c:v>
                </c:pt>
                <c:pt idx="827">
                  <c:v>645</c:v>
                </c:pt>
                <c:pt idx="828">
                  <c:v>101</c:v>
                </c:pt>
                <c:pt idx="829">
                  <c:v>-440</c:v>
                </c:pt>
                <c:pt idx="830">
                  <c:v>-964</c:v>
                </c:pt>
                <c:pt idx="831">
                  <c:v>-1219</c:v>
                </c:pt>
                <c:pt idx="832">
                  <c:v>-1186</c:v>
                </c:pt>
                <c:pt idx="833">
                  <c:v>-1124</c:v>
                </c:pt>
                <c:pt idx="834">
                  <c:v>-1046</c:v>
                </c:pt>
                <c:pt idx="835">
                  <c:v>-1144</c:v>
                </c:pt>
                <c:pt idx="836">
                  <c:v>-1241</c:v>
                </c:pt>
                <c:pt idx="837">
                  <c:v>-1268</c:v>
                </c:pt>
                <c:pt idx="838">
                  <c:v>-1228</c:v>
                </c:pt>
                <c:pt idx="839">
                  <c:v>-1124</c:v>
                </c:pt>
                <c:pt idx="840">
                  <c:v>-1225</c:v>
                </c:pt>
                <c:pt idx="841">
                  <c:v>-1294</c:v>
                </c:pt>
                <c:pt idx="842">
                  <c:v>-1300</c:v>
                </c:pt>
                <c:pt idx="843">
                  <c:v>-1281</c:v>
                </c:pt>
                <c:pt idx="844">
                  <c:v>-824</c:v>
                </c:pt>
                <c:pt idx="845">
                  <c:v>-238</c:v>
                </c:pt>
                <c:pt idx="846">
                  <c:v>358</c:v>
                </c:pt>
                <c:pt idx="847">
                  <c:v>935</c:v>
                </c:pt>
                <c:pt idx="848">
                  <c:v>1460</c:v>
                </c:pt>
                <c:pt idx="849">
                  <c:v>1916</c:v>
                </c:pt>
                <c:pt idx="850">
                  <c:v>2001</c:v>
                </c:pt>
                <c:pt idx="851">
                  <c:v>2040</c:v>
                </c:pt>
                <c:pt idx="852">
                  <c:v>2072</c:v>
                </c:pt>
                <c:pt idx="853">
                  <c:v>1750</c:v>
                </c:pt>
                <c:pt idx="854">
                  <c:v>1316</c:v>
                </c:pt>
                <c:pt idx="855">
                  <c:v>811</c:v>
                </c:pt>
                <c:pt idx="856">
                  <c:v>280</c:v>
                </c:pt>
                <c:pt idx="857">
                  <c:v>-248</c:v>
                </c:pt>
                <c:pt idx="858">
                  <c:v>-756</c:v>
                </c:pt>
                <c:pt idx="859">
                  <c:v>-1170</c:v>
                </c:pt>
                <c:pt idx="860">
                  <c:v>-1137</c:v>
                </c:pt>
                <c:pt idx="861">
                  <c:v>-1079</c:v>
                </c:pt>
                <c:pt idx="862">
                  <c:v>-1000</c:v>
                </c:pt>
                <c:pt idx="863">
                  <c:v>-981</c:v>
                </c:pt>
                <c:pt idx="864">
                  <c:v>-1092</c:v>
                </c:pt>
                <c:pt idx="865">
                  <c:v>-1140</c:v>
                </c:pt>
                <c:pt idx="866">
                  <c:v>-1137</c:v>
                </c:pt>
                <c:pt idx="867">
                  <c:v>-1075</c:v>
                </c:pt>
                <c:pt idx="868">
                  <c:v>-1056</c:v>
                </c:pt>
                <c:pt idx="869">
                  <c:v>-1127</c:v>
                </c:pt>
                <c:pt idx="870">
                  <c:v>-1170</c:v>
                </c:pt>
                <c:pt idx="871">
                  <c:v>-1170</c:v>
                </c:pt>
                <c:pt idx="872">
                  <c:v>-1150</c:v>
                </c:pt>
                <c:pt idx="873">
                  <c:v>-877</c:v>
                </c:pt>
                <c:pt idx="874">
                  <c:v>-417</c:v>
                </c:pt>
                <c:pt idx="875">
                  <c:v>62</c:v>
                </c:pt>
                <c:pt idx="876">
                  <c:v>525</c:v>
                </c:pt>
                <c:pt idx="877">
                  <c:v>945</c:v>
                </c:pt>
                <c:pt idx="878">
                  <c:v>1329</c:v>
                </c:pt>
                <c:pt idx="879">
                  <c:v>1665</c:v>
                </c:pt>
                <c:pt idx="880">
                  <c:v>1707</c:v>
                </c:pt>
                <c:pt idx="881">
                  <c:v>1740</c:v>
                </c:pt>
                <c:pt idx="882">
                  <c:v>1766</c:v>
                </c:pt>
                <c:pt idx="883">
                  <c:v>1675</c:v>
                </c:pt>
                <c:pt idx="884">
                  <c:v>1404</c:v>
                </c:pt>
                <c:pt idx="885">
                  <c:v>1065</c:v>
                </c:pt>
                <c:pt idx="886">
                  <c:v>720</c:v>
                </c:pt>
                <c:pt idx="887">
                  <c:v>342</c:v>
                </c:pt>
                <c:pt idx="888">
                  <c:v>-20</c:v>
                </c:pt>
                <c:pt idx="889">
                  <c:v>-381</c:v>
                </c:pt>
                <c:pt idx="890">
                  <c:v>-707</c:v>
                </c:pt>
                <c:pt idx="891">
                  <c:v>-948</c:v>
                </c:pt>
                <c:pt idx="892">
                  <c:v>-922</c:v>
                </c:pt>
                <c:pt idx="893">
                  <c:v>-886</c:v>
                </c:pt>
                <c:pt idx="894">
                  <c:v>-834</c:v>
                </c:pt>
                <c:pt idx="895">
                  <c:v>-789</c:v>
                </c:pt>
                <c:pt idx="896">
                  <c:v>-746</c:v>
                </c:pt>
                <c:pt idx="897">
                  <c:v>-818</c:v>
                </c:pt>
                <c:pt idx="898">
                  <c:v>-863</c:v>
                </c:pt>
                <c:pt idx="899">
                  <c:v>-880</c:v>
                </c:pt>
                <c:pt idx="900">
                  <c:v>-880</c:v>
                </c:pt>
                <c:pt idx="901">
                  <c:v>-857</c:v>
                </c:pt>
                <c:pt idx="902">
                  <c:v>-805</c:v>
                </c:pt>
                <c:pt idx="903">
                  <c:v>-834</c:v>
                </c:pt>
                <c:pt idx="904">
                  <c:v>-870</c:v>
                </c:pt>
                <c:pt idx="905">
                  <c:v>-893</c:v>
                </c:pt>
                <c:pt idx="906">
                  <c:v>-906</c:v>
                </c:pt>
                <c:pt idx="907">
                  <c:v>-906</c:v>
                </c:pt>
                <c:pt idx="908">
                  <c:v>-886</c:v>
                </c:pt>
                <c:pt idx="909">
                  <c:v>-815</c:v>
                </c:pt>
                <c:pt idx="910">
                  <c:v>-544</c:v>
                </c:pt>
                <c:pt idx="911">
                  <c:v>-280</c:v>
                </c:pt>
                <c:pt idx="912">
                  <c:v>-3</c:v>
                </c:pt>
                <c:pt idx="913">
                  <c:v>261</c:v>
                </c:pt>
                <c:pt idx="914">
                  <c:v>515</c:v>
                </c:pt>
                <c:pt idx="915">
                  <c:v>762</c:v>
                </c:pt>
                <c:pt idx="916">
                  <c:v>981</c:v>
                </c:pt>
                <c:pt idx="917">
                  <c:v>1189</c:v>
                </c:pt>
                <c:pt idx="918">
                  <c:v>1290</c:v>
                </c:pt>
                <c:pt idx="919">
                  <c:v>1316</c:v>
                </c:pt>
                <c:pt idx="920">
                  <c:v>1329</c:v>
                </c:pt>
                <c:pt idx="921">
                  <c:v>1369</c:v>
                </c:pt>
                <c:pt idx="922">
                  <c:v>1388</c:v>
                </c:pt>
                <c:pt idx="923">
                  <c:v>1303</c:v>
                </c:pt>
                <c:pt idx="924">
                  <c:v>1140</c:v>
                </c:pt>
                <c:pt idx="925">
                  <c:v>948</c:v>
                </c:pt>
                <c:pt idx="926">
                  <c:v>743</c:v>
                </c:pt>
                <c:pt idx="927">
                  <c:v>512</c:v>
                </c:pt>
                <c:pt idx="928">
                  <c:v>274</c:v>
                </c:pt>
                <c:pt idx="929">
                  <c:v>26</c:v>
                </c:pt>
                <c:pt idx="930">
                  <c:v>-212</c:v>
                </c:pt>
                <c:pt idx="931">
                  <c:v>-440</c:v>
                </c:pt>
                <c:pt idx="932">
                  <c:v>-665</c:v>
                </c:pt>
                <c:pt idx="933">
                  <c:v>-785</c:v>
                </c:pt>
                <c:pt idx="934">
                  <c:v>-772</c:v>
                </c:pt>
                <c:pt idx="935">
                  <c:v>-746</c:v>
                </c:pt>
                <c:pt idx="936">
                  <c:v>-720</c:v>
                </c:pt>
                <c:pt idx="937">
                  <c:v>-697</c:v>
                </c:pt>
                <c:pt idx="938">
                  <c:v>-668</c:v>
                </c:pt>
                <c:pt idx="939">
                  <c:v>-655</c:v>
                </c:pt>
                <c:pt idx="940">
                  <c:v>-723</c:v>
                </c:pt>
                <c:pt idx="941">
                  <c:v>-769</c:v>
                </c:pt>
                <c:pt idx="942">
                  <c:v>-795</c:v>
                </c:pt>
                <c:pt idx="943">
                  <c:v>-805</c:v>
                </c:pt>
                <c:pt idx="944">
                  <c:v>-805</c:v>
                </c:pt>
                <c:pt idx="945">
                  <c:v>-782</c:v>
                </c:pt>
                <c:pt idx="946">
                  <c:v>-749</c:v>
                </c:pt>
                <c:pt idx="947">
                  <c:v>-805</c:v>
                </c:pt>
                <c:pt idx="948">
                  <c:v>-837</c:v>
                </c:pt>
                <c:pt idx="949">
                  <c:v>-867</c:v>
                </c:pt>
                <c:pt idx="950">
                  <c:v>-886</c:v>
                </c:pt>
                <c:pt idx="951">
                  <c:v>-890</c:v>
                </c:pt>
                <c:pt idx="952">
                  <c:v>-883</c:v>
                </c:pt>
                <c:pt idx="953">
                  <c:v>-785</c:v>
                </c:pt>
                <c:pt idx="954">
                  <c:v>-515</c:v>
                </c:pt>
                <c:pt idx="955">
                  <c:v>-238</c:v>
                </c:pt>
                <c:pt idx="956">
                  <c:v>42</c:v>
                </c:pt>
                <c:pt idx="957">
                  <c:v>323</c:v>
                </c:pt>
                <c:pt idx="958">
                  <c:v>593</c:v>
                </c:pt>
                <c:pt idx="959">
                  <c:v>847</c:v>
                </c:pt>
                <c:pt idx="960">
                  <c:v>1095</c:v>
                </c:pt>
                <c:pt idx="961">
                  <c:v>1316</c:v>
                </c:pt>
                <c:pt idx="962">
                  <c:v>1414</c:v>
                </c:pt>
                <c:pt idx="963">
                  <c:v>1440</c:v>
                </c:pt>
                <c:pt idx="964">
                  <c:v>1473</c:v>
                </c:pt>
                <c:pt idx="965">
                  <c:v>1505</c:v>
                </c:pt>
                <c:pt idx="966">
                  <c:v>1489</c:v>
                </c:pt>
                <c:pt idx="967">
                  <c:v>1316</c:v>
                </c:pt>
                <c:pt idx="968">
                  <c:v>1101</c:v>
                </c:pt>
                <c:pt idx="969">
                  <c:v>841</c:v>
                </c:pt>
                <c:pt idx="970">
                  <c:v>560</c:v>
                </c:pt>
                <c:pt idx="971">
                  <c:v>264</c:v>
                </c:pt>
                <c:pt idx="972">
                  <c:v>-46</c:v>
                </c:pt>
                <c:pt idx="973">
                  <c:v>-345</c:v>
                </c:pt>
                <c:pt idx="974">
                  <c:v>-645</c:v>
                </c:pt>
                <c:pt idx="975">
                  <c:v>-906</c:v>
                </c:pt>
                <c:pt idx="976">
                  <c:v>-893</c:v>
                </c:pt>
                <c:pt idx="977">
                  <c:v>-870</c:v>
                </c:pt>
                <c:pt idx="978">
                  <c:v>-841</c:v>
                </c:pt>
                <c:pt idx="979">
                  <c:v>-805</c:v>
                </c:pt>
                <c:pt idx="980">
                  <c:v>-759</c:v>
                </c:pt>
                <c:pt idx="981">
                  <c:v>-808</c:v>
                </c:pt>
                <c:pt idx="982">
                  <c:v>-880</c:v>
                </c:pt>
                <c:pt idx="983">
                  <c:v>-929</c:v>
                </c:pt>
                <c:pt idx="984">
                  <c:v>-942</c:v>
                </c:pt>
                <c:pt idx="985">
                  <c:v>-935</c:v>
                </c:pt>
                <c:pt idx="986">
                  <c:v>-896</c:v>
                </c:pt>
                <c:pt idx="987">
                  <c:v>-893</c:v>
                </c:pt>
                <c:pt idx="988">
                  <c:v>-955</c:v>
                </c:pt>
                <c:pt idx="989">
                  <c:v>-1004</c:v>
                </c:pt>
                <c:pt idx="990">
                  <c:v>-1033</c:v>
                </c:pt>
                <c:pt idx="991">
                  <c:v>-1039</c:v>
                </c:pt>
                <c:pt idx="992">
                  <c:v>-1026</c:v>
                </c:pt>
                <c:pt idx="993">
                  <c:v>-792</c:v>
                </c:pt>
                <c:pt idx="994">
                  <c:v>-427</c:v>
                </c:pt>
                <c:pt idx="995">
                  <c:v>-36</c:v>
                </c:pt>
                <c:pt idx="996">
                  <c:v>349</c:v>
                </c:pt>
                <c:pt idx="997">
                  <c:v>717</c:v>
                </c:pt>
                <c:pt idx="998">
                  <c:v>1069</c:v>
                </c:pt>
                <c:pt idx="999">
                  <c:v>1388</c:v>
                </c:pt>
                <c:pt idx="1000">
                  <c:v>1623</c:v>
                </c:pt>
                <c:pt idx="1001">
                  <c:v>1662</c:v>
                </c:pt>
                <c:pt idx="1002">
                  <c:v>1688</c:v>
                </c:pt>
                <c:pt idx="1003">
                  <c:v>1720</c:v>
                </c:pt>
                <c:pt idx="1004">
                  <c:v>1636</c:v>
                </c:pt>
                <c:pt idx="1005">
                  <c:v>1382</c:v>
                </c:pt>
                <c:pt idx="1006">
                  <c:v>1082</c:v>
                </c:pt>
                <c:pt idx="1007">
                  <c:v>749</c:v>
                </c:pt>
                <c:pt idx="1008">
                  <c:v>398</c:v>
                </c:pt>
                <c:pt idx="1009">
                  <c:v>46</c:v>
                </c:pt>
                <c:pt idx="1010">
                  <c:v>-316</c:v>
                </c:pt>
                <c:pt idx="1011">
                  <c:v>-652</c:v>
                </c:pt>
                <c:pt idx="1012">
                  <c:v>-974</c:v>
                </c:pt>
                <c:pt idx="1013">
                  <c:v>-951</c:v>
                </c:pt>
                <c:pt idx="1014">
                  <c:v>-912</c:v>
                </c:pt>
                <c:pt idx="1015">
                  <c:v>-863</c:v>
                </c:pt>
                <c:pt idx="1016">
                  <c:v>-811</c:v>
                </c:pt>
                <c:pt idx="1017">
                  <c:v>-753</c:v>
                </c:pt>
                <c:pt idx="1018">
                  <c:v>-815</c:v>
                </c:pt>
                <c:pt idx="1019">
                  <c:v>-857</c:v>
                </c:pt>
                <c:pt idx="1020">
                  <c:v>-877</c:v>
                </c:pt>
                <c:pt idx="1021">
                  <c:v>-863</c:v>
                </c:pt>
                <c:pt idx="1022">
                  <c:v>-824</c:v>
                </c:pt>
                <c:pt idx="1023">
                  <c:v>-766</c:v>
                </c:pt>
                <c:pt idx="1024">
                  <c:v>-762</c:v>
                </c:pt>
                <c:pt idx="1025">
                  <c:v>-785</c:v>
                </c:pt>
                <c:pt idx="1026">
                  <c:v>-792</c:v>
                </c:pt>
                <c:pt idx="1027">
                  <c:v>-789</c:v>
                </c:pt>
                <c:pt idx="1028">
                  <c:v>-775</c:v>
                </c:pt>
                <c:pt idx="1029">
                  <c:v>-753</c:v>
                </c:pt>
                <c:pt idx="1030">
                  <c:v>-717</c:v>
                </c:pt>
                <c:pt idx="1031">
                  <c:v>-547</c:v>
                </c:pt>
                <c:pt idx="1032">
                  <c:v>-336</c:v>
                </c:pt>
                <c:pt idx="1033">
                  <c:v>-134</c:v>
                </c:pt>
                <c:pt idx="1034">
                  <c:v>49</c:v>
                </c:pt>
                <c:pt idx="1035">
                  <c:v>218</c:v>
                </c:pt>
                <c:pt idx="1036">
                  <c:v>355</c:v>
                </c:pt>
                <c:pt idx="1037">
                  <c:v>482</c:v>
                </c:pt>
                <c:pt idx="1038">
                  <c:v>590</c:v>
                </c:pt>
                <c:pt idx="1039">
                  <c:v>681</c:v>
                </c:pt>
                <c:pt idx="1040">
                  <c:v>749</c:v>
                </c:pt>
                <c:pt idx="1041">
                  <c:v>795</c:v>
                </c:pt>
                <c:pt idx="1042">
                  <c:v>782</c:v>
                </c:pt>
                <c:pt idx="1043">
                  <c:v>762</c:v>
                </c:pt>
                <c:pt idx="1044">
                  <c:v>749</c:v>
                </c:pt>
                <c:pt idx="1045">
                  <c:v>723</c:v>
                </c:pt>
                <c:pt idx="1046">
                  <c:v>704</c:v>
                </c:pt>
                <c:pt idx="1047">
                  <c:v>671</c:v>
                </c:pt>
                <c:pt idx="1048">
                  <c:v>639</c:v>
                </c:pt>
                <c:pt idx="1049">
                  <c:v>606</c:v>
                </c:pt>
                <c:pt idx="1050">
                  <c:v>567</c:v>
                </c:pt>
                <c:pt idx="1051">
                  <c:v>528</c:v>
                </c:pt>
                <c:pt idx="1052">
                  <c:v>472</c:v>
                </c:pt>
                <c:pt idx="1053">
                  <c:v>417</c:v>
                </c:pt>
                <c:pt idx="1054">
                  <c:v>368</c:v>
                </c:pt>
                <c:pt idx="1055">
                  <c:v>319</c:v>
                </c:pt>
                <c:pt idx="1056">
                  <c:v>267</c:v>
                </c:pt>
                <c:pt idx="1057">
                  <c:v>228</c:v>
                </c:pt>
                <c:pt idx="1058">
                  <c:v>196</c:v>
                </c:pt>
                <c:pt idx="1059">
                  <c:v>153</c:v>
                </c:pt>
                <c:pt idx="1060">
                  <c:v>134</c:v>
                </c:pt>
                <c:pt idx="1061">
                  <c:v>108</c:v>
                </c:pt>
                <c:pt idx="1062">
                  <c:v>78</c:v>
                </c:pt>
                <c:pt idx="1063">
                  <c:v>65</c:v>
                </c:pt>
                <c:pt idx="1064">
                  <c:v>49</c:v>
                </c:pt>
                <c:pt idx="1065">
                  <c:v>33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-3</c:v>
                </c:pt>
                <c:pt idx="1976">
                  <c:v>0</c:v>
                </c:pt>
                <c:pt idx="1977">
                  <c:v>-3</c:v>
                </c:pt>
                <c:pt idx="1978">
                  <c:v>-3</c:v>
                </c:pt>
                <c:pt idx="1979">
                  <c:v>-13</c:v>
                </c:pt>
                <c:pt idx="1980">
                  <c:v>-20</c:v>
                </c:pt>
                <c:pt idx="1981">
                  <c:v>-20</c:v>
                </c:pt>
                <c:pt idx="1982">
                  <c:v>-20</c:v>
                </c:pt>
                <c:pt idx="1983">
                  <c:v>-23</c:v>
                </c:pt>
                <c:pt idx="1984">
                  <c:v>-36</c:v>
                </c:pt>
                <c:pt idx="1985">
                  <c:v>-39</c:v>
                </c:pt>
                <c:pt idx="1986">
                  <c:v>-36</c:v>
                </c:pt>
                <c:pt idx="1987">
                  <c:v>-42</c:v>
                </c:pt>
                <c:pt idx="1988">
                  <c:v>-49</c:v>
                </c:pt>
                <c:pt idx="1989">
                  <c:v>-52</c:v>
                </c:pt>
                <c:pt idx="1990">
                  <c:v>-52</c:v>
                </c:pt>
                <c:pt idx="1991">
                  <c:v>-55</c:v>
                </c:pt>
                <c:pt idx="1992">
                  <c:v>-62</c:v>
                </c:pt>
                <c:pt idx="1993">
                  <c:v>-62</c:v>
                </c:pt>
                <c:pt idx="1994">
                  <c:v>-65</c:v>
                </c:pt>
                <c:pt idx="1995">
                  <c:v>-68</c:v>
                </c:pt>
                <c:pt idx="1996">
                  <c:v>-68</c:v>
                </c:pt>
                <c:pt idx="1997">
                  <c:v>-72</c:v>
                </c:pt>
                <c:pt idx="1998">
                  <c:v>-88</c:v>
                </c:pt>
                <c:pt idx="1999">
                  <c:v>-91</c:v>
                </c:pt>
                <c:pt idx="2000">
                  <c:v>-91</c:v>
                </c:pt>
                <c:pt idx="2001">
                  <c:v>-98</c:v>
                </c:pt>
                <c:pt idx="2002">
                  <c:v>-104</c:v>
                </c:pt>
                <c:pt idx="2003">
                  <c:v>-111</c:v>
                </c:pt>
                <c:pt idx="2004">
                  <c:v>-114</c:v>
                </c:pt>
                <c:pt idx="2005">
                  <c:v>-114</c:v>
                </c:pt>
                <c:pt idx="2006">
                  <c:v>-124</c:v>
                </c:pt>
                <c:pt idx="2007">
                  <c:v>-124</c:v>
                </c:pt>
                <c:pt idx="2008">
                  <c:v>-124</c:v>
                </c:pt>
                <c:pt idx="2009">
                  <c:v>-130</c:v>
                </c:pt>
                <c:pt idx="2010">
                  <c:v>-140</c:v>
                </c:pt>
                <c:pt idx="2011">
                  <c:v>-150</c:v>
                </c:pt>
                <c:pt idx="2012">
                  <c:v>-156</c:v>
                </c:pt>
                <c:pt idx="2013">
                  <c:v>-166</c:v>
                </c:pt>
                <c:pt idx="2014">
                  <c:v>-176</c:v>
                </c:pt>
                <c:pt idx="2015">
                  <c:v>-186</c:v>
                </c:pt>
                <c:pt idx="2016">
                  <c:v>-196</c:v>
                </c:pt>
                <c:pt idx="2017">
                  <c:v>-202</c:v>
                </c:pt>
                <c:pt idx="2018">
                  <c:v>-209</c:v>
                </c:pt>
                <c:pt idx="2019">
                  <c:v>-215</c:v>
                </c:pt>
                <c:pt idx="2020">
                  <c:v>-228</c:v>
                </c:pt>
                <c:pt idx="2021">
                  <c:v>-231</c:v>
                </c:pt>
                <c:pt idx="2022">
                  <c:v>-241</c:v>
                </c:pt>
                <c:pt idx="2023">
                  <c:v>-241</c:v>
                </c:pt>
                <c:pt idx="2024">
                  <c:v>-248</c:v>
                </c:pt>
                <c:pt idx="2025">
                  <c:v>-248</c:v>
                </c:pt>
                <c:pt idx="2026">
                  <c:v>-244</c:v>
                </c:pt>
                <c:pt idx="2027">
                  <c:v>-251</c:v>
                </c:pt>
                <c:pt idx="2028">
                  <c:v>-264</c:v>
                </c:pt>
                <c:pt idx="2029">
                  <c:v>-283</c:v>
                </c:pt>
                <c:pt idx="2030">
                  <c:v>-300</c:v>
                </c:pt>
                <c:pt idx="2031">
                  <c:v>-316</c:v>
                </c:pt>
                <c:pt idx="2032">
                  <c:v>-329</c:v>
                </c:pt>
                <c:pt idx="2033">
                  <c:v>-339</c:v>
                </c:pt>
                <c:pt idx="2034">
                  <c:v>-349</c:v>
                </c:pt>
                <c:pt idx="2035">
                  <c:v>-362</c:v>
                </c:pt>
                <c:pt idx="2036">
                  <c:v>-365</c:v>
                </c:pt>
                <c:pt idx="2037">
                  <c:v>-371</c:v>
                </c:pt>
                <c:pt idx="2038">
                  <c:v>-378</c:v>
                </c:pt>
                <c:pt idx="2039">
                  <c:v>-378</c:v>
                </c:pt>
                <c:pt idx="2040">
                  <c:v>-378</c:v>
                </c:pt>
                <c:pt idx="2041">
                  <c:v>-375</c:v>
                </c:pt>
                <c:pt idx="2042">
                  <c:v>-310</c:v>
                </c:pt>
                <c:pt idx="2043">
                  <c:v>-241</c:v>
                </c:pt>
                <c:pt idx="2044">
                  <c:v>-176</c:v>
                </c:pt>
                <c:pt idx="2045">
                  <c:v>-98</c:v>
                </c:pt>
                <c:pt idx="2046">
                  <c:v>-23</c:v>
                </c:pt>
                <c:pt idx="2047">
                  <c:v>49</c:v>
                </c:pt>
                <c:pt idx="2048">
                  <c:v>117</c:v>
                </c:pt>
                <c:pt idx="2049">
                  <c:v>182</c:v>
                </c:pt>
                <c:pt idx="2050">
                  <c:v>254</c:v>
                </c:pt>
                <c:pt idx="2051">
                  <c:v>306</c:v>
                </c:pt>
                <c:pt idx="2052">
                  <c:v>371</c:v>
                </c:pt>
                <c:pt idx="2053">
                  <c:v>427</c:v>
                </c:pt>
                <c:pt idx="2054">
                  <c:v>476</c:v>
                </c:pt>
                <c:pt idx="2055">
                  <c:v>521</c:v>
                </c:pt>
                <c:pt idx="2056">
                  <c:v>560</c:v>
                </c:pt>
                <c:pt idx="2057">
                  <c:v>606</c:v>
                </c:pt>
                <c:pt idx="2058">
                  <c:v>613</c:v>
                </c:pt>
                <c:pt idx="2059">
                  <c:v>619</c:v>
                </c:pt>
                <c:pt idx="2060">
                  <c:v>619</c:v>
                </c:pt>
                <c:pt idx="2061">
                  <c:v>619</c:v>
                </c:pt>
                <c:pt idx="2062">
                  <c:v>619</c:v>
                </c:pt>
                <c:pt idx="2063">
                  <c:v>613</c:v>
                </c:pt>
                <c:pt idx="2064">
                  <c:v>613</c:v>
                </c:pt>
                <c:pt idx="2065">
                  <c:v>600</c:v>
                </c:pt>
                <c:pt idx="2066">
                  <c:v>600</c:v>
                </c:pt>
                <c:pt idx="2067">
                  <c:v>593</c:v>
                </c:pt>
                <c:pt idx="2068">
                  <c:v>580</c:v>
                </c:pt>
                <c:pt idx="2069">
                  <c:v>551</c:v>
                </c:pt>
                <c:pt idx="2070">
                  <c:v>508</c:v>
                </c:pt>
                <c:pt idx="2071">
                  <c:v>453</c:v>
                </c:pt>
                <c:pt idx="2072">
                  <c:v>407</c:v>
                </c:pt>
                <c:pt idx="2073">
                  <c:v>342</c:v>
                </c:pt>
                <c:pt idx="2074">
                  <c:v>283</c:v>
                </c:pt>
                <c:pt idx="2075">
                  <c:v>222</c:v>
                </c:pt>
                <c:pt idx="2076">
                  <c:v>147</c:v>
                </c:pt>
                <c:pt idx="2077">
                  <c:v>65</c:v>
                </c:pt>
                <c:pt idx="2078">
                  <c:v>-13</c:v>
                </c:pt>
                <c:pt idx="2079">
                  <c:v>-94</c:v>
                </c:pt>
                <c:pt idx="2080">
                  <c:v>-173</c:v>
                </c:pt>
                <c:pt idx="2081">
                  <c:v>-261</c:v>
                </c:pt>
                <c:pt idx="2082">
                  <c:v>-349</c:v>
                </c:pt>
                <c:pt idx="2083">
                  <c:v>-433</c:v>
                </c:pt>
                <c:pt idx="2084">
                  <c:v>-459</c:v>
                </c:pt>
                <c:pt idx="2085">
                  <c:v>-472</c:v>
                </c:pt>
                <c:pt idx="2086">
                  <c:v>-479</c:v>
                </c:pt>
                <c:pt idx="2087">
                  <c:v>-482</c:v>
                </c:pt>
                <c:pt idx="2088">
                  <c:v>-482</c:v>
                </c:pt>
                <c:pt idx="2089">
                  <c:v>-476</c:v>
                </c:pt>
                <c:pt idx="2090">
                  <c:v>-469</c:v>
                </c:pt>
                <c:pt idx="2091">
                  <c:v>-456</c:v>
                </c:pt>
                <c:pt idx="2092">
                  <c:v>-446</c:v>
                </c:pt>
                <c:pt idx="2093">
                  <c:v>-430</c:v>
                </c:pt>
                <c:pt idx="2094">
                  <c:v>-414</c:v>
                </c:pt>
                <c:pt idx="2095">
                  <c:v>-391</c:v>
                </c:pt>
                <c:pt idx="2096">
                  <c:v>-371</c:v>
                </c:pt>
                <c:pt idx="2097">
                  <c:v>-358</c:v>
                </c:pt>
                <c:pt idx="2098">
                  <c:v>-371</c:v>
                </c:pt>
                <c:pt idx="2099">
                  <c:v>-378</c:v>
                </c:pt>
                <c:pt idx="2100">
                  <c:v>-384</c:v>
                </c:pt>
                <c:pt idx="2101">
                  <c:v>-394</c:v>
                </c:pt>
                <c:pt idx="2102">
                  <c:v>-398</c:v>
                </c:pt>
                <c:pt idx="2103">
                  <c:v>-398</c:v>
                </c:pt>
                <c:pt idx="2104">
                  <c:v>-398</c:v>
                </c:pt>
                <c:pt idx="2105">
                  <c:v>-394</c:v>
                </c:pt>
                <c:pt idx="2106">
                  <c:v>-381</c:v>
                </c:pt>
                <c:pt idx="2107">
                  <c:v>-371</c:v>
                </c:pt>
                <c:pt idx="2108">
                  <c:v>-352</c:v>
                </c:pt>
                <c:pt idx="2109">
                  <c:v>-378</c:v>
                </c:pt>
                <c:pt idx="2110">
                  <c:v>-398</c:v>
                </c:pt>
                <c:pt idx="2111">
                  <c:v>-411</c:v>
                </c:pt>
                <c:pt idx="2112">
                  <c:v>-427</c:v>
                </c:pt>
                <c:pt idx="2113">
                  <c:v>-437</c:v>
                </c:pt>
                <c:pt idx="2114">
                  <c:v>-450</c:v>
                </c:pt>
                <c:pt idx="2115">
                  <c:v>-459</c:v>
                </c:pt>
                <c:pt idx="2116">
                  <c:v>-469</c:v>
                </c:pt>
                <c:pt idx="2117">
                  <c:v>-476</c:v>
                </c:pt>
                <c:pt idx="2118">
                  <c:v>-479</c:v>
                </c:pt>
                <c:pt idx="2119">
                  <c:v>-479</c:v>
                </c:pt>
                <c:pt idx="2120">
                  <c:v>-394</c:v>
                </c:pt>
                <c:pt idx="2121">
                  <c:v>-303</c:v>
                </c:pt>
                <c:pt idx="2122">
                  <c:v>-209</c:v>
                </c:pt>
                <c:pt idx="2123">
                  <c:v>-108</c:v>
                </c:pt>
                <c:pt idx="2124">
                  <c:v>-10</c:v>
                </c:pt>
                <c:pt idx="2125">
                  <c:v>91</c:v>
                </c:pt>
                <c:pt idx="2126">
                  <c:v>186</c:v>
                </c:pt>
                <c:pt idx="2127">
                  <c:v>270</c:v>
                </c:pt>
                <c:pt idx="2128">
                  <c:v>355</c:v>
                </c:pt>
                <c:pt idx="2129">
                  <c:v>440</c:v>
                </c:pt>
                <c:pt idx="2130">
                  <c:v>515</c:v>
                </c:pt>
                <c:pt idx="2131">
                  <c:v>580</c:v>
                </c:pt>
                <c:pt idx="2132">
                  <c:v>635</c:v>
                </c:pt>
                <c:pt idx="2133">
                  <c:v>684</c:v>
                </c:pt>
                <c:pt idx="2134">
                  <c:v>730</c:v>
                </c:pt>
                <c:pt idx="2135">
                  <c:v>736</c:v>
                </c:pt>
                <c:pt idx="2136">
                  <c:v>736</c:v>
                </c:pt>
                <c:pt idx="2137">
                  <c:v>723</c:v>
                </c:pt>
                <c:pt idx="2138">
                  <c:v>717</c:v>
                </c:pt>
                <c:pt idx="2139">
                  <c:v>710</c:v>
                </c:pt>
                <c:pt idx="2140">
                  <c:v>697</c:v>
                </c:pt>
                <c:pt idx="2141">
                  <c:v>691</c:v>
                </c:pt>
                <c:pt idx="2142">
                  <c:v>678</c:v>
                </c:pt>
                <c:pt idx="2143">
                  <c:v>665</c:v>
                </c:pt>
                <c:pt idx="2144">
                  <c:v>645</c:v>
                </c:pt>
                <c:pt idx="2145">
                  <c:v>609</c:v>
                </c:pt>
                <c:pt idx="2146">
                  <c:v>551</c:v>
                </c:pt>
                <c:pt idx="2147">
                  <c:v>486</c:v>
                </c:pt>
                <c:pt idx="2148">
                  <c:v>420</c:v>
                </c:pt>
                <c:pt idx="2149">
                  <c:v>352</c:v>
                </c:pt>
                <c:pt idx="2150">
                  <c:v>280</c:v>
                </c:pt>
                <c:pt idx="2151">
                  <c:v>202</c:v>
                </c:pt>
                <c:pt idx="2152">
                  <c:v>124</c:v>
                </c:pt>
                <c:pt idx="2153">
                  <c:v>39</c:v>
                </c:pt>
                <c:pt idx="2154">
                  <c:v>-46</c:v>
                </c:pt>
                <c:pt idx="2155">
                  <c:v>-134</c:v>
                </c:pt>
                <c:pt idx="2156">
                  <c:v>-225</c:v>
                </c:pt>
                <c:pt idx="2157">
                  <c:v>-306</c:v>
                </c:pt>
                <c:pt idx="2158">
                  <c:v>-398</c:v>
                </c:pt>
                <c:pt idx="2159">
                  <c:v>-459</c:v>
                </c:pt>
                <c:pt idx="2160">
                  <c:v>-472</c:v>
                </c:pt>
                <c:pt idx="2161">
                  <c:v>-476</c:v>
                </c:pt>
                <c:pt idx="2162">
                  <c:v>-476</c:v>
                </c:pt>
                <c:pt idx="2163">
                  <c:v>-472</c:v>
                </c:pt>
                <c:pt idx="2164">
                  <c:v>-466</c:v>
                </c:pt>
                <c:pt idx="2165">
                  <c:v>-459</c:v>
                </c:pt>
                <c:pt idx="2166">
                  <c:v>-446</c:v>
                </c:pt>
                <c:pt idx="2167">
                  <c:v>-437</c:v>
                </c:pt>
                <c:pt idx="2168">
                  <c:v>-424</c:v>
                </c:pt>
                <c:pt idx="2169">
                  <c:v>-407</c:v>
                </c:pt>
                <c:pt idx="2170">
                  <c:v>-384</c:v>
                </c:pt>
                <c:pt idx="2171">
                  <c:v>-362</c:v>
                </c:pt>
                <c:pt idx="2172">
                  <c:v>-342</c:v>
                </c:pt>
                <c:pt idx="2173">
                  <c:v>-342</c:v>
                </c:pt>
                <c:pt idx="2174">
                  <c:v>-345</c:v>
                </c:pt>
                <c:pt idx="2175">
                  <c:v>-342</c:v>
                </c:pt>
                <c:pt idx="2176">
                  <c:v>-336</c:v>
                </c:pt>
                <c:pt idx="2177">
                  <c:v>-336</c:v>
                </c:pt>
                <c:pt idx="2178">
                  <c:v>-329</c:v>
                </c:pt>
                <c:pt idx="2179">
                  <c:v>-326</c:v>
                </c:pt>
                <c:pt idx="2180">
                  <c:v>-319</c:v>
                </c:pt>
                <c:pt idx="2181">
                  <c:v>-306</c:v>
                </c:pt>
                <c:pt idx="2182">
                  <c:v>-293</c:v>
                </c:pt>
                <c:pt idx="2183">
                  <c:v>-287</c:v>
                </c:pt>
                <c:pt idx="2184">
                  <c:v>-274</c:v>
                </c:pt>
                <c:pt idx="2185">
                  <c:v>-267</c:v>
                </c:pt>
                <c:pt idx="2186">
                  <c:v>-267</c:v>
                </c:pt>
                <c:pt idx="2187">
                  <c:v>-280</c:v>
                </c:pt>
                <c:pt idx="2188">
                  <c:v>-293</c:v>
                </c:pt>
                <c:pt idx="2189">
                  <c:v>-306</c:v>
                </c:pt>
                <c:pt idx="2190">
                  <c:v>-316</c:v>
                </c:pt>
                <c:pt idx="2191">
                  <c:v>-329</c:v>
                </c:pt>
                <c:pt idx="2192">
                  <c:v>-339</c:v>
                </c:pt>
                <c:pt idx="2193">
                  <c:v>-345</c:v>
                </c:pt>
                <c:pt idx="2194">
                  <c:v>-352</c:v>
                </c:pt>
                <c:pt idx="2195">
                  <c:v>-362</c:v>
                </c:pt>
                <c:pt idx="2196">
                  <c:v>-368</c:v>
                </c:pt>
                <c:pt idx="2197">
                  <c:v>-371</c:v>
                </c:pt>
                <c:pt idx="2198">
                  <c:v>-378</c:v>
                </c:pt>
                <c:pt idx="2199">
                  <c:v>-378</c:v>
                </c:pt>
                <c:pt idx="2200">
                  <c:v>-375</c:v>
                </c:pt>
                <c:pt idx="2201">
                  <c:v>-326</c:v>
                </c:pt>
                <c:pt idx="2202">
                  <c:v>-264</c:v>
                </c:pt>
                <c:pt idx="2203">
                  <c:v>-209</c:v>
                </c:pt>
                <c:pt idx="2204">
                  <c:v>-137</c:v>
                </c:pt>
                <c:pt idx="2205">
                  <c:v>-68</c:v>
                </c:pt>
                <c:pt idx="2206">
                  <c:v>-3</c:v>
                </c:pt>
                <c:pt idx="2207">
                  <c:v>62</c:v>
                </c:pt>
                <c:pt idx="2208">
                  <c:v>124</c:v>
                </c:pt>
                <c:pt idx="2209">
                  <c:v>186</c:v>
                </c:pt>
                <c:pt idx="2210">
                  <c:v>248</c:v>
                </c:pt>
                <c:pt idx="2211">
                  <c:v>300</c:v>
                </c:pt>
                <c:pt idx="2212">
                  <c:v>358</c:v>
                </c:pt>
                <c:pt idx="2213">
                  <c:v>404</c:v>
                </c:pt>
                <c:pt idx="2214">
                  <c:v>453</c:v>
                </c:pt>
                <c:pt idx="2215">
                  <c:v>495</c:v>
                </c:pt>
                <c:pt idx="2216">
                  <c:v>534</c:v>
                </c:pt>
                <c:pt idx="2217">
                  <c:v>564</c:v>
                </c:pt>
                <c:pt idx="2218">
                  <c:v>593</c:v>
                </c:pt>
                <c:pt idx="2219">
                  <c:v>600</c:v>
                </c:pt>
                <c:pt idx="2220">
                  <c:v>606</c:v>
                </c:pt>
                <c:pt idx="2221">
                  <c:v>606</c:v>
                </c:pt>
                <c:pt idx="2222">
                  <c:v>606</c:v>
                </c:pt>
                <c:pt idx="2223">
                  <c:v>606</c:v>
                </c:pt>
                <c:pt idx="2224">
                  <c:v>606</c:v>
                </c:pt>
                <c:pt idx="2225">
                  <c:v>600</c:v>
                </c:pt>
                <c:pt idx="2226">
                  <c:v>600</c:v>
                </c:pt>
                <c:pt idx="2227">
                  <c:v>593</c:v>
                </c:pt>
                <c:pt idx="2228">
                  <c:v>580</c:v>
                </c:pt>
                <c:pt idx="2229">
                  <c:v>573</c:v>
                </c:pt>
                <c:pt idx="2230">
                  <c:v>560</c:v>
                </c:pt>
                <c:pt idx="2231">
                  <c:v>525</c:v>
                </c:pt>
                <c:pt idx="2232">
                  <c:v>486</c:v>
                </c:pt>
                <c:pt idx="2233">
                  <c:v>437</c:v>
                </c:pt>
                <c:pt idx="2234">
                  <c:v>384</c:v>
                </c:pt>
                <c:pt idx="2235">
                  <c:v>323</c:v>
                </c:pt>
                <c:pt idx="2236">
                  <c:v>261</c:v>
                </c:pt>
                <c:pt idx="2237">
                  <c:v>192</c:v>
                </c:pt>
                <c:pt idx="2238">
                  <c:v>124</c:v>
                </c:pt>
                <c:pt idx="2239">
                  <c:v>46</c:v>
                </c:pt>
                <c:pt idx="2240">
                  <c:v>-33</c:v>
                </c:pt>
                <c:pt idx="2241">
                  <c:v>-117</c:v>
                </c:pt>
                <c:pt idx="2242">
                  <c:v>-205</c:v>
                </c:pt>
                <c:pt idx="2243">
                  <c:v>-297</c:v>
                </c:pt>
                <c:pt idx="2244">
                  <c:v>-381</c:v>
                </c:pt>
                <c:pt idx="2245">
                  <c:v>-453</c:v>
                </c:pt>
                <c:pt idx="2246">
                  <c:v>-466</c:v>
                </c:pt>
                <c:pt idx="2247">
                  <c:v>-479</c:v>
                </c:pt>
                <c:pt idx="2248">
                  <c:v>-486</c:v>
                </c:pt>
                <c:pt idx="2249">
                  <c:v>-486</c:v>
                </c:pt>
                <c:pt idx="2250">
                  <c:v>-482</c:v>
                </c:pt>
                <c:pt idx="2251">
                  <c:v>-476</c:v>
                </c:pt>
                <c:pt idx="2252">
                  <c:v>-469</c:v>
                </c:pt>
                <c:pt idx="2253">
                  <c:v>-459</c:v>
                </c:pt>
                <c:pt idx="2254">
                  <c:v>-446</c:v>
                </c:pt>
                <c:pt idx="2255">
                  <c:v>-433</c:v>
                </c:pt>
                <c:pt idx="2256">
                  <c:v>-417</c:v>
                </c:pt>
                <c:pt idx="2257">
                  <c:v>-398</c:v>
                </c:pt>
                <c:pt idx="2258">
                  <c:v>-371</c:v>
                </c:pt>
                <c:pt idx="2259">
                  <c:v>-381</c:v>
                </c:pt>
                <c:pt idx="2260">
                  <c:v>-391</c:v>
                </c:pt>
                <c:pt idx="2261">
                  <c:v>-398</c:v>
                </c:pt>
                <c:pt idx="2262">
                  <c:v>-401</c:v>
                </c:pt>
                <c:pt idx="2263">
                  <c:v>-394</c:v>
                </c:pt>
                <c:pt idx="2264">
                  <c:v>-394</c:v>
                </c:pt>
                <c:pt idx="2265">
                  <c:v>-391</c:v>
                </c:pt>
                <c:pt idx="2266">
                  <c:v>-384</c:v>
                </c:pt>
                <c:pt idx="2267">
                  <c:v>-368</c:v>
                </c:pt>
                <c:pt idx="2268">
                  <c:v>-355</c:v>
                </c:pt>
                <c:pt idx="2269">
                  <c:v>-339</c:v>
                </c:pt>
                <c:pt idx="2270">
                  <c:v>-349</c:v>
                </c:pt>
                <c:pt idx="2271">
                  <c:v>-368</c:v>
                </c:pt>
                <c:pt idx="2272">
                  <c:v>-384</c:v>
                </c:pt>
                <c:pt idx="2273">
                  <c:v>-401</c:v>
                </c:pt>
                <c:pt idx="2274">
                  <c:v>-420</c:v>
                </c:pt>
                <c:pt idx="2275">
                  <c:v>-433</c:v>
                </c:pt>
                <c:pt idx="2276">
                  <c:v>-450</c:v>
                </c:pt>
                <c:pt idx="2277">
                  <c:v>-466</c:v>
                </c:pt>
                <c:pt idx="2278">
                  <c:v>-479</c:v>
                </c:pt>
                <c:pt idx="2279">
                  <c:v>-489</c:v>
                </c:pt>
                <c:pt idx="2280">
                  <c:v>-492</c:v>
                </c:pt>
                <c:pt idx="2281">
                  <c:v>-420</c:v>
                </c:pt>
                <c:pt idx="2282">
                  <c:v>-323</c:v>
                </c:pt>
                <c:pt idx="2283">
                  <c:v>-222</c:v>
                </c:pt>
                <c:pt idx="2284">
                  <c:v>-108</c:v>
                </c:pt>
                <c:pt idx="2285">
                  <c:v>0</c:v>
                </c:pt>
                <c:pt idx="2286">
                  <c:v>114</c:v>
                </c:pt>
                <c:pt idx="2287">
                  <c:v>225</c:v>
                </c:pt>
                <c:pt idx="2288">
                  <c:v>319</c:v>
                </c:pt>
                <c:pt idx="2289">
                  <c:v>433</c:v>
                </c:pt>
                <c:pt idx="2290">
                  <c:v>528</c:v>
                </c:pt>
                <c:pt idx="2291">
                  <c:v>619</c:v>
                </c:pt>
                <c:pt idx="2292">
                  <c:v>694</c:v>
                </c:pt>
                <c:pt idx="2293">
                  <c:v>775</c:v>
                </c:pt>
                <c:pt idx="2294">
                  <c:v>841</c:v>
                </c:pt>
                <c:pt idx="2295">
                  <c:v>854</c:v>
                </c:pt>
                <c:pt idx="2296">
                  <c:v>847</c:v>
                </c:pt>
                <c:pt idx="2297">
                  <c:v>847</c:v>
                </c:pt>
                <c:pt idx="2298">
                  <c:v>834</c:v>
                </c:pt>
                <c:pt idx="2299">
                  <c:v>834</c:v>
                </c:pt>
                <c:pt idx="2300">
                  <c:v>828</c:v>
                </c:pt>
                <c:pt idx="2301">
                  <c:v>815</c:v>
                </c:pt>
                <c:pt idx="2302">
                  <c:v>802</c:v>
                </c:pt>
                <c:pt idx="2303">
                  <c:v>736</c:v>
                </c:pt>
                <c:pt idx="2304">
                  <c:v>652</c:v>
                </c:pt>
                <c:pt idx="2305">
                  <c:v>551</c:v>
                </c:pt>
                <c:pt idx="2306">
                  <c:v>446</c:v>
                </c:pt>
                <c:pt idx="2307">
                  <c:v>329</c:v>
                </c:pt>
                <c:pt idx="2308">
                  <c:v>209</c:v>
                </c:pt>
                <c:pt idx="2309">
                  <c:v>81</c:v>
                </c:pt>
                <c:pt idx="2310">
                  <c:v>-49</c:v>
                </c:pt>
                <c:pt idx="2311">
                  <c:v>-186</c:v>
                </c:pt>
                <c:pt idx="2312">
                  <c:v>-319</c:v>
                </c:pt>
                <c:pt idx="2313">
                  <c:v>-463</c:v>
                </c:pt>
                <c:pt idx="2314">
                  <c:v>-587</c:v>
                </c:pt>
                <c:pt idx="2315">
                  <c:v>-606</c:v>
                </c:pt>
                <c:pt idx="2316">
                  <c:v>-616</c:v>
                </c:pt>
                <c:pt idx="2317">
                  <c:v>-609</c:v>
                </c:pt>
                <c:pt idx="2318">
                  <c:v>-603</c:v>
                </c:pt>
                <c:pt idx="2319">
                  <c:v>-590</c:v>
                </c:pt>
                <c:pt idx="2320">
                  <c:v>-577</c:v>
                </c:pt>
                <c:pt idx="2321">
                  <c:v>-560</c:v>
                </c:pt>
                <c:pt idx="2322">
                  <c:v>-538</c:v>
                </c:pt>
                <c:pt idx="2323">
                  <c:v>-512</c:v>
                </c:pt>
                <c:pt idx="2324">
                  <c:v>-502</c:v>
                </c:pt>
                <c:pt idx="2325">
                  <c:v>-518</c:v>
                </c:pt>
                <c:pt idx="2326">
                  <c:v>-528</c:v>
                </c:pt>
                <c:pt idx="2327">
                  <c:v>-531</c:v>
                </c:pt>
                <c:pt idx="2328">
                  <c:v>-531</c:v>
                </c:pt>
                <c:pt idx="2329">
                  <c:v>-450</c:v>
                </c:pt>
                <c:pt idx="2330">
                  <c:v>-433</c:v>
                </c:pt>
                <c:pt idx="2331">
                  <c:v>-85</c:v>
                </c:pt>
                <c:pt idx="2332">
                  <c:v>68</c:v>
                </c:pt>
                <c:pt idx="2333">
                  <c:v>257</c:v>
                </c:pt>
                <c:pt idx="2334">
                  <c:v>362</c:v>
                </c:pt>
                <c:pt idx="2335">
                  <c:v>453</c:v>
                </c:pt>
                <c:pt idx="2336">
                  <c:v>486</c:v>
                </c:pt>
                <c:pt idx="2337">
                  <c:v>486</c:v>
                </c:pt>
                <c:pt idx="2338">
                  <c:v>508</c:v>
                </c:pt>
                <c:pt idx="2339">
                  <c:v>508</c:v>
                </c:pt>
                <c:pt idx="2340">
                  <c:v>502</c:v>
                </c:pt>
                <c:pt idx="2341">
                  <c:v>538</c:v>
                </c:pt>
                <c:pt idx="2342">
                  <c:v>560</c:v>
                </c:pt>
                <c:pt idx="2343">
                  <c:v>573</c:v>
                </c:pt>
                <c:pt idx="2344">
                  <c:v>593</c:v>
                </c:pt>
                <c:pt idx="2345">
                  <c:v>570</c:v>
                </c:pt>
                <c:pt idx="2346">
                  <c:v>521</c:v>
                </c:pt>
                <c:pt idx="2347">
                  <c:v>459</c:v>
                </c:pt>
                <c:pt idx="2348">
                  <c:v>411</c:v>
                </c:pt>
                <c:pt idx="2349">
                  <c:v>336</c:v>
                </c:pt>
                <c:pt idx="2350">
                  <c:v>290</c:v>
                </c:pt>
                <c:pt idx="2351">
                  <c:v>264</c:v>
                </c:pt>
                <c:pt idx="2352">
                  <c:v>225</c:v>
                </c:pt>
                <c:pt idx="2353">
                  <c:v>192</c:v>
                </c:pt>
                <c:pt idx="2354">
                  <c:v>130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-46</c:v>
                </c:pt>
                <c:pt idx="2363">
                  <c:v>-108</c:v>
                </c:pt>
                <c:pt idx="2364">
                  <c:v>-176</c:v>
                </c:pt>
                <c:pt idx="2365">
                  <c:v>-238</c:v>
                </c:pt>
                <c:pt idx="2366">
                  <c:v>-297</c:v>
                </c:pt>
                <c:pt idx="2367">
                  <c:v>-355</c:v>
                </c:pt>
                <c:pt idx="2368">
                  <c:v>-411</c:v>
                </c:pt>
                <c:pt idx="2369">
                  <c:v>-459</c:v>
                </c:pt>
                <c:pt idx="2370">
                  <c:v>-502</c:v>
                </c:pt>
                <c:pt idx="2371">
                  <c:v>-538</c:v>
                </c:pt>
                <c:pt idx="2372">
                  <c:v>-570</c:v>
                </c:pt>
                <c:pt idx="2373">
                  <c:v>-590</c:v>
                </c:pt>
                <c:pt idx="2374">
                  <c:v>-600</c:v>
                </c:pt>
                <c:pt idx="2375">
                  <c:v>-603</c:v>
                </c:pt>
                <c:pt idx="2376">
                  <c:v>-596</c:v>
                </c:pt>
                <c:pt idx="2377">
                  <c:v>-580</c:v>
                </c:pt>
                <c:pt idx="2378">
                  <c:v>-557</c:v>
                </c:pt>
                <c:pt idx="2379">
                  <c:v>-538</c:v>
                </c:pt>
                <c:pt idx="2380">
                  <c:v>-512</c:v>
                </c:pt>
                <c:pt idx="2381">
                  <c:v>-482</c:v>
                </c:pt>
                <c:pt idx="2382">
                  <c:v>-443</c:v>
                </c:pt>
                <c:pt idx="2383">
                  <c:v>-378</c:v>
                </c:pt>
                <c:pt idx="2384">
                  <c:v>-332</c:v>
                </c:pt>
                <c:pt idx="2385">
                  <c:v>-257</c:v>
                </c:pt>
                <c:pt idx="2386">
                  <c:v>-199</c:v>
                </c:pt>
                <c:pt idx="2387">
                  <c:v>-101</c:v>
                </c:pt>
                <c:pt idx="2388">
                  <c:v>7</c:v>
                </c:pt>
                <c:pt idx="2389">
                  <c:v>117</c:v>
                </c:pt>
                <c:pt idx="2390">
                  <c:v>222</c:v>
                </c:pt>
                <c:pt idx="2391">
                  <c:v>336</c:v>
                </c:pt>
                <c:pt idx="2392">
                  <c:v>365</c:v>
                </c:pt>
                <c:pt idx="2393">
                  <c:v>371</c:v>
                </c:pt>
                <c:pt idx="2394">
                  <c:v>384</c:v>
                </c:pt>
                <c:pt idx="2395">
                  <c:v>391</c:v>
                </c:pt>
                <c:pt idx="2396">
                  <c:v>411</c:v>
                </c:pt>
                <c:pt idx="2397">
                  <c:v>456</c:v>
                </c:pt>
                <c:pt idx="2398">
                  <c:v>502</c:v>
                </c:pt>
                <c:pt idx="2399">
                  <c:v>521</c:v>
                </c:pt>
                <c:pt idx="2400">
                  <c:v>567</c:v>
                </c:pt>
                <c:pt idx="2401">
                  <c:v>557</c:v>
                </c:pt>
                <c:pt idx="2402">
                  <c:v>544</c:v>
                </c:pt>
                <c:pt idx="2403">
                  <c:v>525</c:v>
                </c:pt>
                <c:pt idx="2404">
                  <c:v>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43-4A33-8F97-7DDFAAC8B6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spe'!$C$2:$C$2406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7</c:v>
                </c:pt>
                <c:pt idx="700">
                  <c:v>13</c:v>
                </c:pt>
                <c:pt idx="701">
                  <c:v>13</c:v>
                </c:pt>
                <c:pt idx="702">
                  <c:v>7</c:v>
                </c:pt>
                <c:pt idx="703">
                  <c:v>7</c:v>
                </c:pt>
                <c:pt idx="704">
                  <c:v>33</c:v>
                </c:pt>
                <c:pt idx="705">
                  <c:v>72</c:v>
                </c:pt>
                <c:pt idx="706">
                  <c:v>39</c:v>
                </c:pt>
                <c:pt idx="707">
                  <c:v>26</c:v>
                </c:pt>
                <c:pt idx="708">
                  <c:v>78</c:v>
                </c:pt>
                <c:pt idx="709">
                  <c:v>94</c:v>
                </c:pt>
                <c:pt idx="710">
                  <c:v>75</c:v>
                </c:pt>
                <c:pt idx="711">
                  <c:v>81</c:v>
                </c:pt>
                <c:pt idx="712">
                  <c:v>108</c:v>
                </c:pt>
                <c:pt idx="713">
                  <c:v>121</c:v>
                </c:pt>
                <c:pt idx="714">
                  <c:v>117</c:v>
                </c:pt>
                <c:pt idx="715">
                  <c:v>127</c:v>
                </c:pt>
                <c:pt idx="716">
                  <c:v>127</c:v>
                </c:pt>
                <c:pt idx="717">
                  <c:v>130</c:v>
                </c:pt>
                <c:pt idx="718">
                  <c:v>134</c:v>
                </c:pt>
                <c:pt idx="719">
                  <c:v>130</c:v>
                </c:pt>
                <c:pt idx="720">
                  <c:v>134</c:v>
                </c:pt>
                <c:pt idx="721">
                  <c:v>130</c:v>
                </c:pt>
                <c:pt idx="722">
                  <c:v>124</c:v>
                </c:pt>
                <c:pt idx="723">
                  <c:v>124</c:v>
                </c:pt>
                <c:pt idx="724">
                  <c:v>124</c:v>
                </c:pt>
                <c:pt idx="725">
                  <c:v>124</c:v>
                </c:pt>
                <c:pt idx="726">
                  <c:v>108</c:v>
                </c:pt>
                <c:pt idx="727">
                  <c:v>91</c:v>
                </c:pt>
                <c:pt idx="728">
                  <c:v>81</c:v>
                </c:pt>
                <c:pt idx="729">
                  <c:v>68</c:v>
                </c:pt>
                <c:pt idx="730">
                  <c:v>42</c:v>
                </c:pt>
                <c:pt idx="731">
                  <c:v>16</c:v>
                </c:pt>
                <c:pt idx="732">
                  <c:v>-7</c:v>
                </c:pt>
                <c:pt idx="733">
                  <c:v>-52</c:v>
                </c:pt>
                <c:pt idx="734">
                  <c:v>-85</c:v>
                </c:pt>
                <c:pt idx="735">
                  <c:v>-134</c:v>
                </c:pt>
                <c:pt idx="736">
                  <c:v>-182</c:v>
                </c:pt>
                <c:pt idx="737">
                  <c:v>-248</c:v>
                </c:pt>
                <c:pt idx="738">
                  <c:v>-274</c:v>
                </c:pt>
                <c:pt idx="739">
                  <c:v>-300</c:v>
                </c:pt>
                <c:pt idx="740">
                  <c:v>-326</c:v>
                </c:pt>
                <c:pt idx="741">
                  <c:v>-345</c:v>
                </c:pt>
                <c:pt idx="742">
                  <c:v>-365</c:v>
                </c:pt>
                <c:pt idx="743">
                  <c:v>-381</c:v>
                </c:pt>
                <c:pt idx="744">
                  <c:v>-398</c:v>
                </c:pt>
                <c:pt idx="745">
                  <c:v>-414</c:v>
                </c:pt>
                <c:pt idx="746">
                  <c:v>-420</c:v>
                </c:pt>
                <c:pt idx="747">
                  <c:v>-430</c:v>
                </c:pt>
                <c:pt idx="748">
                  <c:v>-482</c:v>
                </c:pt>
                <c:pt idx="749">
                  <c:v>-541</c:v>
                </c:pt>
                <c:pt idx="750">
                  <c:v>-600</c:v>
                </c:pt>
                <c:pt idx="751">
                  <c:v>-658</c:v>
                </c:pt>
                <c:pt idx="752">
                  <c:v>-707</c:v>
                </c:pt>
                <c:pt idx="753">
                  <c:v>-743</c:v>
                </c:pt>
                <c:pt idx="754">
                  <c:v>-769</c:v>
                </c:pt>
                <c:pt idx="755">
                  <c:v>-785</c:v>
                </c:pt>
                <c:pt idx="756">
                  <c:v>-789</c:v>
                </c:pt>
                <c:pt idx="757">
                  <c:v>-782</c:v>
                </c:pt>
                <c:pt idx="758">
                  <c:v>-762</c:v>
                </c:pt>
                <c:pt idx="759">
                  <c:v>-727</c:v>
                </c:pt>
                <c:pt idx="760">
                  <c:v>-674</c:v>
                </c:pt>
                <c:pt idx="761">
                  <c:v>-671</c:v>
                </c:pt>
                <c:pt idx="762">
                  <c:v>-671</c:v>
                </c:pt>
                <c:pt idx="763">
                  <c:v>-665</c:v>
                </c:pt>
                <c:pt idx="764">
                  <c:v>-652</c:v>
                </c:pt>
                <c:pt idx="765">
                  <c:v>-645</c:v>
                </c:pt>
                <c:pt idx="766">
                  <c:v>-635</c:v>
                </c:pt>
                <c:pt idx="767">
                  <c:v>-619</c:v>
                </c:pt>
                <c:pt idx="768">
                  <c:v>-394</c:v>
                </c:pt>
                <c:pt idx="769">
                  <c:v>-91</c:v>
                </c:pt>
                <c:pt idx="770">
                  <c:v>248</c:v>
                </c:pt>
                <c:pt idx="771">
                  <c:v>609</c:v>
                </c:pt>
                <c:pt idx="772">
                  <c:v>968</c:v>
                </c:pt>
                <c:pt idx="773">
                  <c:v>1300</c:v>
                </c:pt>
                <c:pt idx="774">
                  <c:v>1584</c:v>
                </c:pt>
                <c:pt idx="775">
                  <c:v>1681</c:v>
                </c:pt>
                <c:pt idx="776">
                  <c:v>1733</c:v>
                </c:pt>
                <c:pt idx="777">
                  <c:v>1799</c:v>
                </c:pt>
                <c:pt idx="778">
                  <c:v>1864</c:v>
                </c:pt>
                <c:pt idx="779">
                  <c:v>1883</c:v>
                </c:pt>
                <c:pt idx="780">
                  <c:v>1851</c:v>
                </c:pt>
                <c:pt idx="781">
                  <c:v>1707</c:v>
                </c:pt>
                <c:pt idx="782">
                  <c:v>1479</c:v>
                </c:pt>
                <c:pt idx="783">
                  <c:v>1189</c:v>
                </c:pt>
                <c:pt idx="784">
                  <c:v>863</c:v>
                </c:pt>
                <c:pt idx="785">
                  <c:v>512</c:v>
                </c:pt>
                <c:pt idx="786">
                  <c:v>143</c:v>
                </c:pt>
                <c:pt idx="787">
                  <c:v>-251</c:v>
                </c:pt>
                <c:pt idx="788">
                  <c:v>-655</c:v>
                </c:pt>
                <c:pt idx="789">
                  <c:v>-805</c:v>
                </c:pt>
                <c:pt idx="790">
                  <c:v>-828</c:v>
                </c:pt>
                <c:pt idx="791">
                  <c:v>-847</c:v>
                </c:pt>
                <c:pt idx="792">
                  <c:v>-873</c:v>
                </c:pt>
                <c:pt idx="793">
                  <c:v>-1023</c:v>
                </c:pt>
                <c:pt idx="794">
                  <c:v>-1183</c:v>
                </c:pt>
                <c:pt idx="795">
                  <c:v>-1290</c:v>
                </c:pt>
                <c:pt idx="796">
                  <c:v>-1346</c:v>
                </c:pt>
                <c:pt idx="797">
                  <c:v>-1355</c:v>
                </c:pt>
                <c:pt idx="798">
                  <c:v>-1316</c:v>
                </c:pt>
                <c:pt idx="799">
                  <c:v>-1225</c:v>
                </c:pt>
                <c:pt idx="800">
                  <c:v>-1085</c:v>
                </c:pt>
                <c:pt idx="801">
                  <c:v>-1056</c:v>
                </c:pt>
                <c:pt idx="802">
                  <c:v>-1036</c:v>
                </c:pt>
                <c:pt idx="803">
                  <c:v>-997</c:v>
                </c:pt>
                <c:pt idx="804">
                  <c:v>-951</c:v>
                </c:pt>
                <c:pt idx="805">
                  <c:v>-613</c:v>
                </c:pt>
                <c:pt idx="806">
                  <c:v>-46</c:v>
                </c:pt>
                <c:pt idx="807">
                  <c:v>560</c:v>
                </c:pt>
                <c:pt idx="808">
                  <c:v>1137</c:v>
                </c:pt>
                <c:pt idx="809">
                  <c:v>1698</c:v>
                </c:pt>
                <c:pt idx="810">
                  <c:v>2151</c:v>
                </c:pt>
                <c:pt idx="811">
                  <c:v>2320</c:v>
                </c:pt>
                <c:pt idx="812">
                  <c:v>2431</c:v>
                </c:pt>
                <c:pt idx="813">
                  <c:v>2457</c:v>
                </c:pt>
                <c:pt idx="814">
                  <c:v>2437</c:v>
                </c:pt>
                <c:pt idx="815">
                  <c:v>2229</c:v>
                </c:pt>
                <c:pt idx="816">
                  <c:v>1792</c:v>
                </c:pt>
                <c:pt idx="817">
                  <c:v>1268</c:v>
                </c:pt>
                <c:pt idx="818">
                  <c:v>701</c:v>
                </c:pt>
                <c:pt idx="819">
                  <c:v>91</c:v>
                </c:pt>
                <c:pt idx="820">
                  <c:v>-538</c:v>
                </c:pt>
                <c:pt idx="821">
                  <c:v>-984</c:v>
                </c:pt>
                <c:pt idx="822">
                  <c:v>-1007</c:v>
                </c:pt>
                <c:pt idx="823">
                  <c:v>-1017</c:v>
                </c:pt>
                <c:pt idx="824">
                  <c:v>-1101</c:v>
                </c:pt>
                <c:pt idx="825">
                  <c:v>-1339</c:v>
                </c:pt>
                <c:pt idx="826">
                  <c:v>-1499</c:v>
                </c:pt>
                <c:pt idx="827">
                  <c:v>-1574</c:v>
                </c:pt>
                <c:pt idx="828">
                  <c:v>-1571</c:v>
                </c:pt>
                <c:pt idx="829">
                  <c:v>-1496</c:v>
                </c:pt>
                <c:pt idx="830">
                  <c:v>-1336</c:v>
                </c:pt>
                <c:pt idx="831">
                  <c:v>-1219</c:v>
                </c:pt>
                <c:pt idx="832">
                  <c:v>-1186</c:v>
                </c:pt>
                <c:pt idx="833">
                  <c:v>-1124</c:v>
                </c:pt>
                <c:pt idx="834">
                  <c:v>-1046</c:v>
                </c:pt>
                <c:pt idx="835">
                  <c:v>-479</c:v>
                </c:pt>
                <c:pt idx="836">
                  <c:v>254</c:v>
                </c:pt>
                <c:pt idx="837">
                  <c:v>981</c:v>
                </c:pt>
                <c:pt idx="838">
                  <c:v>1655</c:v>
                </c:pt>
                <c:pt idx="839">
                  <c:v>2248</c:v>
                </c:pt>
                <c:pt idx="840">
                  <c:v>2450</c:v>
                </c:pt>
                <c:pt idx="841">
                  <c:v>2587</c:v>
                </c:pt>
                <c:pt idx="842">
                  <c:v>2600</c:v>
                </c:pt>
                <c:pt idx="843">
                  <c:v>2561</c:v>
                </c:pt>
                <c:pt idx="844">
                  <c:v>2206</c:v>
                </c:pt>
                <c:pt idx="845">
                  <c:v>1688</c:v>
                </c:pt>
                <c:pt idx="846">
                  <c:v>1082</c:v>
                </c:pt>
                <c:pt idx="847">
                  <c:v>427</c:v>
                </c:pt>
                <c:pt idx="848">
                  <c:v>-241</c:v>
                </c:pt>
                <c:pt idx="849">
                  <c:v>-909</c:v>
                </c:pt>
                <c:pt idx="850">
                  <c:v>-1000</c:v>
                </c:pt>
                <c:pt idx="851">
                  <c:v>-1020</c:v>
                </c:pt>
                <c:pt idx="852">
                  <c:v>-1036</c:v>
                </c:pt>
                <c:pt idx="853">
                  <c:v>-1281</c:v>
                </c:pt>
                <c:pt idx="854">
                  <c:v>-1460</c:v>
                </c:pt>
                <c:pt idx="855">
                  <c:v>-1554</c:v>
                </c:pt>
                <c:pt idx="856">
                  <c:v>-1567</c:v>
                </c:pt>
                <c:pt idx="857">
                  <c:v>-1499</c:v>
                </c:pt>
                <c:pt idx="858">
                  <c:v>-1352</c:v>
                </c:pt>
                <c:pt idx="859">
                  <c:v>-1170</c:v>
                </c:pt>
                <c:pt idx="860">
                  <c:v>-1137</c:v>
                </c:pt>
                <c:pt idx="861">
                  <c:v>-1079</c:v>
                </c:pt>
                <c:pt idx="862">
                  <c:v>-1000</c:v>
                </c:pt>
                <c:pt idx="863">
                  <c:v>-766</c:v>
                </c:pt>
                <c:pt idx="864">
                  <c:v>-104</c:v>
                </c:pt>
                <c:pt idx="865">
                  <c:v>541</c:v>
                </c:pt>
                <c:pt idx="866">
                  <c:v>1160</c:v>
                </c:pt>
                <c:pt idx="867">
                  <c:v>1720</c:v>
                </c:pt>
                <c:pt idx="868">
                  <c:v>2111</c:v>
                </c:pt>
                <c:pt idx="869">
                  <c:v>2255</c:v>
                </c:pt>
                <c:pt idx="870">
                  <c:v>2340</c:v>
                </c:pt>
                <c:pt idx="871">
                  <c:v>2340</c:v>
                </c:pt>
                <c:pt idx="872">
                  <c:v>2300</c:v>
                </c:pt>
                <c:pt idx="873">
                  <c:v>2066</c:v>
                </c:pt>
                <c:pt idx="874">
                  <c:v>1675</c:v>
                </c:pt>
                <c:pt idx="875">
                  <c:v>1215</c:v>
                </c:pt>
                <c:pt idx="876">
                  <c:v>710</c:v>
                </c:pt>
                <c:pt idx="877">
                  <c:v>202</c:v>
                </c:pt>
                <c:pt idx="878">
                  <c:v>-313</c:v>
                </c:pt>
                <c:pt idx="879">
                  <c:v>-818</c:v>
                </c:pt>
                <c:pt idx="880">
                  <c:v>-854</c:v>
                </c:pt>
                <c:pt idx="881">
                  <c:v>-870</c:v>
                </c:pt>
                <c:pt idx="882">
                  <c:v>-883</c:v>
                </c:pt>
                <c:pt idx="883">
                  <c:v>-964</c:v>
                </c:pt>
                <c:pt idx="884">
                  <c:v>-1127</c:v>
                </c:pt>
                <c:pt idx="885">
                  <c:v>-1232</c:v>
                </c:pt>
                <c:pt idx="886">
                  <c:v>-1294</c:v>
                </c:pt>
                <c:pt idx="887">
                  <c:v>-1290</c:v>
                </c:pt>
                <c:pt idx="888">
                  <c:v>-1251</c:v>
                </c:pt>
                <c:pt idx="889">
                  <c:v>-1173</c:v>
                </c:pt>
                <c:pt idx="890">
                  <c:v>-1059</c:v>
                </c:pt>
                <c:pt idx="891">
                  <c:v>-948</c:v>
                </c:pt>
                <c:pt idx="892">
                  <c:v>-922</c:v>
                </c:pt>
                <c:pt idx="893">
                  <c:v>-886</c:v>
                </c:pt>
                <c:pt idx="894">
                  <c:v>-834</c:v>
                </c:pt>
                <c:pt idx="895">
                  <c:v>-789</c:v>
                </c:pt>
                <c:pt idx="896">
                  <c:v>-697</c:v>
                </c:pt>
                <c:pt idx="897">
                  <c:v>-300</c:v>
                </c:pt>
                <c:pt idx="898">
                  <c:v>85</c:v>
                </c:pt>
                <c:pt idx="899">
                  <c:v>479</c:v>
                </c:pt>
                <c:pt idx="900">
                  <c:v>850</c:v>
                </c:pt>
                <c:pt idx="901">
                  <c:v>1196</c:v>
                </c:pt>
                <c:pt idx="902">
                  <c:v>1512</c:v>
                </c:pt>
                <c:pt idx="903">
                  <c:v>1668</c:v>
                </c:pt>
                <c:pt idx="904">
                  <c:v>1740</c:v>
                </c:pt>
                <c:pt idx="905">
                  <c:v>1786</c:v>
                </c:pt>
                <c:pt idx="906">
                  <c:v>1812</c:v>
                </c:pt>
                <c:pt idx="907">
                  <c:v>1812</c:v>
                </c:pt>
                <c:pt idx="908">
                  <c:v>1773</c:v>
                </c:pt>
                <c:pt idx="909">
                  <c:v>1678</c:v>
                </c:pt>
                <c:pt idx="910">
                  <c:v>1460</c:v>
                </c:pt>
                <c:pt idx="911">
                  <c:v>1215</c:v>
                </c:pt>
                <c:pt idx="912">
                  <c:v>945</c:v>
                </c:pt>
                <c:pt idx="913">
                  <c:v>661</c:v>
                </c:pt>
                <c:pt idx="914">
                  <c:v>368</c:v>
                </c:pt>
                <c:pt idx="915">
                  <c:v>68</c:v>
                </c:pt>
                <c:pt idx="916">
                  <c:v>-222</c:v>
                </c:pt>
                <c:pt idx="917">
                  <c:v>-512</c:v>
                </c:pt>
                <c:pt idx="918">
                  <c:v>-645</c:v>
                </c:pt>
                <c:pt idx="919">
                  <c:v>-658</c:v>
                </c:pt>
                <c:pt idx="920">
                  <c:v>-665</c:v>
                </c:pt>
                <c:pt idx="921">
                  <c:v>-684</c:v>
                </c:pt>
                <c:pt idx="922">
                  <c:v>-694</c:v>
                </c:pt>
                <c:pt idx="923">
                  <c:v>-769</c:v>
                </c:pt>
                <c:pt idx="924">
                  <c:v>-873</c:v>
                </c:pt>
                <c:pt idx="925">
                  <c:v>-948</c:v>
                </c:pt>
                <c:pt idx="926">
                  <c:v>-1007</c:v>
                </c:pt>
                <c:pt idx="927">
                  <c:v>-1033</c:v>
                </c:pt>
                <c:pt idx="928">
                  <c:v>-1046</c:v>
                </c:pt>
                <c:pt idx="929">
                  <c:v>-1020</c:v>
                </c:pt>
                <c:pt idx="930">
                  <c:v>-984</c:v>
                </c:pt>
                <c:pt idx="931">
                  <c:v>-919</c:v>
                </c:pt>
                <c:pt idx="932">
                  <c:v>-841</c:v>
                </c:pt>
                <c:pt idx="933">
                  <c:v>-785</c:v>
                </c:pt>
                <c:pt idx="934">
                  <c:v>-772</c:v>
                </c:pt>
                <c:pt idx="935">
                  <c:v>-746</c:v>
                </c:pt>
                <c:pt idx="936">
                  <c:v>-720</c:v>
                </c:pt>
                <c:pt idx="937">
                  <c:v>-697</c:v>
                </c:pt>
                <c:pt idx="938">
                  <c:v>-668</c:v>
                </c:pt>
                <c:pt idx="939">
                  <c:v>-567</c:v>
                </c:pt>
                <c:pt idx="940">
                  <c:v>-274</c:v>
                </c:pt>
                <c:pt idx="941">
                  <c:v>33</c:v>
                </c:pt>
                <c:pt idx="942">
                  <c:v>339</c:v>
                </c:pt>
                <c:pt idx="943">
                  <c:v>652</c:v>
                </c:pt>
                <c:pt idx="944">
                  <c:v>955</c:v>
                </c:pt>
                <c:pt idx="945">
                  <c:v>1251</c:v>
                </c:pt>
                <c:pt idx="946">
                  <c:v>1499</c:v>
                </c:pt>
                <c:pt idx="947">
                  <c:v>1610</c:v>
                </c:pt>
                <c:pt idx="948">
                  <c:v>1675</c:v>
                </c:pt>
                <c:pt idx="949">
                  <c:v>1733</c:v>
                </c:pt>
                <c:pt idx="950">
                  <c:v>1773</c:v>
                </c:pt>
                <c:pt idx="951">
                  <c:v>1779</c:v>
                </c:pt>
                <c:pt idx="952">
                  <c:v>1766</c:v>
                </c:pt>
                <c:pt idx="953">
                  <c:v>1668</c:v>
                </c:pt>
                <c:pt idx="954">
                  <c:v>1460</c:v>
                </c:pt>
                <c:pt idx="955">
                  <c:v>1209</c:v>
                </c:pt>
                <c:pt idx="956">
                  <c:v>932</c:v>
                </c:pt>
                <c:pt idx="957">
                  <c:v>645</c:v>
                </c:pt>
                <c:pt idx="958">
                  <c:v>339</c:v>
                </c:pt>
                <c:pt idx="959">
                  <c:v>36</c:v>
                </c:pt>
                <c:pt idx="960">
                  <c:v>-283</c:v>
                </c:pt>
                <c:pt idx="961">
                  <c:v>-600</c:v>
                </c:pt>
                <c:pt idx="962">
                  <c:v>-707</c:v>
                </c:pt>
                <c:pt idx="963">
                  <c:v>-720</c:v>
                </c:pt>
                <c:pt idx="964">
                  <c:v>-736</c:v>
                </c:pt>
                <c:pt idx="965">
                  <c:v>-753</c:v>
                </c:pt>
                <c:pt idx="966">
                  <c:v>-789</c:v>
                </c:pt>
                <c:pt idx="967">
                  <c:v>-932</c:v>
                </c:pt>
                <c:pt idx="968">
                  <c:v>-1039</c:v>
                </c:pt>
                <c:pt idx="969">
                  <c:v>-1124</c:v>
                </c:pt>
                <c:pt idx="970">
                  <c:v>-1160</c:v>
                </c:pt>
                <c:pt idx="971">
                  <c:v>-1173</c:v>
                </c:pt>
                <c:pt idx="972">
                  <c:v>-1150</c:v>
                </c:pt>
                <c:pt idx="973">
                  <c:v>-1108</c:v>
                </c:pt>
                <c:pt idx="974">
                  <c:v>-1017</c:v>
                </c:pt>
                <c:pt idx="975">
                  <c:v>-906</c:v>
                </c:pt>
                <c:pt idx="976">
                  <c:v>-893</c:v>
                </c:pt>
                <c:pt idx="977">
                  <c:v>-870</c:v>
                </c:pt>
                <c:pt idx="978">
                  <c:v>-841</c:v>
                </c:pt>
                <c:pt idx="979">
                  <c:v>-805</c:v>
                </c:pt>
                <c:pt idx="980">
                  <c:v>-759</c:v>
                </c:pt>
                <c:pt idx="981">
                  <c:v>-476</c:v>
                </c:pt>
                <c:pt idx="982">
                  <c:v>-78</c:v>
                </c:pt>
                <c:pt idx="983">
                  <c:v>342</c:v>
                </c:pt>
                <c:pt idx="984">
                  <c:v>749</c:v>
                </c:pt>
                <c:pt idx="985">
                  <c:v>1147</c:v>
                </c:pt>
                <c:pt idx="986">
                  <c:v>1518</c:v>
                </c:pt>
                <c:pt idx="987">
                  <c:v>1786</c:v>
                </c:pt>
                <c:pt idx="988">
                  <c:v>1909</c:v>
                </c:pt>
                <c:pt idx="989">
                  <c:v>2007</c:v>
                </c:pt>
                <c:pt idx="990">
                  <c:v>2066</c:v>
                </c:pt>
                <c:pt idx="991">
                  <c:v>2079</c:v>
                </c:pt>
                <c:pt idx="992">
                  <c:v>2053</c:v>
                </c:pt>
                <c:pt idx="993">
                  <c:v>1877</c:v>
                </c:pt>
                <c:pt idx="994">
                  <c:v>1577</c:v>
                </c:pt>
                <c:pt idx="995">
                  <c:v>1206</c:v>
                </c:pt>
                <c:pt idx="996">
                  <c:v>808</c:v>
                </c:pt>
                <c:pt idx="997">
                  <c:v>394</c:v>
                </c:pt>
                <c:pt idx="998">
                  <c:v>-36</c:v>
                </c:pt>
                <c:pt idx="999">
                  <c:v>-469</c:v>
                </c:pt>
                <c:pt idx="1000">
                  <c:v>-811</c:v>
                </c:pt>
                <c:pt idx="1001">
                  <c:v>-831</c:v>
                </c:pt>
                <c:pt idx="1002">
                  <c:v>-844</c:v>
                </c:pt>
                <c:pt idx="1003">
                  <c:v>-860</c:v>
                </c:pt>
                <c:pt idx="1004">
                  <c:v>-945</c:v>
                </c:pt>
                <c:pt idx="1005">
                  <c:v>-1101</c:v>
                </c:pt>
                <c:pt idx="1006">
                  <c:v>-1215</c:v>
                </c:pt>
                <c:pt idx="1007">
                  <c:v>-1284</c:v>
                </c:pt>
                <c:pt idx="1008">
                  <c:v>-1303</c:v>
                </c:pt>
                <c:pt idx="1009">
                  <c:v>-1284</c:v>
                </c:pt>
                <c:pt idx="1010">
                  <c:v>-1225</c:v>
                </c:pt>
                <c:pt idx="1011">
                  <c:v>-1121</c:v>
                </c:pt>
                <c:pt idx="1012">
                  <c:v>-974</c:v>
                </c:pt>
                <c:pt idx="1013">
                  <c:v>-951</c:v>
                </c:pt>
                <c:pt idx="1014">
                  <c:v>-912</c:v>
                </c:pt>
                <c:pt idx="1015">
                  <c:v>-863</c:v>
                </c:pt>
                <c:pt idx="1016">
                  <c:v>-811</c:v>
                </c:pt>
                <c:pt idx="1017">
                  <c:v>-753</c:v>
                </c:pt>
                <c:pt idx="1018">
                  <c:v>-375</c:v>
                </c:pt>
                <c:pt idx="1019">
                  <c:v>33</c:v>
                </c:pt>
                <c:pt idx="1020">
                  <c:v>414</c:v>
                </c:pt>
                <c:pt idx="1021">
                  <c:v>769</c:v>
                </c:pt>
                <c:pt idx="1022">
                  <c:v>1092</c:v>
                </c:pt>
                <c:pt idx="1023">
                  <c:v>1365</c:v>
                </c:pt>
                <c:pt idx="1024">
                  <c:v>1525</c:v>
                </c:pt>
                <c:pt idx="1025">
                  <c:v>1571</c:v>
                </c:pt>
                <c:pt idx="1026">
                  <c:v>1584</c:v>
                </c:pt>
                <c:pt idx="1027">
                  <c:v>1577</c:v>
                </c:pt>
                <c:pt idx="1028">
                  <c:v>1551</c:v>
                </c:pt>
                <c:pt idx="1029">
                  <c:v>1505</c:v>
                </c:pt>
                <c:pt idx="1030">
                  <c:v>1434</c:v>
                </c:pt>
                <c:pt idx="1031">
                  <c:v>1290</c:v>
                </c:pt>
                <c:pt idx="1032">
                  <c:v>1092</c:v>
                </c:pt>
                <c:pt idx="1033">
                  <c:v>883</c:v>
                </c:pt>
                <c:pt idx="1034">
                  <c:v>674</c:v>
                </c:pt>
                <c:pt idx="1035">
                  <c:v>472</c:v>
                </c:pt>
                <c:pt idx="1036">
                  <c:v>297</c:v>
                </c:pt>
                <c:pt idx="1037">
                  <c:v>121</c:v>
                </c:pt>
                <c:pt idx="1038">
                  <c:v>-36</c:v>
                </c:pt>
                <c:pt idx="1039">
                  <c:v>-179</c:v>
                </c:pt>
                <c:pt idx="1040">
                  <c:v>-306</c:v>
                </c:pt>
                <c:pt idx="1041">
                  <c:v>-398</c:v>
                </c:pt>
                <c:pt idx="1042">
                  <c:v>-391</c:v>
                </c:pt>
                <c:pt idx="1043">
                  <c:v>-381</c:v>
                </c:pt>
                <c:pt idx="1044">
                  <c:v>-375</c:v>
                </c:pt>
                <c:pt idx="1045">
                  <c:v>-362</c:v>
                </c:pt>
                <c:pt idx="1046">
                  <c:v>-352</c:v>
                </c:pt>
                <c:pt idx="1047">
                  <c:v>-336</c:v>
                </c:pt>
                <c:pt idx="1048">
                  <c:v>-319</c:v>
                </c:pt>
                <c:pt idx="1049">
                  <c:v>-303</c:v>
                </c:pt>
                <c:pt idx="1050">
                  <c:v>-283</c:v>
                </c:pt>
                <c:pt idx="1051">
                  <c:v>-264</c:v>
                </c:pt>
                <c:pt idx="1052">
                  <c:v>-251</c:v>
                </c:pt>
                <c:pt idx="1053">
                  <c:v>-248</c:v>
                </c:pt>
                <c:pt idx="1054">
                  <c:v>-238</c:v>
                </c:pt>
                <c:pt idx="1055">
                  <c:v>-228</c:v>
                </c:pt>
                <c:pt idx="1056">
                  <c:v>-212</c:v>
                </c:pt>
                <c:pt idx="1057">
                  <c:v>-192</c:v>
                </c:pt>
                <c:pt idx="1058">
                  <c:v>-176</c:v>
                </c:pt>
                <c:pt idx="1059">
                  <c:v>-160</c:v>
                </c:pt>
                <c:pt idx="1060">
                  <c:v>-140</c:v>
                </c:pt>
                <c:pt idx="1061">
                  <c:v>-117</c:v>
                </c:pt>
                <c:pt idx="1062">
                  <c:v>-98</c:v>
                </c:pt>
                <c:pt idx="1063">
                  <c:v>-81</c:v>
                </c:pt>
                <c:pt idx="1064">
                  <c:v>-59</c:v>
                </c:pt>
                <c:pt idx="1065">
                  <c:v>-36</c:v>
                </c:pt>
                <c:pt idx="1066">
                  <c:v>-7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7</c:v>
                </c:pt>
                <c:pt idx="1976">
                  <c:v>0</c:v>
                </c:pt>
                <c:pt idx="1977">
                  <c:v>7</c:v>
                </c:pt>
                <c:pt idx="1978">
                  <c:v>7</c:v>
                </c:pt>
                <c:pt idx="1979">
                  <c:v>26</c:v>
                </c:pt>
                <c:pt idx="1980">
                  <c:v>39</c:v>
                </c:pt>
                <c:pt idx="1981">
                  <c:v>39</c:v>
                </c:pt>
                <c:pt idx="1982">
                  <c:v>39</c:v>
                </c:pt>
                <c:pt idx="1983">
                  <c:v>46</c:v>
                </c:pt>
                <c:pt idx="1984">
                  <c:v>72</c:v>
                </c:pt>
                <c:pt idx="1985">
                  <c:v>78</c:v>
                </c:pt>
                <c:pt idx="1986">
                  <c:v>72</c:v>
                </c:pt>
                <c:pt idx="1987">
                  <c:v>85</c:v>
                </c:pt>
                <c:pt idx="1988">
                  <c:v>98</c:v>
                </c:pt>
                <c:pt idx="1989">
                  <c:v>104</c:v>
                </c:pt>
                <c:pt idx="1990">
                  <c:v>104</c:v>
                </c:pt>
                <c:pt idx="1991">
                  <c:v>111</c:v>
                </c:pt>
                <c:pt idx="1992">
                  <c:v>124</c:v>
                </c:pt>
                <c:pt idx="1993">
                  <c:v>124</c:v>
                </c:pt>
                <c:pt idx="1994">
                  <c:v>130</c:v>
                </c:pt>
                <c:pt idx="1995">
                  <c:v>137</c:v>
                </c:pt>
                <c:pt idx="1996">
                  <c:v>137</c:v>
                </c:pt>
                <c:pt idx="1997">
                  <c:v>143</c:v>
                </c:pt>
                <c:pt idx="1998">
                  <c:v>176</c:v>
                </c:pt>
                <c:pt idx="1999">
                  <c:v>182</c:v>
                </c:pt>
                <c:pt idx="2000">
                  <c:v>182</c:v>
                </c:pt>
                <c:pt idx="2001">
                  <c:v>196</c:v>
                </c:pt>
                <c:pt idx="2002">
                  <c:v>209</c:v>
                </c:pt>
                <c:pt idx="2003">
                  <c:v>222</c:v>
                </c:pt>
                <c:pt idx="2004">
                  <c:v>228</c:v>
                </c:pt>
                <c:pt idx="2005">
                  <c:v>228</c:v>
                </c:pt>
                <c:pt idx="2006">
                  <c:v>248</c:v>
                </c:pt>
                <c:pt idx="2007">
                  <c:v>248</c:v>
                </c:pt>
                <c:pt idx="2008">
                  <c:v>248</c:v>
                </c:pt>
                <c:pt idx="2009">
                  <c:v>261</c:v>
                </c:pt>
                <c:pt idx="2010">
                  <c:v>261</c:v>
                </c:pt>
                <c:pt idx="2011">
                  <c:v>261</c:v>
                </c:pt>
                <c:pt idx="2012">
                  <c:v>254</c:v>
                </c:pt>
                <c:pt idx="2013">
                  <c:v>244</c:v>
                </c:pt>
                <c:pt idx="2014">
                  <c:v>235</c:v>
                </c:pt>
                <c:pt idx="2015">
                  <c:v>215</c:v>
                </c:pt>
                <c:pt idx="2016">
                  <c:v>196</c:v>
                </c:pt>
                <c:pt idx="2017">
                  <c:v>169</c:v>
                </c:pt>
                <c:pt idx="2018">
                  <c:v>143</c:v>
                </c:pt>
                <c:pt idx="2019">
                  <c:v>117</c:v>
                </c:pt>
                <c:pt idx="2020">
                  <c:v>85</c:v>
                </c:pt>
                <c:pt idx="2021">
                  <c:v>42</c:v>
                </c:pt>
                <c:pt idx="2022">
                  <c:v>3</c:v>
                </c:pt>
                <c:pt idx="2023">
                  <c:v>-46</c:v>
                </c:pt>
                <c:pt idx="2024">
                  <c:v>-91</c:v>
                </c:pt>
                <c:pt idx="2025">
                  <c:v>-150</c:v>
                </c:pt>
                <c:pt idx="2026">
                  <c:v>-205</c:v>
                </c:pt>
                <c:pt idx="2027">
                  <c:v>-251</c:v>
                </c:pt>
                <c:pt idx="2028">
                  <c:v>-264</c:v>
                </c:pt>
                <c:pt idx="2029">
                  <c:v>-283</c:v>
                </c:pt>
                <c:pt idx="2030">
                  <c:v>-300</c:v>
                </c:pt>
                <c:pt idx="2031">
                  <c:v>-316</c:v>
                </c:pt>
                <c:pt idx="2032">
                  <c:v>-329</c:v>
                </c:pt>
                <c:pt idx="2033">
                  <c:v>-339</c:v>
                </c:pt>
                <c:pt idx="2034">
                  <c:v>-349</c:v>
                </c:pt>
                <c:pt idx="2035">
                  <c:v>-362</c:v>
                </c:pt>
                <c:pt idx="2036">
                  <c:v>-365</c:v>
                </c:pt>
                <c:pt idx="2037">
                  <c:v>-371</c:v>
                </c:pt>
                <c:pt idx="2038">
                  <c:v>-378</c:v>
                </c:pt>
                <c:pt idx="2039">
                  <c:v>-378</c:v>
                </c:pt>
                <c:pt idx="2040">
                  <c:v>-378</c:v>
                </c:pt>
                <c:pt idx="2041">
                  <c:v>-375</c:v>
                </c:pt>
                <c:pt idx="2042">
                  <c:v>-398</c:v>
                </c:pt>
                <c:pt idx="2043">
                  <c:v>-417</c:v>
                </c:pt>
                <c:pt idx="2044">
                  <c:v>-430</c:v>
                </c:pt>
                <c:pt idx="2045">
                  <c:v>-440</c:v>
                </c:pt>
                <c:pt idx="2046">
                  <c:v>-453</c:v>
                </c:pt>
                <c:pt idx="2047">
                  <c:v>-450</c:v>
                </c:pt>
                <c:pt idx="2048">
                  <c:v>-450</c:v>
                </c:pt>
                <c:pt idx="2049">
                  <c:v>-443</c:v>
                </c:pt>
                <c:pt idx="2050">
                  <c:v>-440</c:v>
                </c:pt>
                <c:pt idx="2051">
                  <c:v>-427</c:v>
                </c:pt>
                <c:pt idx="2052">
                  <c:v>-411</c:v>
                </c:pt>
                <c:pt idx="2053">
                  <c:v>-394</c:v>
                </c:pt>
                <c:pt idx="2054">
                  <c:v>-375</c:v>
                </c:pt>
                <c:pt idx="2055">
                  <c:v>-349</c:v>
                </c:pt>
                <c:pt idx="2056">
                  <c:v>-329</c:v>
                </c:pt>
                <c:pt idx="2057">
                  <c:v>-303</c:v>
                </c:pt>
                <c:pt idx="2058">
                  <c:v>-306</c:v>
                </c:pt>
                <c:pt idx="2059">
                  <c:v>-310</c:v>
                </c:pt>
                <c:pt idx="2060">
                  <c:v>-310</c:v>
                </c:pt>
                <c:pt idx="2061">
                  <c:v>-310</c:v>
                </c:pt>
                <c:pt idx="2062">
                  <c:v>-310</c:v>
                </c:pt>
                <c:pt idx="2063">
                  <c:v>-306</c:v>
                </c:pt>
                <c:pt idx="2064">
                  <c:v>-306</c:v>
                </c:pt>
                <c:pt idx="2065">
                  <c:v>-300</c:v>
                </c:pt>
                <c:pt idx="2066">
                  <c:v>-300</c:v>
                </c:pt>
                <c:pt idx="2067">
                  <c:v>-297</c:v>
                </c:pt>
                <c:pt idx="2068">
                  <c:v>-290</c:v>
                </c:pt>
                <c:pt idx="2069">
                  <c:v>-251</c:v>
                </c:pt>
                <c:pt idx="2070">
                  <c:v>-186</c:v>
                </c:pt>
                <c:pt idx="2071">
                  <c:v>-104</c:v>
                </c:pt>
                <c:pt idx="2072">
                  <c:v>-33</c:v>
                </c:pt>
                <c:pt idx="2073">
                  <c:v>49</c:v>
                </c:pt>
                <c:pt idx="2074">
                  <c:v>127</c:v>
                </c:pt>
                <c:pt idx="2075">
                  <c:v>212</c:v>
                </c:pt>
                <c:pt idx="2076">
                  <c:v>303</c:v>
                </c:pt>
                <c:pt idx="2077">
                  <c:v>398</c:v>
                </c:pt>
                <c:pt idx="2078">
                  <c:v>486</c:v>
                </c:pt>
                <c:pt idx="2079">
                  <c:v>570</c:v>
                </c:pt>
                <c:pt idx="2080">
                  <c:v>648</c:v>
                </c:pt>
                <c:pt idx="2081">
                  <c:v>736</c:v>
                </c:pt>
                <c:pt idx="2082">
                  <c:v>815</c:v>
                </c:pt>
                <c:pt idx="2083">
                  <c:v>886</c:v>
                </c:pt>
                <c:pt idx="2084">
                  <c:v>919</c:v>
                </c:pt>
                <c:pt idx="2085">
                  <c:v>945</c:v>
                </c:pt>
                <c:pt idx="2086">
                  <c:v>958</c:v>
                </c:pt>
                <c:pt idx="2087">
                  <c:v>964</c:v>
                </c:pt>
                <c:pt idx="2088">
                  <c:v>964</c:v>
                </c:pt>
                <c:pt idx="2089">
                  <c:v>951</c:v>
                </c:pt>
                <c:pt idx="2090">
                  <c:v>938</c:v>
                </c:pt>
                <c:pt idx="2091">
                  <c:v>912</c:v>
                </c:pt>
                <c:pt idx="2092">
                  <c:v>893</c:v>
                </c:pt>
                <c:pt idx="2093">
                  <c:v>860</c:v>
                </c:pt>
                <c:pt idx="2094">
                  <c:v>828</c:v>
                </c:pt>
                <c:pt idx="2095">
                  <c:v>782</c:v>
                </c:pt>
                <c:pt idx="2096">
                  <c:v>743</c:v>
                </c:pt>
                <c:pt idx="2097">
                  <c:v>678</c:v>
                </c:pt>
                <c:pt idx="2098">
                  <c:v>596</c:v>
                </c:pt>
                <c:pt idx="2099">
                  <c:v>512</c:v>
                </c:pt>
                <c:pt idx="2100">
                  <c:v>427</c:v>
                </c:pt>
                <c:pt idx="2101">
                  <c:v>339</c:v>
                </c:pt>
                <c:pt idx="2102">
                  <c:v>257</c:v>
                </c:pt>
                <c:pt idx="2103">
                  <c:v>150</c:v>
                </c:pt>
                <c:pt idx="2104">
                  <c:v>52</c:v>
                </c:pt>
                <c:pt idx="2105">
                  <c:v>-52</c:v>
                </c:pt>
                <c:pt idx="2106">
                  <c:v>-147</c:v>
                </c:pt>
                <c:pt idx="2107">
                  <c:v>-254</c:v>
                </c:pt>
                <c:pt idx="2108">
                  <c:v>-352</c:v>
                </c:pt>
                <c:pt idx="2109">
                  <c:v>-378</c:v>
                </c:pt>
                <c:pt idx="2110">
                  <c:v>-398</c:v>
                </c:pt>
                <c:pt idx="2111">
                  <c:v>-411</c:v>
                </c:pt>
                <c:pt idx="2112">
                  <c:v>-427</c:v>
                </c:pt>
                <c:pt idx="2113">
                  <c:v>-437</c:v>
                </c:pt>
                <c:pt idx="2114">
                  <c:v>-450</c:v>
                </c:pt>
                <c:pt idx="2115">
                  <c:v>-459</c:v>
                </c:pt>
                <c:pt idx="2116">
                  <c:v>-469</c:v>
                </c:pt>
                <c:pt idx="2117">
                  <c:v>-476</c:v>
                </c:pt>
                <c:pt idx="2118">
                  <c:v>-479</c:v>
                </c:pt>
                <c:pt idx="2119">
                  <c:v>-479</c:v>
                </c:pt>
                <c:pt idx="2120">
                  <c:v>-512</c:v>
                </c:pt>
                <c:pt idx="2121">
                  <c:v>-538</c:v>
                </c:pt>
                <c:pt idx="2122">
                  <c:v>-560</c:v>
                </c:pt>
                <c:pt idx="2123">
                  <c:v>-577</c:v>
                </c:pt>
                <c:pt idx="2124">
                  <c:v>-587</c:v>
                </c:pt>
                <c:pt idx="2125">
                  <c:v>-593</c:v>
                </c:pt>
                <c:pt idx="2126">
                  <c:v>-587</c:v>
                </c:pt>
                <c:pt idx="2127">
                  <c:v>-570</c:v>
                </c:pt>
                <c:pt idx="2128">
                  <c:v>-554</c:v>
                </c:pt>
                <c:pt idx="2129">
                  <c:v>-538</c:v>
                </c:pt>
                <c:pt idx="2130">
                  <c:v>-512</c:v>
                </c:pt>
                <c:pt idx="2131">
                  <c:v>-486</c:v>
                </c:pt>
                <c:pt idx="2132">
                  <c:v>-450</c:v>
                </c:pt>
                <c:pt idx="2133">
                  <c:v>-411</c:v>
                </c:pt>
                <c:pt idx="2134">
                  <c:v>-375</c:v>
                </c:pt>
                <c:pt idx="2135">
                  <c:v>-368</c:v>
                </c:pt>
                <c:pt idx="2136">
                  <c:v>-368</c:v>
                </c:pt>
                <c:pt idx="2137">
                  <c:v>-362</c:v>
                </c:pt>
                <c:pt idx="2138">
                  <c:v>-358</c:v>
                </c:pt>
                <c:pt idx="2139">
                  <c:v>-355</c:v>
                </c:pt>
                <c:pt idx="2140">
                  <c:v>-349</c:v>
                </c:pt>
                <c:pt idx="2141">
                  <c:v>-345</c:v>
                </c:pt>
                <c:pt idx="2142">
                  <c:v>-339</c:v>
                </c:pt>
                <c:pt idx="2143">
                  <c:v>-332</c:v>
                </c:pt>
                <c:pt idx="2144">
                  <c:v>-323</c:v>
                </c:pt>
                <c:pt idx="2145">
                  <c:v>-270</c:v>
                </c:pt>
                <c:pt idx="2146">
                  <c:v>-182</c:v>
                </c:pt>
                <c:pt idx="2147">
                  <c:v>-91</c:v>
                </c:pt>
                <c:pt idx="2148">
                  <c:v>0</c:v>
                </c:pt>
                <c:pt idx="2149">
                  <c:v>88</c:v>
                </c:pt>
                <c:pt idx="2150">
                  <c:v>173</c:v>
                </c:pt>
                <c:pt idx="2151">
                  <c:v>270</c:v>
                </c:pt>
                <c:pt idx="2152">
                  <c:v>358</c:v>
                </c:pt>
                <c:pt idx="2153">
                  <c:v>450</c:v>
                </c:pt>
                <c:pt idx="2154">
                  <c:v>541</c:v>
                </c:pt>
                <c:pt idx="2155">
                  <c:v>629</c:v>
                </c:pt>
                <c:pt idx="2156">
                  <c:v>714</c:v>
                </c:pt>
                <c:pt idx="2157">
                  <c:v>789</c:v>
                </c:pt>
                <c:pt idx="2158">
                  <c:v>863</c:v>
                </c:pt>
                <c:pt idx="2159">
                  <c:v>919</c:v>
                </c:pt>
                <c:pt idx="2160">
                  <c:v>945</c:v>
                </c:pt>
                <c:pt idx="2161">
                  <c:v>951</c:v>
                </c:pt>
                <c:pt idx="2162">
                  <c:v>951</c:v>
                </c:pt>
                <c:pt idx="2163">
                  <c:v>945</c:v>
                </c:pt>
                <c:pt idx="2164">
                  <c:v>932</c:v>
                </c:pt>
                <c:pt idx="2165">
                  <c:v>919</c:v>
                </c:pt>
                <c:pt idx="2166">
                  <c:v>893</c:v>
                </c:pt>
                <c:pt idx="2167">
                  <c:v>873</c:v>
                </c:pt>
                <c:pt idx="2168">
                  <c:v>847</c:v>
                </c:pt>
                <c:pt idx="2169">
                  <c:v>815</c:v>
                </c:pt>
                <c:pt idx="2170">
                  <c:v>769</c:v>
                </c:pt>
                <c:pt idx="2171">
                  <c:v>723</c:v>
                </c:pt>
                <c:pt idx="2172">
                  <c:v>684</c:v>
                </c:pt>
                <c:pt idx="2173">
                  <c:v>616</c:v>
                </c:pt>
                <c:pt idx="2174">
                  <c:v>544</c:v>
                </c:pt>
                <c:pt idx="2175">
                  <c:v>459</c:v>
                </c:pt>
                <c:pt idx="2176">
                  <c:v>378</c:v>
                </c:pt>
                <c:pt idx="2177">
                  <c:v>300</c:v>
                </c:pt>
                <c:pt idx="2178">
                  <c:v>228</c:v>
                </c:pt>
                <c:pt idx="2179">
                  <c:v>153</c:v>
                </c:pt>
                <c:pt idx="2180">
                  <c:v>91</c:v>
                </c:pt>
                <c:pt idx="2181">
                  <c:v>16</c:v>
                </c:pt>
                <c:pt idx="2182">
                  <c:v>-49</c:v>
                </c:pt>
                <c:pt idx="2183">
                  <c:v>-111</c:v>
                </c:pt>
                <c:pt idx="2184">
                  <c:v>-176</c:v>
                </c:pt>
                <c:pt idx="2185">
                  <c:v>-238</c:v>
                </c:pt>
                <c:pt idx="2186">
                  <c:v>-267</c:v>
                </c:pt>
                <c:pt idx="2187">
                  <c:v>-280</c:v>
                </c:pt>
                <c:pt idx="2188">
                  <c:v>-293</c:v>
                </c:pt>
                <c:pt idx="2189">
                  <c:v>-306</c:v>
                </c:pt>
                <c:pt idx="2190">
                  <c:v>-316</c:v>
                </c:pt>
                <c:pt idx="2191">
                  <c:v>-329</c:v>
                </c:pt>
                <c:pt idx="2192">
                  <c:v>-339</c:v>
                </c:pt>
                <c:pt idx="2193">
                  <c:v>-345</c:v>
                </c:pt>
                <c:pt idx="2194">
                  <c:v>-352</c:v>
                </c:pt>
                <c:pt idx="2195">
                  <c:v>-362</c:v>
                </c:pt>
                <c:pt idx="2196">
                  <c:v>-368</c:v>
                </c:pt>
                <c:pt idx="2197">
                  <c:v>-371</c:v>
                </c:pt>
                <c:pt idx="2198">
                  <c:v>-378</c:v>
                </c:pt>
                <c:pt idx="2199">
                  <c:v>-378</c:v>
                </c:pt>
                <c:pt idx="2200">
                  <c:v>-375</c:v>
                </c:pt>
                <c:pt idx="2201">
                  <c:v>-394</c:v>
                </c:pt>
                <c:pt idx="2202">
                  <c:v>-420</c:v>
                </c:pt>
                <c:pt idx="2203">
                  <c:v>-433</c:v>
                </c:pt>
                <c:pt idx="2204">
                  <c:v>-450</c:v>
                </c:pt>
                <c:pt idx="2205">
                  <c:v>-459</c:v>
                </c:pt>
                <c:pt idx="2206">
                  <c:v>-463</c:v>
                </c:pt>
                <c:pt idx="2207">
                  <c:v>-466</c:v>
                </c:pt>
                <c:pt idx="2208">
                  <c:v>-463</c:v>
                </c:pt>
                <c:pt idx="2209">
                  <c:v>-459</c:v>
                </c:pt>
                <c:pt idx="2210">
                  <c:v>-446</c:v>
                </c:pt>
                <c:pt idx="2211">
                  <c:v>-433</c:v>
                </c:pt>
                <c:pt idx="2212">
                  <c:v>-424</c:v>
                </c:pt>
                <c:pt idx="2213">
                  <c:v>-407</c:v>
                </c:pt>
                <c:pt idx="2214">
                  <c:v>-388</c:v>
                </c:pt>
                <c:pt idx="2215">
                  <c:v>-365</c:v>
                </c:pt>
                <c:pt idx="2216">
                  <c:v>-345</c:v>
                </c:pt>
                <c:pt idx="2217">
                  <c:v>-316</c:v>
                </c:pt>
                <c:pt idx="2218">
                  <c:v>-297</c:v>
                </c:pt>
                <c:pt idx="2219">
                  <c:v>-300</c:v>
                </c:pt>
                <c:pt idx="2220">
                  <c:v>-303</c:v>
                </c:pt>
                <c:pt idx="2221">
                  <c:v>-303</c:v>
                </c:pt>
                <c:pt idx="2222">
                  <c:v>-303</c:v>
                </c:pt>
                <c:pt idx="2223">
                  <c:v>-303</c:v>
                </c:pt>
                <c:pt idx="2224">
                  <c:v>-303</c:v>
                </c:pt>
                <c:pt idx="2225">
                  <c:v>-300</c:v>
                </c:pt>
                <c:pt idx="2226">
                  <c:v>-300</c:v>
                </c:pt>
                <c:pt idx="2227">
                  <c:v>-297</c:v>
                </c:pt>
                <c:pt idx="2228">
                  <c:v>-290</c:v>
                </c:pt>
                <c:pt idx="2229">
                  <c:v>-287</c:v>
                </c:pt>
                <c:pt idx="2230">
                  <c:v>-280</c:v>
                </c:pt>
                <c:pt idx="2231">
                  <c:v>-228</c:v>
                </c:pt>
                <c:pt idx="2232">
                  <c:v>-160</c:v>
                </c:pt>
                <c:pt idx="2233">
                  <c:v>-91</c:v>
                </c:pt>
                <c:pt idx="2234">
                  <c:v>-7</c:v>
                </c:pt>
                <c:pt idx="2235">
                  <c:v>78</c:v>
                </c:pt>
                <c:pt idx="2236">
                  <c:v>153</c:v>
                </c:pt>
                <c:pt idx="2237">
                  <c:v>241</c:v>
                </c:pt>
                <c:pt idx="2238">
                  <c:v>329</c:v>
                </c:pt>
                <c:pt idx="2239">
                  <c:v>417</c:v>
                </c:pt>
                <c:pt idx="2240">
                  <c:v>505</c:v>
                </c:pt>
                <c:pt idx="2241">
                  <c:v>596</c:v>
                </c:pt>
                <c:pt idx="2242">
                  <c:v>684</c:v>
                </c:pt>
                <c:pt idx="2243">
                  <c:v>769</c:v>
                </c:pt>
                <c:pt idx="2244">
                  <c:v>841</c:v>
                </c:pt>
                <c:pt idx="2245">
                  <c:v>906</c:v>
                </c:pt>
                <c:pt idx="2246">
                  <c:v>932</c:v>
                </c:pt>
                <c:pt idx="2247">
                  <c:v>958</c:v>
                </c:pt>
                <c:pt idx="2248">
                  <c:v>971</c:v>
                </c:pt>
                <c:pt idx="2249">
                  <c:v>971</c:v>
                </c:pt>
                <c:pt idx="2250">
                  <c:v>964</c:v>
                </c:pt>
                <c:pt idx="2251">
                  <c:v>951</c:v>
                </c:pt>
                <c:pt idx="2252">
                  <c:v>938</c:v>
                </c:pt>
                <c:pt idx="2253">
                  <c:v>919</c:v>
                </c:pt>
                <c:pt idx="2254">
                  <c:v>893</c:v>
                </c:pt>
                <c:pt idx="2255">
                  <c:v>867</c:v>
                </c:pt>
                <c:pt idx="2256">
                  <c:v>834</c:v>
                </c:pt>
                <c:pt idx="2257">
                  <c:v>795</c:v>
                </c:pt>
                <c:pt idx="2258">
                  <c:v>743</c:v>
                </c:pt>
                <c:pt idx="2259">
                  <c:v>665</c:v>
                </c:pt>
                <c:pt idx="2260">
                  <c:v>577</c:v>
                </c:pt>
                <c:pt idx="2261">
                  <c:v>482</c:v>
                </c:pt>
                <c:pt idx="2262">
                  <c:v>381</c:v>
                </c:pt>
                <c:pt idx="2263">
                  <c:v>290</c:v>
                </c:pt>
                <c:pt idx="2264">
                  <c:v>202</c:v>
                </c:pt>
                <c:pt idx="2265">
                  <c:v>98</c:v>
                </c:pt>
                <c:pt idx="2266">
                  <c:v>7</c:v>
                </c:pt>
                <c:pt idx="2267">
                  <c:v>-94</c:v>
                </c:pt>
                <c:pt idx="2268">
                  <c:v>-189</c:v>
                </c:pt>
                <c:pt idx="2269">
                  <c:v>-290</c:v>
                </c:pt>
                <c:pt idx="2270">
                  <c:v>-349</c:v>
                </c:pt>
                <c:pt idx="2271">
                  <c:v>-368</c:v>
                </c:pt>
                <c:pt idx="2272">
                  <c:v>-384</c:v>
                </c:pt>
                <c:pt idx="2273">
                  <c:v>-401</c:v>
                </c:pt>
                <c:pt idx="2274">
                  <c:v>-420</c:v>
                </c:pt>
                <c:pt idx="2275">
                  <c:v>-433</c:v>
                </c:pt>
                <c:pt idx="2276">
                  <c:v>-450</c:v>
                </c:pt>
                <c:pt idx="2277">
                  <c:v>-466</c:v>
                </c:pt>
                <c:pt idx="2278">
                  <c:v>-479</c:v>
                </c:pt>
                <c:pt idx="2279">
                  <c:v>-489</c:v>
                </c:pt>
                <c:pt idx="2280">
                  <c:v>-492</c:v>
                </c:pt>
                <c:pt idx="2281">
                  <c:v>-528</c:v>
                </c:pt>
                <c:pt idx="2282">
                  <c:v>-567</c:v>
                </c:pt>
                <c:pt idx="2283">
                  <c:v>-593</c:v>
                </c:pt>
                <c:pt idx="2284">
                  <c:v>-616</c:v>
                </c:pt>
                <c:pt idx="2285">
                  <c:v>-635</c:v>
                </c:pt>
                <c:pt idx="2286">
                  <c:v>-639</c:v>
                </c:pt>
                <c:pt idx="2287">
                  <c:v>-635</c:v>
                </c:pt>
                <c:pt idx="2288">
                  <c:v>-629</c:v>
                </c:pt>
                <c:pt idx="2289">
                  <c:v>-613</c:v>
                </c:pt>
                <c:pt idx="2290">
                  <c:v>-587</c:v>
                </c:pt>
                <c:pt idx="2291">
                  <c:v>-554</c:v>
                </c:pt>
                <c:pt idx="2292">
                  <c:v>-518</c:v>
                </c:pt>
                <c:pt idx="2293">
                  <c:v>-476</c:v>
                </c:pt>
                <c:pt idx="2294">
                  <c:v>-430</c:v>
                </c:pt>
                <c:pt idx="2295">
                  <c:v>-427</c:v>
                </c:pt>
                <c:pt idx="2296">
                  <c:v>-424</c:v>
                </c:pt>
                <c:pt idx="2297">
                  <c:v>-424</c:v>
                </c:pt>
                <c:pt idx="2298">
                  <c:v>-417</c:v>
                </c:pt>
                <c:pt idx="2299">
                  <c:v>-417</c:v>
                </c:pt>
                <c:pt idx="2300">
                  <c:v>-414</c:v>
                </c:pt>
                <c:pt idx="2301">
                  <c:v>-407</c:v>
                </c:pt>
                <c:pt idx="2302">
                  <c:v>-401</c:v>
                </c:pt>
                <c:pt idx="2303">
                  <c:v>-300</c:v>
                </c:pt>
                <c:pt idx="2304">
                  <c:v>-169</c:v>
                </c:pt>
                <c:pt idx="2305">
                  <c:v>-26</c:v>
                </c:pt>
                <c:pt idx="2306">
                  <c:v>114</c:v>
                </c:pt>
                <c:pt idx="2307">
                  <c:v>261</c:v>
                </c:pt>
                <c:pt idx="2308">
                  <c:v>404</c:v>
                </c:pt>
                <c:pt idx="2309">
                  <c:v>551</c:v>
                </c:pt>
                <c:pt idx="2310">
                  <c:v>684</c:v>
                </c:pt>
                <c:pt idx="2311">
                  <c:v>821</c:v>
                </c:pt>
                <c:pt idx="2312">
                  <c:v>951</c:v>
                </c:pt>
                <c:pt idx="2313">
                  <c:v>1072</c:v>
                </c:pt>
                <c:pt idx="2314">
                  <c:v>1173</c:v>
                </c:pt>
                <c:pt idx="2315">
                  <c:v>1212</c:v>
                </c:pt>
                <c:pt idx="2316">
                  <c:v>1232</c:v>
                </c:pt>
                <c:pt idx="2317">
                  <c:v>1219</c:v>
                </c:pt>
                <c:pt idx="2318">
                  <c:v>1206</c:v>
                </c:pt>
                <c:pt idx="2319">
                  <c:v>1180</c:v>
                </c:pt>
                <c:pt idx="2320">
                  <c:v>1153</c:v>
                </c:pt>
                <c:pt idx="2321">
                  <c:v>1121</c:v>
                </c:pt>
                <c:pt idx="2322">
                  <c:v>1075</c:v>
                </c:pt>
                <c:pt idx="2323">
                  <c:v>1023</c:v>
                </c:pt>
                <c:pt idx="2324">
                  <c:v>925</c:v>
                </c:pt>
                <c:pt idx="2325">
                  <c:v>782</c:v>
                </c:pt>
                <c:pt idx="2326">
                  <c:v>626</c:v>
                </c:pt>
                <c:pt idx="2327">
                  <c:v>466</c:v>
                </c:pt>
                <c:pt idx="2328">
                  <c:v>310</c:v>
                </c:pt>
                <c:pt idx="2329">
                  <c:v>108</c:v>
                </c:pt>
                <c:pt idx="2330">
                  <c:v>-52</c:v>
                </c:pt>
                <c:pt idx="2331">
                  <c:v>-378</c:v>
                </c:pt>
                <c:pt idx="2332">
                  <c:v>-606</c:v>
                </c:pt>
                <c:pt idx="2333">
                  <c:v>-769</c:v>
                </c:pt>
                <c:pt idx="2334">
                  <c:v>-870</c:v>
                </c:pt>
                <c:pt idx="2335">
                  <c:v>-955</c:v>
                </c:pt>
                <c:pt idx="2336">
                  <c:v>-1010</c:v>
                </c:pt>
                <c:pt idx="2337">
                  <c:v>-1049</c:v>
                </c:pt>
                <c:pt idx="2338">
                  <c:v>-1085</c:v>
                </c:pt>
                <c:pt idx="2339">
                  <c:v>-1114</c:v>
                </c:pt>
                <c:pt idx="2340">
                  <c:v>-1121</c:v>
                </c:pt>
                <c:pt idx="2341">
                  <c:v>-1144</c:v>
                </c:pt>
                <c:pt idx="2342">
                  <c:v>-1140</c:v>
                </c:pt>
                <c:pt idx="2343">
                  <c:v>-1127</c:v>
                </c:pt>
                <c:pt idx="2344">
                  <c:v>-1098</c:v>
                </c:pt>
                <c:pt idx="2345">
                  <c:v>-1033</c:v>
                </c:pt>
                <c:pt idx="2346">
                  <c:v>-945</c:v>
                </c:pt>
                <c:pt idx="2347">
                  <c:v>-841</c:v>
                </c:pt>
                <c:pt idx="2348">
                  <c:v>-733</c:v>
                </c:pt>
                <c:pt idx="2349">
                  <c:v>-603</c:v>
                </c:pt>
                <c:pt idx="2350">
                  <c:v>-492</c:v>
                </c:pt>
                <c:pt idx="2351">
                  <c:v>-381</c:v>
                </c:pt>
                <c:pt idx="2352">
                  <c:v>-264</c:v>
                </c:pt>
                <c:pt idx="2353">
                  <c:v>-150</c:v>
                </c:pt>
                <c:pt idx="2354">
                  <c:v>-65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91</c:v>
                </c:pt>
                <c:pt idx="2363">
                  <c:v>215</c:v>
                </c:pt>
                <c:pt idx="2364">
                  <c:v>352</c:v>
                </c:pt>
                <c:pt idx="2365">
                  <c:v>476</c:v>
                </c:pt>
                <c:pt idx="2366">
                  <c:v>593</c:v>
                </c:pt>
                <c:pt idx="2367">
                  <c:v>710</c:v>
                </c:pt>
                <c:pt idx="2368">
                  <c:v>821</c:v>
                </c:pt>
                <c:pt idx="2369">
                  <c:v>919</c:v>
                </c:pt>
                <c:pt idx="2370">
                  <c:v>1004</c:v>
                </c:pt>
                <c:pt idx="2371">
                  <c:v>1075</c:v>
                </c:pt>
                <c:pt idx="2372">
                  <c:v>1140</c:v>
                </c:pt>
                <c:pt idx="2373">
                  <c:v>1180</c:v>
                </c:pt>
                <c:pt idx="2374">
                  <c:v>1199</c:v>
                </c:pt>
                <c:pt idx="2375">
                  <c:v>1206</c:v>
                </c:pt>
                <c:pt idx="2376">
                  <c:v>1193</c:v>
                </c:pt>
                <c:pt idx="2377">
                  <c:v>1160</c:v>
                </c:pt>
                <c:pt idx="2378">
                  <c:v>1114</c:v>
                </c:pt>
                <c:pt idx="2379">
                  <c:v>1075</c:v>
                </c:pt>
                <c:pt idx="2380">
                  <c:v>1023</c:v>
                </c:pt>
                <c:pt idx="2381">
                  <c:v>964</c:v>
                </c:pt>
                <c:pt idx="2382">
                  <c:v>886</c:v>
                </c:pt>
                <c:pt idx="2383">
                  <c:v>775</c:v>
                </c:pt>
                <c:pt idx="2384">
                  <c:v>616</c:v>
                </c:pt>
                <c:pt idx="2385">
                  <c:v>427</c:v>
                </c:pt>
                <c:pt idx="2386">
                  <c:v>251</c:v>
                </c:pt>
                <c:pt idx="2387">
                  <c:v>55</c:v>
                </c:pt>
                <c:pt idx="2388">
                  <c:v>-140</c:v>
                </c:pt>
                <c:pt idx="2389">
                  <c:v>-332</c:v>
                </c:pt>
                <c:pt idx="2390">
                  <c:v>-521</c:v>
                </c:pt>
                <c:pt idx="2391">
                  <c:v>-720</c:v>
                </c:pt>
                <c:pt idx="2392">
                  <c:v>-789</c:v>
                </c:pt>
                <c:pt idx="2393">
                  <c:v>-831</c:v>
                </c:pt>
                <c:pt idx="2394">
                  <c:v>-877</c:v>
                </c:pt>
                <c:pt idx="2395">
                  <c:v>-909</c:v>
                </c:pt>
                <c:pt idx="2396">
                  <c:v>-958</c:v>
                </c:pt>
                <c:pt idx="2397">
                  <c:v>-1010</c:v>
                </c:pt>
                <c:pt idx="2398">
                  <c:v>-1052</c:v>
                </c:pt>
                <c:pt idx="2399">
                  <c:v>-1082</c:v>
                </c:pt>
                <c:pt idx="2400">
                  <c:v>-1114</c:v>
                </c:pt>
                <c:pt idx="2401">
                  <c:v>-1105</c:v>
                </c:pt>
                <c:pt idx="2402">
                  <c:v>-1079</c:v>
                </c:pt>
                <c:pt idx="2403">
                  <c:v>-1039</c:v>
                </c:pt>
                <c:pt idx="2404">
                  <c:v>-974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43-4A33-8F97-7DDFAAC8B6E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spe'!$D$2:$D$2406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-3</c:v>
                </c:pt>
                <c:pt idx="700">
                  <c:v>-7</c:v>
                </c:pt>
                <c:pt idx="701">
                  <c:v>-7</c:v>
                </c:pt>
                <c:pt idx="702">
                  <c:v>-3</c:v>
                </c:pt>
                <c:pt idx="703">
                  <c:v>-3</c:v>
                </c:pt>
                <c:pt idx="704">
                  <c:v>-16</c:v>
                </c:pt>
                <c:pt idx="705">
                  <c:v>-36</c:v>
                </c:pt>
                <c:pt idx="706">
                  <c:v>-20</c:v>
                </c:pt>
                <c:pt idx="707">
                  <c:v>-13</c:v>
                </c:pt>
                <c:pt idx="708">
                  <c:v>-39</c:v>
                </c:pt>
                <c:pt idx="709">
                  <c:v>-62</c:v>
                </c:pt>
                <c:pt idx="710">
                  <c:v>-42</c:v>
                </c:pt>
                <c:pt idx="711">
                  <c:v>-46</c:v>
                </c:pt>
                <c:pt idx="712">
                  <c:v>-68</c:v>
                </c:pt>
                <c:pt idx="713">
                  <c:v>-75</c:v>
                </c:pt>
                <c:pt idx="714">
                  <c:v>-78</c:v>
                </c:pt>
                <c:pt idx="715">
                  <c:v>-88</c:v>
                </c:pt>
                <c:pt idx="716">
                  <c:v>-98</c:v>
                </c:pt>
                <c:pt idx="717">
                  <c:v>-104</c:v>
                </c:pt>
                <c:pt idx="718">
                  <c:v>-111</c:v>
                </c:pt>
                <c:pt idx="719">
                  <c:v>-114</c:v>
                </c:pt>
                <c:pt idx="720">
                  <c:v>-121</c:v>
                </c:pt>
                <c:pt idx="721">
                  <c:v>-124</c:v>
                </c:pt>
                <c:pt idx="722">
                  <c:v>-130</c:v>
                </c:pt>
                <c:pt idx="723">
                  <c:v>-140</c:v>
                </c:pt>
                <c:pt idx="724">
                  <c:v>-150</c:v>
                </c:pt>
                <c:pt idx="725">
                  <c:v>-169</c:v>
                </c:pt>
                <c:pt idx="726">
                  <c:v>-166</c:v>
                </c:pt>
                <c:pt idx="727">
                  <c:v>-173</c:v>
                </c:pt>
                <c:pt idx="728">
                  <c:v>-182</c:v>
                </c:pt>
                <c:pt idx="729">
                  <c:v>-196</c:v>
                </c:pt>
                <c:pt idx="730">
                  <c:v>-212</c:v>
                </c:pt>
                <c:pt idx="731">
                  <c:v>-209</c:v>
                </c:pt>
                <c:pt idx="732">
                  <c:v>-222</c:v>
                </c:pt>
                <c:pt idx="733">
                  <c:v>-228</c:v>
                </c:pt>
                <c:pt idx="734">
                  <c:v>-241</c:v>
                </c:pt>
                <c:pt idx="735">
                  <c:v>-241</c:v>
                </c:pt>
                <c:pt idx="736">
                  <c:v>-251</c:v>
                </c:pt>
                <c:pt idx="737">
                  <c:v>-248</c:v>
                </c:pt>
                <c:pt idx="738">
                  <c:v>-274</c:v>
                </c:pt>
                <c:pt idx="739">
                  <c:v>-300</c:v>
                </c:pt>
                <c:pt idx="740">
                  <c:v>-326</c:v>
                </c:pt>
                <c:pt idx="741">
                  <c:v>-345</c:v>
                </c:pt>
                <c:pt idx="742">
                  <c:v>-365</c:v>
                </c:pt>
                <c:pt idx="743">
                  <c:v>-381</c:v>
                </c:pt>
                <c:pt idx="744">
                  <c:v>-398</c:v>
                </c:pt>
                <c:pt idx="745">
                  <c:v>-414</c:v>
                </c:pt>
                <c:pt idx="746">
                  <c:v>-420</c:v>
                </c:pt>
                <c:pt idx="747">
                  <c:v>-430</c:v>
                </c:pt>
                <c:pt idx="748">
                  <c:v>-345</c:v>
                </c:pt>
                <c:pt idx="749">
                  <c:v>-238</c:v>
                </c:pt>
                <c:pt idx="750">
                  <c:v>-111</c:v>
                </c:pt>
                <c:pt idx="751">
                  <c:v>26</c:v>
                </c:pt>
                <c:pt idx="752">
                  <c:v>173</c:v>
                </c:pt>
                <c:pt idx="753">
                  <c:v>323</c:v>
                </c:pt>
                <c:pt idx="754">
                  <c:v>482</c:v>
                </c:pt>
                <c:pt idx="755">
                  <c:v>642</c:v>
                </c:pt>
                <c:pt idx="756">
                  <c:v>785</c:v>
                </c:pt>
                <c:pt idx="757">
                  <c:v>938</c:v>
                </c:pt>
                <c:pt idx="758">
                  <c:v>1075</c:v>
                </c:pt>
                <c:pt idx="759">
                  <c:v>1199</c:v>
                </c:pt>
                <c:pt idx="760">
                  <c:v>1310</c:v>
                </c:pt>
                <c:pt idx="761">
                  <c:v>1342</c:v>
                </c:pt>
                <c:pt idx="762">
                  <c:v>1342</c:v>
                </c:pt>
                <c:pt idx="763">
                  <c:v>1329</c:v>
                </c:pt>
                <c:pt idx="764">
                  <c:v>1303</c:v>
                </c:pt>
                <c:pt idx="765">
                  <c:v>1290</c:v>
                </c:pt>
                <c:pt idx="766">
                  <c:v>1271</c:v>
                </c:pt>
                <c:pt idx="767">
                  <c:v>1238</c:v>
                </c:pt>
                <c:pt idx="768">
                  <c:v>1082</c:v>
                </c:pt>
                <c:pt idx="769">
                  <c:v>867</c:v>
                </c:pt>
                <c:pt idx="770">
                  <c:v>590</c:v>
                </c:pt>
                <c:pt idx="771">
                  <c:v>267</c:v>
                </c:pt>
                <c:pt idx="772">
                  <c:v>-88</c:v>
                </c:pt>
                <c:pt idx="773">
                  <c:v>-450</c:v>
                </c:pt>
                <c:pt idx="774">
                  <c:v>-792</c:v>
                </c:pt>
                <c:pt idx="775">
                  <c:v>-841</c:v>
                </c:pt>
                <c:pt idx="776">
                  <c:v>-867</c:v>
                </c:pt>
                <c:pt idx="777">
                  <c:v>-899</c:v>
                </c:pt>
                <c:pt idx="778">
                  <c:v>-932</c:v>
                </c:pt>
                <c:pt idx="779">
                  <c:v>-942</c:v>
                </c:pt>
                <c:pt idx="780">
                  <c:v>-925</c:v>
                </c:pt>
                <c:pt idx="781">
                  <c:v>-961</c:v>
                </c:pt>
                <c:pt idx="782">
                  <c:v>-1033</c:v>
                </c:pt>
                <c:pt idx="783">
                  <c:v>-1069</c:v>
                </c:pt>
                <c:pt idx="784">
                  <c:v>-1072</c:v>
                </c:pt>
                <c:pt idx="785">
                  <c:v>-1052</c:v>
                </c:pt>
                <c:pt idx="786">
                  <c:v>-1010</c:v>
                </c:pt>
                <c:pt idx="787">
                  <c:v>-935</c:v>
                </c:pt>
                <c:pt idx="788">
                  <c:v>-821</c:v>
                </c:pt>
                <c:pt idx="789">
                  <c:v>-805</c:v>
                </c:pt>
                <c:pt idx="790">
                  <c:v>-828</c:v>
                </c:pt>
                <c:pt idx="791">
                  <c:v>-847</c:v>
                </c:pt>
                <c:pt idx="792">
                  <c:v>-873</c:v>
                </c:pt>
                <c:pt idx="793">
                  <c:v>-564</c:v>
                </c:pt>
                <c:pt idx="794">
                  <c:v>-137</c:v>
                </c:pt>
                <c:pt idx="795">
                  <c:v>313</c:v>
                </c:pt>
                <c:pt idx="796">
                  <c:v>746</c:v>
                </c:pt>
                <c:pt idx="797">
                  <c:v>1147</c:v>
                </c:pt>
                <c:pt idx="798">
                  <c:v>1518</c:v>
                </c:pt>
                <c:pt idx="799">
                  <c:v>1844</c:v>
                </c:pt>
                <c:pt idx="800">
                  <c:v>2092</c:v>
                </c:pt>
                <c:pt idx="801">
                  <c:v>2111</c:v>
                </c:pt>
                <c:pt idx="802">
                  <c:v>2072</c:v>
                </c:pt>
                <c:pt idx="803">
                  <c:v>1994</c:v>
                </c:pt>
                <c:pt idx="804">
                  <c:v>1903</c:v>
                </c:pt>
                <c:pt idx="805">
                  <c:v>1616</c:v>
                </c:pt>
                <c:pt idx="806">
                  <c:v>1157</c:v>
                </c:pt>
                <c:pt idx="807">
                  <c:v>619</c:v>
                </c:pt>
                <c:pt idx="808">
                  <c:v>42</c:v>
                </c:pt>
                <c:pt idx="809">
                  <c:v>-560</c:v>
                </c:pt>
                <c:pt idx="810">
                  <c:v>-1075</c:v>
                </c:pt>
                <c:pt idx="811">
                  <c:v>-1160</c:v>
                </c:pt>
                <c:pt idx="812">
                  <c:v>-1215</c:v>
                </c:pt>
                <c:pt idx="813">
                  <c:v>-1228</c:v>
                </c:pt>
                <c:pt idx="814">
                  <c:v>-1219</c:v>
                </c:pt>
                <c:pt idx="815">
                  <c:v>-1281</c:v>
                </c:pt>
                <c:pt idx="816">
                  <c:v>-1375</c:v>
                </c:pt>
                <c:pt idx="817">
                  <c:v>-1401</c:v>
                </c:pt>
                <c:pt idx="818">
                  <c:v>-1372</c:v>
                </c:pt>
                <c:pt idx="819">
                  <c:v>-1277</c:v>
                </c:pt>
                <c:pt idx="820">
                  <c:v>-1124</c:v>
                </c:pt>
                <c:pt idx="821">
                  <c:v>-984</c:v>
                </c:pt>
                <c:pt idx="822">
                  <c:v>-1007</c:v>
                </c:pt>
                <c:pt idx="823">
                  <c:v>-1017</c:v>
                </c:pt>
                <c:pt idx="824">
                  <c:v>-886</c:v>
                </c:pt>
                <c:pt idx="825">
                  <c:v>-283</c:v>
                </c:pt>
                <c:pt idx="826">
                  <c:v>329</c:v>
                </c:pt>
                <c:pt idx="827">
                  <c:v>929</c:v>
                </c:pt>
                <c:pt idx="828">
                  <c:v>1470</c:v>
                </c:pt>
                <c:pt idx="829">
                  <c:v>1935</c:v>
                </c:pt>
                <c:pt idx="830">
                  <c:v>2300</c:v>
                </c:pt>
                <c:pt idx="831">
                  <c:v>2437</c:v>
                </c:pt>
                <c:pt idx="832">
                  <c:v>2372</c:v>
                </c:pt>
                <c:pt idx="833">
                  <c:v>2248</c:v>
                </c:pt>
                <c:pt idx="834">
                  <c:v>2092</c:v>
                </c:pt>
                <c:pt idx="835">
                  <c:v>1623</c:v>
                </c:pt>
                <c:pt idx="836">
                  <c:v>987</c:v>
                </c:pt>
                <c:pt idx="837">
                  <c:v>287</c:v>
                </c:pt>
                <c:pt idx="838">
                  <c:v>-427</c:v>
                </c:pt>
                <c:pt idx="839">
                  <c:v>-1124</c:v>
                </c:pt>
                <c:pt idx="840">
                  <c:v>-1225</c:v>
                </c:pt>
                <c:pt idx="841">
                  <c:v>-1294</c:v>
                </c:pt>
                <c:pt idx="842">
                  <c:v>-1300</c:v>
                </c:pt>
                <c:pt idx="843">
                  <c:v>-1281</c:v>
                </c:pt>
                <c:pt idx="844">
                  <c:v>-1382</c:v>
                </c:pt>
                <c:pt idx="845">
                  <c:v>-1450</c:v>
                </c:pt>
                <c:pt idx="846">
                  <c:v>-1440</c:v>
                </c:pt>
                <c:pt idx="847">
                  <c:v>-1362</c:v>
                </c:pt>
                <c:pt idx="848">
                  <c:v>-1219</c:v>
                </c:pt>
                <c:pt idx="849">
                  <c:v>-1007</c:v>
                </c:pt>
                <c:pt idx="850">
                  <c:v>-1000</c:v>
                </c:pt>
                <c:pt idx="851">
                  <c:v>-1020</c:v>
                </c:pt>
                <c:pt idx="852">
                  <c:v>-1036</c:v>
                </c:pt>
                <c:pt idx="853">
                  <c:v>-469</c:v>
                </c:pt>
                <c:pt idx="854">
                  <c:v>143</c:v>
                </c:pt>
                <c:pt idx="855">
                  <c:v>743</c:v>
                </c:pt>
                <c:pt idx="856">
                  <c:v>1287</c:v>
                </c:pt>
                <c:pt idx="857">
                  <c:v>1746</c:v>
                </c:pt>
                <c:pt idx="858">
                  <c:v>2108</c:v>
                </c:pt>
                <c:pt idx="859">
                  <c:v>2340</c:v>
                </c:pt>
                <c:pt idx="860">
                  <c:v>2274</c:v>
                </c:pt>
                <c:pt idx="861">
                  <c:v>2157</c:v>
                </c:pt>
                <c:pt idx="862">
                  <c:v>2001</c:v>
                </c:pt>
                <c:pt idx="863">
                  <c:v>1746</c:v>
                </c:pt>
                <c:pt idx="864">
                  <c:v>1196</c:v>
                </c:pt>
                <c:pt idx="865">
                  <c:v>600</c:v>
                </c:pt>
                <c:pt idx="866">
                  <c:v>-23</c:v>
                </c:pt>
                <c:pt idx="867">
                  <c:v>-645</c:v>
                </c:pt>
                <c:pt idx="868">
                  <c:v>-1056</c:v>
                </c:pt>
                <c:pt idx="869">
                  <c:v>-1127</c:v>
                </c:pt>
                <c:pt idx="870">
                  <c:v>-1170</c:v>
                </c:pt>
                <c:pt idx="871">
                  <c:v>-1170</c:v>
                </c:pt>
                <c:pt idx="872">
                  <c:v>-1150</c:v>
                </c:pt>
                <c:pt idx="873">
                  <c:v>-1189</c:v>
                </c:pt>
                <c:pt idx="874">
                  <c:v>-1258</c:v>
                </c:pt>
                <c:pt idx="875">
                  <c:v>-1277</c:v>
                </c:pt>
                <c:pt idx="876">
                  <c:v>-1235</c:v>
                </c:pt>
                <c:pt idx="877">
                  <c:v>-1147</c:v>
                </c:pt>
                <c:pt idx="878">
                  <c:v>-1017</c:v>
                </c:pt>
                <c:pt idx="879">
                  <c:v>-847</c:v>
                </c:pt>
                <c:pt idx="880">
                  <c:v>-854</c:v>
                </c:pt>
                <c:pt idx="881">
                  <c:v>-870</c:v>
                </c:pt>
                <c:pt idx="882">
                  <c:v>-883</c:v>
                </c:pt>
                <c:pt idx="883">
                  <c:v>-710</c:v>
                </c:pt>
                <c:pt idx="884">
                  <c:v>-277</c:v>
                </c:pt>
                <c:pt idx="885">
                  <c:v>166</c:v>
                </c:pt>
                <c:pt idx="886">
                  <c:v>573</c:v>
                </c:pt>
                <c:pt idx="887">
                  <c:v>948</c:v>
                </c:pt>
                <c:pt idx="888">
                  <c:v>1271</c:v>
                </c:pt>
                <c:pt idx="889">
                  <c:v>1554</c:v>
                </c:pt>
                <c:pt idx="890">
                  <c:v>1766</c:v>
                </c:pt>
                <c:pt idx="891">
                  <c:v>1896</c:v>
                </c:pt>
                <c:pt idx="892">
                  <c:v>1844</c:v>
                </c:pt>
                <c:pt idx="893">
                  <c:v>1773</c:v>
                </c:pt>
                <c:pt idx="894">
                  <c:v>1668</c:v>
                </c:pt>
                <c:pt idx="895">
                  <c:v>1577</c:v>
                </c:pt>
                <c:pt idx="896">
                  <c:v>1443</c:v>
                </c:pt>
                <c:pt idx="897">
                  <c:v>1118</c:v>
                </c:pt>
                <c:pt idx="898">
                  <c:v>779</c:v>
                </c:pt>
                <c:pt idx="899">
                  <c:v>401</c:v>
                </c:pt>
                <c:pt idx="900">
                  <c:v>29</c:v>
                </c:pt>
                <c:pt idx="901">
                  <c:v>-339</c:v>
                </c:pt>
                <c:pt idx="902">
                  <c:v>-707</c:v>
                </c:pt>
                <c:pt idx="903">
                  <c:v>-834</c:v>
                </c:pt>
                <c:pt idx="904">
                  <c:v>-870</c:v>
                </c:pt>
                <c:pt idx="905">
                  <c:v>-893</c:v>
                </c:pt>
                <c:pt idx="906">
                  <c:v>-906</c:v>
                </c:pt>
                <c:pt idx="907">
                  <c:v>-906</c:v>
                </c:pt>
                <c:pt idx="908">
                  <c:v>-886</c:v>
                </c:pt>
                <c:pt idx="909">
                  <c:v>-863</c:v>
                </c:pt>
                <c:pt idx="910">
                  <c:v>-916</c:v>
                </c:pt>
                <c:pt idx="911">
                  <c:v>-935</c:v>
                </c:pt>
                <c:pt idx="912">
                  <c:v>-942</c:v>
                </c:pt>
                <c:pt idx="913">
                  <c:v>-922</c:v>
                </c:pt>
                <c:pt idx="914">
                  <c:v>-883</c:v>
                </c:pt>
                <c:pt idx="915">
                  <c:v>-831</c:v>
                </c:pt>
                <c:pt idx="916">
                  <c:v>-759</c:v>
                </c:pt>
                <c:pt idx="917">
                  <c:v>-678</c:v>
                </c:pt>
                <c:pt idx="918">
                  <c:v>-645</c:v>
                </c:pt>
                <c:pt idx="919">
                  <c:v>-658</c:v>
                </c:pt>
                <c:pt idx="920">
                  <c:v>-665</c:v>
                </c:pt>
                <c:pt idx="921">
                  <c:v>-684</c:v>
                </c:pt>
                <c:pt idx="922">
                  <c:v>-694</c:v>
                </c:pt>
                <c:pt idx="923">
                  <c:v>-534</c:v>
                </c:pt>
                <c:pt idx="924">
                  <c:v>-267</c:v>
                </c:pt>
                <c:pt idx="925">
                  <c:v>0</c:v>
                </c:pt>
                <c:pt idx="926">
                  <c:v>264</c:v>
                </c:pt>
                <c:pt idx="927">
                  <c:v>521</c:v>
                </c:pt>
                <c:pt idx="928">
                  <c:v>772</c:v>
                </c:pt>
                <c:pt idx="929">
                  <c:v>994</c:v>
                </c:pt>
                <c:pt idx="930">
                  <c:v>1196</c:v>
                </c:pt>
                <c:pt idx="931">
                  <c:v>1359</c:v>
                </c:pt>
                <c:pt idx="932">
                  <c:v>1505</c:v>
                </c:pt>
                <c:pt idx="933">
                  <c:v>1571</c:v>
                </c:pt>
                <c:pt idx="934">
                  <c:v>1544</c:v>
                </c:pt>
                <c:pt idx="935">
                  <c:v>1492</c:v>
                </c:pt>
                <c:pt idx="936">
                  <c:v>1440</c:v>
                </c:pt>
                <c:pt idx="937">
                  <c:v>1395</c:v>
                </c:pt>
                <c:pt idx="938">
                  <c:v>1336</c:v>
                </c:pt>
                <c:pt idx="939">
                  <c:v>1222</c:v>
                </c:pt>
                <c:pt idx="940">
                  <c:v>997</c:v>
                </c:pt>
                <c:pt idx="941">
                  <c:v>736</c:v>
                </c:pt>
                <c:pt idx="942">
                  <c:v>456</c:v>
                </c:pt>
                <c:pt idx="943">
                  <c:v>153</c:v>
                </c:pt>
                <c:pt idx="944">
                  <c:v>-150</c:v>
                </c:pt>
                <c:pt idx="945">
                  <c:v>-469</c:v>
                </c:pt>
                <c:pt idx="946">
                  <c:v>-749</c:v>
                </c:pt>
                <c:pt idx="947">
                  <c:v>-805</c:v>
                </c:pt>
                <c:pt idx="948">
                  <c:v>-837</c:v>
                </c:pt>
                <c:pt idx="949">
                  <c:v>-867</c:v>
                </c:pt>
                <c:pt idx="950">
                  <c:v>-886</c:v>
                </c:pt>
                <c:pt idx="951">
                  <c:v>-890</c:v>
                </c:pt>
                <c:pt idx="952">
                  <c:v>-883</c:v>
                </c:pt>
                <c:pt idx="953">
                  <c:v>-883</c:v>
                </c:pt>
                <c:pt idx="954">
                  <c:v>-945</c:v>
                </c:pt>
                <c:pt idx="955">
                  <c:v>-971</c:v>
                </c:pt>
                <c:pt idx="956">
                  <c:v>-974</c:v>
                </c:pt>
                <c:pt idx="957">
                  <c:v>-968</c:v>
                </c:pt>
                <c:pt idx="958">
                  <c:v>-932</c:v>
                </c:pt>
                <c:pt idx="959">
                  <c:v>-883</c:v>
                </c:pt>
                <c:pt idx="960">
                  <c:v>-811</c:v>
                </c:pt>
                <c:pt idx="961">
                  <c:v>-717</c:v>
                </c:pt>
                <c:pt idx="962">
                  <c:v>-707</c:v>
                </c:pt>
                <c:pt idx="963">
                  <c:v>-720</c:v>
                </c:pt>
                <c:pt idx="964">
                  <c:v>-736</c:v>
                </c:pt>
                <c:pt idx="965">
                  <c:v>-753</c:v>
                </c:pt>
                <c:pt idx="966">
                  <c:v>-701</c:v>
                </c:pt>
                <c:pt idx="967">
                  <c:v>-384</c:v>
                </c:pt>
                <c:pt idx="968">
                  <c:v>-62</c:v>
                </c:pt>
                <c:pt idx="969">
                  <c:v>283</c:v>
                </c:pt>
                <c:pt idx="970">
                  <c:v>600</c:v>
                </c:pt>
                <c:pt idx="971">
                  <c:v>909</c:v>
                </c:pt>
                <c:pt idx="972">
                  <c:v>1196</c:v>
                </c:pt>
                <c:pt idx="973">
                  <c:v>1453</c:v>
                </c:pt>
                <c:pt idx="974">
                  <c:v>1662</c:v>
                </c:pt>
                <c:pt idx="975">
                  <c:v>1812</c:v>
                </c:pt>
                <c:pt idx="976">
                  <c:v>1786</c:v>
                </c:pt>
                <c:pt idx="977">
                  <c:v>1740</c:v>
                </c:pt>
                <c:pt idx="978">
                  <c:v>1681</c:v>
                </c:pt>
                <c:pt idx="979">
                  <c:v>1610</c:v>
                </c:pt>
                <c:pt idx="980">
                  <c:v>1518</c:v>
                </c:pt>
                <c:pt idx="981">
                  <c:v>1284</c:v>
                </c:pt>
                <c:pt idx="982">
                  <c:v>958</c:v>
                </c:pt>
                <c:pt idx="983">
                  <c:v>587</c:v>
                </c:pt>
                <c:pt idx="984">
                  <c:v>192</c:v>
                </c:pt>
                <c:pt idx="985">
                  <c:v>-212</c:v>
                </c:pt>
                <c:pt idx="986">
                  <c:v>-622</c:v>
                </c:pt>
                <c:pt idx="987">
                  <c:v>-893</c:v>
                </c:pt>
                <c:pt idx="988">
                  <c:v>-955</c:v>
                </c:pt>
                <c:pt idx="989">
                  <c:v>-1004</c:v>
                </c:pt>
                <c:pt idx="990">
                  <c:v>-1033</c:v>
                </c:pt>
                <c:pt idx="991">
                  <c:v>-1039</c:v>
                </c:pt>
                <c:pt idx="992">
                  <c:v>-1026</c:v>
                </c:pt>
                <c:pt idx="993">
                  <c:v>-1085</c:v>
                </c:pt>
                <c:pt idx="994">
                  <c:v>-1150</c:v>
                </c:pt>
                <c:pt idx="995">
                  <c:v>-1170</c:v>
                </c:pt>
                <c:pt idx="996">
                  <c:v>-1157</c:v>
                </c:pt>
                <c:pt idx="997">
                  <c:v>-1111</c:v>
                </c:pt>
                <c:pt idx="998">
                  <c:v>-1033</c:v>
                </c:pt>
                <c:pt idx="999">
                  <c:v>-919</c:v>
                </c:pt>
                <c:pt idx="1000">
                  <c:v>-811</c:v>
                </c:pt>
                <c:pt idx="1001">
                  <c:v>-831</c:v>
                </c:pt>
                <c:pt idx="1002">
                  <c:v>-844</c:v>
                </c:pt>
                <c:pt idx="1003">
                  <c:v>-860</c:v>
                </c:pt>
                <c:pt idx="1004">
                  <c:v>-691</c:v>
                </c:pt>
                <c:pt idx="1005">
                  <c:v>-280</c:v>
                </c:pt>
                <c:pt idx="1006">
                  <c:v>134</c:v>
                </c:pt>
                <c:pt idx="1007">
                  <c:v>534</c:v>
                </c:pt>
                <c:pt idx="1008">
                  <c:v>906</c:v>
                </c:pt>
                <c:pt idx="1009">
                  <c:v>1238</c:v>
                </c:pt>
                <c:pt idx="1010">
                  <c:v>1541</c:v>
                </c:pt>
                <c:pt idx="1011">
                  <c:v>1773</c:v>
                </c:pt>
                <c:pt idx="1012">
                  <c:v>1949</c:v>
                </c:pt>
                <c:pt idx="1013">
                  <c:v>1903</c:v>
                </c:pt>
                <c:pt idx="1014">
                  <c:v>1825</c:v>
                </c:pt>
                <c:pt idx="1015">
                  <c:v>1727</c:v>
                </c:pt>
                <c:pt idx="1016">
                  <c:v>1623</c:v>
                </c:pt>
                <c:pt idx="1017">
                  <c:v>1505</c:v>
                </c:pt>
                <c:pt idx="1018">
                  <c:v>1189</c:v>
                </c:pt>
                <c:pt idx="1019">
                  <c:v>824</c:v>
                </c:pt>
                <c:pt idx="1020">
                  <c:v>463</c:v>
                </c:pt>
                <c:pt idx="1021">
                  <c:v>94</c:v>
                </c:pt>
                <c:pt idx="1022">
                  <c:v>-267</c:v>
                </c:pt>
                <c:pt idx="1023">
                  <c:v>-600</c:v>
                </c:pt>
                <c:pt idx="1024">
                  <c:v>-762</c:v>
                </c:pt>
                <c:pt idx="1025">
                  <c:v>-785</c:v>
                </c:pt>
                <c:pt idx="1026">
                  <c:v>-792</c:v>
                </c:pt>
                <c:pt idx="1027">
                  <c:v>-789</c:v>
                </c:pt>
                <c:pt idx="1028">
                  <c:v>-775</c:v>
                </c:pt>
                <c:pt idx="1029">
                  <c:v>-753</c:v>
                </c:pt>
                <c:pt idx="1030">
                  <c:v>-717</c:v>
                </c:pt>
                <c:pt idx="1031">
                  <c:v>-743</c:v>
                </c:pt>
                <c:pt idx="1032">
                  <c:v>-756</c:v>
                </c:pt>
                <c:pt idx="1033">
                  <c:v>-749</c:v>
                </c:pt>
                <c:pt idx="1034">
                  <c:v>-723</c:v>
                </c:pt>
                <c:pt idx="1035">
                  <c:v>-691</c:v>
                </c:pt>
                <c:pt idx="1036">
                  <c:v>-652</c:v>
                </c:pt>
                <c:pt idx="1037">
                  <c:v>-603</c:v>
                </c:pt>
                <c:pt idx="1038">
                  <c:v>-554</c:v>
                </c:pt>
                <c:pt idx="1039">
                  <c:v>-502</c:v>
                </c:pt>
                <c:pt idx="1040">
                  <c:v>-443</c:v>
                </c:pt>
                <c:pt idx="1041">
                  <c:v>-398</c:v>
                </c:pt>
                <c:pt idx="1042">
                  <c:v>-391</c:v>
                </c:pt>
                <c:pt idx="1043">
                  <c:v>-381</c:v>
                </c:pt>
                <c:pt idx="1044">
                  <c:v>-375</c:v>
                </c:pt>
                <c:pt idx="1045">
                  <c:v>-362</c:v>
                </c:pt>
                <c:pt idx="1046">
                  <c:v>-352</c:v>
                </c:pt>
                <c:pt idx="1047">
                  <c:v>-336</c:v>
                </c:pt>
                <c:pt idx="1048">
                  <c:v>-319</c:v>
                </c:pt>
                <c:pt idx="1049">
                  <c:v>-303</c:v>
                </c:pt>
                <c:pt idx="1050">
                  <c:v>-283</c:v>
                </c:pt>
                <c:pt idx="1051">
                  <c:v>-264</c:v>
                </c:pt>
                <c:pt idx="1052">
                  <c:v>-222</c:v>
                </c:pt>
                <c:pt idx="1053">
                  <c:v>-169</c:v>
                </c:pt>
                <c:pt idx="1054">
                  <c:v>-130</c:v>
                </c:pt>
                <c:pt idx="1055">
                  <c:v>-91</c:v>
                </c:pt>
                <c:pt idx="1056">
                  <c:v>-55</c:v>
                </c:pt>
                <c:pt idx="1057">
                  <c:v>-36</c:v>
                </c:pt>
                <c:pt idx="1058">
                  <c:v>-20</c:v>
                </c:pt>
                <c:pt idx="1059">
                  <c:v>7</c:v>
                </c:pt>
                <c:pt idx="1060">
                  <c:v>7</c:v>
                </c:pt>
                <c:pt idx="1061">
                  <c:v>10</c:v>
                </c:pt>
                <c:pt idx="1062">
                  <c:v>20</c:v>
                </c:pt>
                <c:pt idx="1063">
                  <c:v>16</c:v>
                </c:pt>
                <c:pt idx="1064">
                  <c:v>10</c:v>
                </c:pt>
                <c:pt idx="1065">
                  <c:v>3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-3</c:v>
                </c:pt>
                <c:pt idx="1976">
                  <c:v>0</c:v>
                </c:pt>
                <c:pt idx="1977">
                  <c:v>-3</c:v>
                </c:pt>
                <c:pt idx="1978">
                  <c:v>-3</c:v>
                </c:pt>
                <c:pt idx="1979">
                  <c:v>-13</c:v>
                </c:pt>
                <c:pt idx="1980">
                  <c:v>-20</c:v>
                </c:pt>
                <c:pt idx="1981">
                  <c:v>-20</c:v>
                </c:pt>
                <c:pt idx="1982">
                  <c:v>-20</c:v>
                </c:pt>
                <c:pt idx="1983">
                  <c:v>-23</c:v>
                </c:pt>
                <c:pt idx="1984">
                  <c:v>-36</c:v>
                </c:pt>
                <c:pt idx="1985">
                  <c:v>-39</c:v>
                </c:pt>
                <c:pt idx="1986">
                  <c:v>-36</c:v>
                </c:pt>
                <c:pt idx="1987">
                  <c:v>-42</c:v>
                </c:pt>
                <c:pt idx="1988">
                  <c:v>-49</c:v>
                </c:pt>
                <c:pt idx="1989">
                  <c:v>-52</c:v>
                </c:pt>
                <c:pt idx="1990">
                  <c:v>-52</c:v>
                </c:pt>
                <c:pt idx="1991">
                  <c:v>-55</c:v>
                </c:pt>
                <c:pt idx="1992">
                  <c:v>-62</c:v>
                </c:pt>
                <c:pt idx="1993">
                  <c:v>-62</c:v>
                </c:pt>
                <c:pt idx="1994">
                  <c:v>-65</c:v>
                </c:pt>
                <c:pt idx="1995">
                  <c:v>-68</c:v>
                </c:pt>
                <c:pt idx="1996">
                  <c:v>-68</c:v>
                </c:pt>
                <c:pt idx="1997">
                  <c:v>-72</c:v>
                </c:pt>
                <c:pt idx="1998">
                  <c:v>-88</c:v>
                </c:pt>
                <c:pt idx="1999">
                  <c:v>-91</c:v>
                </c:pt>
                <c:pt idx="2000">
                  <c:v>-91</c:v>
                </c:pt>
                <c:pt idx="2001">
                  <c:v>-98</c:v>
                </c:pt>
                <c:pt idx="2002">
                  <c:v>-104</c:v>
                </c:pt>
                <c:pt idx="2003">
                  <c:v>-111</c:v>
                </c:pt>
                <c:pt idx="2004">
                  <c:v>-114</c:v>
                </c:pt>
                <c:pt idx="2005">
                  <c:v>-114</c:v>
                </c:pt>
                <c:pt idx="2006">
                  <c:v>-124</c:v>
                </c:pt>
                <c:pt idx="2007">
                  <c:v>-124</c:v>
                </c:pt>
                <c:pt idx="2008">
                  <c:v>-124</c:v>
                </c:pt>
                <c:pt idx="2009">
                  <c:v>-130</c:v>
                </c:pt>
                <c:pt idx="2010">
                  <c:v>-121</c:v>
                </c:pt>
                <c:pt idx="2011">
                  <c:v>-111</c:v>
                </c:pt>
                <c:pt idx="2012">
                  <c:v>-98</c:v>
                </c:pt>
                <c:pt idx="2013">
                  <c:v>-78</c:v>
                </c:pt>
                <c:pt idx="2014">
                  <c:v>-59</c:v>
                </c:pt>
                <c:pt idx="2015">
                  <c:v>-29</c:v>
                </c:pt>
                <c:pt idx="2016">
                  <c:v>0</c:v>
                </c:pt>
                <c:pt idx="2017">
                  <c:v>33</c:v>
                </c:pt>
                <c:pt idx="2018">
                  <c:v>65</c:v>
                </c:pt>
                <c:pt idx="2019">
                  <c:v>98</c:v>
                </c:pt>
                <c:pt idx="2020">
                  <c:v>143</c:v>
                </c:pt>
                <c:pt idx="2021">
                  <c:v>189</c:v>
                </c:pt>
                <c:pt idx="2022">
                  <c:v>238</c:v>
                </c:pt>
                <c:pt idx="2023">
                  <c:v>287</c:v>
                </c:pt>
                <c:pt idx="2024">
                  <c:v>339</c:v>
                </c:pt>
                <c:pt idx="2025">
                  <c:v>398</c:v>
                </c:pt>
                <c:pt idx="2026">
                  <c:v>450</c:v>
                </c:pt>
                <c:pt idx="2027">
                  <c:v>502</c:v>
                </c:pt>
                <c:pt idx="2028">
                  <c:v>528</c:v>
                </c:pt>
                <c:pt idx="2029">
                  <c:v>567</c:v>
                </c:pt>
                <c:pt idx="2030">
                  <c:v>600</c:v>
                </c:pt>
                <c:pt idx="2031">
                  <c:v>632</c:v>
                </c:pt>
                <c:pt idx="2032">
                  <c:v>658</c:v>
                </c:pt>
                <c:pt idx="2033">
                  <c:v>678</c:v>
                </c:pt>
                <c:pt idx="2034">
                  <c:v>697</c:v>
                </c:pt>
                <c:pt idx="2035">
                  <c:v>723</c:v>
                </c:pt>
                <c:pt idx="2036">
                  <c:v>730</c:v>
                </c:pt>
                <c:pt idx="2037">
                  <c:v>743</c:v>
                </c:pt>
                <c:pt idx="2038">
                  <c:v>756</c:v>
                </c:pt>
                <c:pt idx="2039">
                  <c:v>756</c:v>
                </c:pt>
                <c:pt idx="2040">
                  <c:v>756</c:v>
                </c:pt>
                <c:pt idx="2041">
                  <c:v>749</c:v>
                </c:pt>
                <c:pt idx="2042">
                  <c:v>707</c:v>
                </c:pt>
                <c:pt idx="2043">
                  <c:v>658</c:v>
                </c:pt>
                <c:pt idx="2044">
                  <c:v>606</c:v>
                </c:pt>
                <c:pt idx="2045">
                  <c:v>538</c:v>
                </c:pt>
                <c:pt idx="2046">
                  <c:v>476</c:v>
                </c:pt>
                <c:pt idx="2047">
                  <c:v>401</c:v>
                </c:pt>
                <c:pt idx="2048">
                  <c:v>332</c:v>
                </c:pt>
                <c:pt idx="2049">
                  <c:v>261</c:v>
                </c:pt>
                <c:pt idx="2050">
                  <c:v>186</c:v>
                </c:pt>
                <c:pt idx="2051">
                  <c:v>121</c:v>
                </c:pt>
                <c:pt idx="2052">
                  <c:v>39</c:v>
                </c:pt>
                <c:pt idx="2053">
                  <c:v>-33</c:v>
                </c:pt>
                <c:pt idx="2054">
                  <c:v>-101</c:v>
                </c:pt>
                <c:pt idx="2055">
                  <c:v>-173</c:v>
                </c:pt>
                <c:pt idx="2056">
                  <c:v>-231</c:v>
                </c:pt>
                <c:pt idx="2057">
                  <c:v>-303</c:v>
                </c:pt>
                <c:pt idx="2058">
                  <c:v>-306</c:v>
                </c:pt>
                <c:pt idx="2059">
                  <c:v>-310</c:v>
                </c:pt>
                <c:pt idx="2060">
                  <c:v>-310</c:v>
                </c:pt>
                <c:pt idx="2061">
                  <c:v>-310</c:v>
                </c:pt>
                <c:pt idx="2062">
                  <c:v>-310</c:v>
                </c:pt>
                <c:pt idx="2063">
                  <c:v>-306</c:v>
                </c:pt>
                <c:pt idx="2064">
                  <c:v>-306</c:v>
                </c:pt>
                <c:pt idx="2065">
                  <c:v>-300</c:v>
                </c:pt>
                <c:pt idx="2066">
                  <c:v>-300</c:v>
                </c:pt>
                <c:pt idx="2067">
                  <c:v>-297</c:v>
                </c:pt>
                <c:pt idx="2068">
                  <c:v>-290</c:v>
                </c:pt>
                <c:pt idx="2069">
                  <c:v>-300</c:v>
                </c:pt>
                <c:pt idx="2070">
                  <c:v>-323</c:v>
                </c:pt>
                <c:pt idx="2071">
                  <c:v>-349</c:v>
                </c:pt>
                <c:pt idx="2072">
                  <c:v>-375</c:v>
                </c:pt>
                <c:pt idx="2073">
                  <c:v>-391</c:v>
                </c:pt>
                <c:pt idx="2074">
                  <c:v>-411</c:v>
                </c:pt>
                <c:pt idx="2075">
                  <c:v>-433</c:v>
                </c:pt>
                <c:pt idx="2076">
                  <c:v>-450</c:v>
                </c:pt>
                <c:pt idx="2077">
                  <c:v>-463</c:v>
                </c:pt>
                <c:pt idx="2078">
                  <c:v>-472</c:v>
                </c:pt>
                <c:pt idx="2079">
                  <c:v>-476</c:v>
                </c:pt>
                <c:pt idx="2080">
                  <c:v>-476</c:v>
                </c:pt>
                <c:pt idx="2081">
                  <c:v>-476</c:v>
                </c:pt>
                <c:pt idx="2082">
                  <c:v>-466</c:v>
                </c:pt>
                <c:pt idx="2083">
                  <c:v>-453</c:v>
                </c:pt>
                <c:pt idx="2084">
                  <c:v>-459</c:v>
                </c:pt>
                <c:pt idx="2085">
                  <c:v>-472</c:v>
                </c:pt>
                <c:pt idx="2086">
                  <c:v>-479</c:v>
                </c:pt>
                <c:pt idx="2087">
                  <c:v>-482</c:v>
                </c:pt>
                <c:pt idx="2088">
                  <c:v>-482</c:v>
                </c:pt>
                <c:pt idx="2089">
                  <c:v>-476</c:v>
                </c:pt>
                <c:pt idx="2090">
                  <c:v>-469</c:v>
                </c:pt>
                <c:pt idx="2091">
                  <c:v>-456</c:v>
                </c:pt>
                <c:pt idx="2092">
                  <c:v>-446</c:v>
                </c:pt>
                <c:pt idx="2093">
                  <c:v>-430</c:v>
                </c:pt>
                <c:pt idx="2094">
                  <c:v>-414</c:v>
                </c:pt>
                <c:pt idx="2095">
                  <c:v>-391</c:v>
                </c:pt>
                <c:pt idx="2096">
                  <c:v>-371</c:v>
                </c:pt>
                <c:pt idx="2097">
                  <c:v>-319</c:v>
                </c:pt>
                <c:pt idx="2098">
                  <c:v>-225</c:v>
                </c:pt>
                <c:pt idx="2099">
                  <c:v>-134</c:v>
                </c:pt>
                <c:pt idx="2100">
                  <c:v>-42</c:v>
                </c:pt>
                <c:pt idx="2101">
                  <c:v>55</c:v>
                </c:pt>
                <c:pt idx="2102">
                  <c:v>140</c:v>
                </c:pt>
                <c:pt idx="2103">
                  <c:v>248</c:v>
                </c:pt>
                <c:pt idx="2104">
                  <c:v>345</c:v>
                </c:pt>
                <c:pt idx="2105">
                  <c:v>446</c:v>
                </c:pt>
                <c:pt idx="2106">
                  <c:v>528</c:v>
                </c:pt>
                <c:pt idx="2107">
                  <c:v>626</c:v>
                </c:pt>
                <c:pt idx="2108">
                  <c:v>704</c:v>
                </c:pt>
                <c:pt idx="2109">
                  <c:v>756</c:v>
                </c:pt>
                <c:pt idx="2110">
                  <c:v>795</c:v>
                </c:pt>
                <c:pt idx="2111">
                  <c:v>821</c:v>
                </c:pt>
                <c:pt idx="2112">
                  <c:v>854</c:v>
                </c:pt>
                <c:pt idx="2113">
                  <c:v>873</c:v>
                </c:pt>
                <c:pt idx="2114">
                  <c:v>899</c:v>
                </c:pt>
                <c:pt idx="2115">
                  <c:v>919</c:v>
                </c:pt>
                <c:pt idx="2116">
                  <c:v>938</c:v>
                </c:pt>
                <c:pt idx="2117">
                  <c:v>951</c:v>
                </c:pt>
                <c:pt idx="2118">
                  <c:v>958</c:v>
                </c:pt>
                <c:pt idx="2119">
                  <c:v>958</c:v>
                </c:pt>
                <c:pt idx="2120">
                  <c:v>906</c:v>
                </c:pt>
                <c:pt idx="2121">
                  <c:v>841</c:v>
                </c:pt>
                <c:pt idx="2122">
                  <c:v>769</c:v>
                </c:pt>
                <c:pt idx="2123">
                  <c:v>684</c:v>
                </c:pt>
                <c:pt idx="2124">
                  <c:v>596</c:v>
                </c:pt>
                <c:pt idx="2125">
                  <c:v>502</c:v>
                </c:pt>
                <c:pt idx="2126">
                  <c:v>401</c:v>
                </c:pt>
                <c:pt idx="2127">
                  <c:v>300</c:v>
                </c:pt>
                <c:pt idx="2128">
                  <c:v>199</c:v>
                </c:pt>
                <c:pt idx="2129">
                  <c:v>98</c:v>
                </c:pt>
                <c:pt idx="2130">
                  <c:v>-3</c:v>
                </c:pt>
                <c:pt idx="2131">
                  <c:v>-94</c:v>
                </c:pt>
                <c:pt idx="2132">
                  <c:v>-186</c:v>
                </c:pt>
                <c:pt idx="2133">
                  <c:v>-274</c:v>
                </c:pt>
                <c:pt idx="2134">
                  <c:v>-355</c:v>
                </c:pt>
                <c:pt idx="2135">
                  <c:v>-368</c:v>
                </c:pt>
                <c:pt idx="2136">
                  <c:v>-368</c:v>
                </c:pt>
                <c:pt idx="2137">
                  <c:v>-362</c:v>
                </c:pt>
                <c:pt idx="2138">
                  <c:v>-358</c:v>
                </c:pt>
                <c:pt idx="2139">
                  <c:v>-355</c:v>
                </c:pt>
                <c:pt idx="2140">
                  <c:v>-349</c:v>
                </c:pt>
                <c:pt idx="2141">
                  <c:v>-345</c:v>
                </c:pt>
                <c:pt idx="2142">
                  <c:v>-339</c:v>
                </c:pt>
                <c:pt idx="2143">
                  <c:v>-332</c:v>
                </c:pt>
                <c:pt idx="2144">
                  <c:v>-323</c:v>
                </c:pt>
                <c:pt idx="2145">
                  <c:v>-339</c:v>
                </c:pt>
                <c:pt idx="2146">
                  <c:v>-368</c:v>
                </c:pt>
                <c:pt idx="2147">
                  <c:v>-394</c:v>
                </c:pt>
                <c:pt idx="2148">
                  <c:v>-420</c:v>
                </c:pt>
                <c:pt idx="2149">
                  <c:v>-440</c:v>
                </c:pt>
                <c:pt idx="2150">
                  <c:v>-453</c:v>
                </c:pt>
                <c:pt idx="2151">
                  <c:v>-472</c:v>
                </c:pt>
                <c:pt idx="2152">
                  <c:v>-482</c:v>
                </c:pt>
                <c:pt idx="2153">
                  <c:v>-489</c:v>
                </c:pt>
                <c:pt idx="2154">
                  <c:v>-495</c:v>
                </c:pt>
                <c:pt idx="2155">
                  <c:v>-495</c:v>
                </c:pt>
                <c:pt idx="2156">
                  <c:v>-489</c:v>
                </c:pt>
                <c:pt idx="2157">
                  <c:v>-482</c:v>
                </c:pt>
                <c:pt idx="2158">
                  <c:v>-466</c:v>
                </c:pt>
                <c:pt idx="2159">
                  <c:v>-459</c:v>
                </c:pt>
                <c:pt idx="2160">
                  <c:v>-472</c:v>
                </c:pt>
                <c:pt idx="2161">
                  <c:v>-476</c:v>
                </c:pt>
                <c:pt idx="2162">
                  <c:v>-476</c:v>
                </c:pt>
                <c:pt idx="2163">
                  <c:v>-472</c:v>
                </c:pt>
                <c:pt idx="2164">
                  <c:v>-466</c:v>
                </c:pt>
                <c:pt idx="2165">
                  <c:v>-459</c:v>
                </c:pt>
                <c:pt idx="2166">
                  <c:v>-446</c:v>
                </c:pt>
                <c:pt idx="2167">
                  <c:v>-437</c:v>
                </c:pt>
                <c:pt idx="2168">
                  <c:v>-424</c:v>
                </c:pt>
                <c:pt idx="2169">
                  <c:v>-407</c:v>
                </c:pt>
                <c:pt idx="2170">
                  <c:v>-384</c:v>
                </c:pt>
                <c:pt idx="2171">
                  <c:v>-362</c:v>
                </c:pt>
                <c:pt idx="2172">
                  <c:v>-342</c:v>
                </c:pt>
                <c:pt idx="2173">
                  <c:v>-274</c:v>
                </c:pt>
                <c:pt idx="2174">
                  <c:v>-199</c:v>
                </c:pt>
                <c:pt idx="2175">
                  <c:v>-117</c:v>
                </c:pt>
                <c:pt idx="2176">
                  <c:v>-42</c:v>
                </c:pt>
                <c:pt idx="2177">
                  <c:v>36</c:v>
                </c:pt>
                <c:pt idx="2178">
                  <c:v>101</c:v>
                </c:pt>
                <c:pt idx="2179">
                  <c:v>173</c:v>
                </c:pt>
                <c:pt idx="2180">
                  <c:v>228</c:v>
                </c:pt>
                <c:pt idx="2181">
                  <c:v>290</c:v>
                </c:pt>
                <c:pt idx="2182">
                  <c:v>342</c:v>
                </c:pt>
                <c:pt idx="2183">
                  <c:v>398</c:v>
                </c:pt>
                <c:pt idx="2184">
                  <c:v>450</c:v>
                </c:pt>
                <c:pt idx="2185">
                  <c:v>505</c:v>
                </c:pt>
                <c:pt idx="2186">
                  <c:v>534</c:v>
                </c:pt>
                <c:pt idx="2187">
                  <c:v>560</c:v>
                </c:pt>
                <c:pt idx="2188">
                  <c:v>587</c:v>
                </c:pt>
                <c:pt idx="2189">
                  <c:v>613</c:v>
                </c:pt>
                <c:pt idx="2190">
                  <c:v>632</c:v>
                </c:pt>
                <c:pt idx="2191">
                  <c:v>658</c:v>
                </c:pt>
                <c:pt idx="2192">
                  <c:v>678</c:v>
                </c:pt>
                <c:pt idx="2193">
                  <c:v>691</c:v>
                </c:pt>
                <c:pt idx="2194">
                  <c:v>704</c:v>
                </c:pt>
                <c:pt idx="2195">
                  <c:v>723</c:v>
                </c:pt>
                <c:pt idx="2196">
                  <c:v>736</c:v>
                </c:pt>
                <c:pt idx="2197">
                  <c:v>743</c:v>
                </c:pt>
                <c:pt idx="2198">
                  <c:v>756</c:v>
                </c:pt>
                <c:pt idx="2199">
                  <c:v>756</c:v>
                </c:pt>
                <c:pt idx="2200">
                  <c:v>749</c:v>
                </c:pt>
                <c:pt idx="2201">
                  <c:v>720</c:v>
                </c:pt>
                <c:pt idx="2202">
                  <c:v>684</c:v>
                </c:pt>
                <c:pt idx="2203">
                  <c:v>642</c:v>
                </c:pt>
                <c:pt idx="2204">
                  <c:v>587</c:v>
                </c:pt>
                <c:pt idx="2205">
                  <c:v>528</c:v>
                </c:pt>
                <c:pt idx="2206">
                  <c:v>466</c:v>
                </c:pt>
                <c:pt idx="2207">
                  <c:v>404</c:v>
                </c:pt>
                <c:pt idx="2208">
                  <c:v>339</c:v>
                </c:pt>
                <c:pt idx="2209">
                  <c:v>274</c:v>
                </c:pt>
                <c:pt idx="2210">
                  <c:v>199</c:v>
                </c:pt>
                <c:pt idx="2211">
                  <c:v>134</c:v>
                </c:pt>
                <c:pt idx="2212">
                  <c:v>65</c:v>
                </c:pt>
                <c:pt idx="2213">
                  <c:v>3</c:v>
                </c:pt>
                <c:pt idx="2214">
                  <c:v>-65</c:v>
                </c:pt>
                <c:pt idx="2215">
                  <c:v>-130</c:v>
                </c:pt>
                <c:pt idx="2216">
                  <c:v>-189</c:v>
                </c:pt>
                <c:pt idx="2217">
                  <c:v>-248</c:v>
                </c:pt>
                <c:pt idx="2218">
                  <c:v>-297</c:v>
                </c:pt>
                <c:pt idx="2219">
                  <c:v>-300</c:v>
                </c:pt>
                <c:pt idx="2220">
                  <c:v>-303</c:v>
                </c:pt>
                <c:pt idx="2221">
                  <c:v>-303</c:v>
                </c:pt>
                <c:pt idx="2222">
                  <c:v>-303</c:v>
                </c:pt>
                <c:pt idx="2223">
                  <c:v>-303</c:v>
                </c:pt>
                <c:pt idx="2224">
                  <c:v>-303</c:v>
                </c:pt>
                <c:pt idx="2225">
                  <c:v>-300</c:v>
                </c:pt>
                <c:pt idx="2226">
                  <c:v>-300</c:v>
                </c:pt>
                <c:pt idx="2227">
                  <c:v>-297</c:v>
                </c:pt>
                <c:pt idx="2228">
                  <c:v>-290</c:v>
                </c:pt>
                <c:pt idx="2229">
                  <c:v>-287</c:v>
                </c:pt>
                <c:pt idx="2230">
                  <c:v>-280</c:v>
                </c:pt>
                <c:pt idx="2231">
                  <c:v>-297</c:v>
                </c:pt>
                <c:pt idx="2232">
                  <c:v>-326</c:v>
                </c:pt>
                <c:pt idx="2233">
                  <c:v>-345</c:v>
                </c:pt>
                <c:pt idx="2234">
                  <c:v>-378</c:v>
                </c:pt>
                <c:pt idx="2235">
                  <c:v>-401</c:v>
                </c:pt>
                <c:pt idx="2236">
                  <c:v>-414</c:v>
                </c:pt>
                <c:pt idx="2237">
                  <c:v>-433</c:v>
                </c:pt>
                <c:pt idx="2238">
                  <c:v>-453</c:v>
                </c:pt>
                <c:pt idx="2239">
                  <c:v>-463</c:v>
                </c:pt>
                <c:pt idx="2240">
                  <c:v>-472</c:v>
                </c:pt>
                <c:pt idx="2241">
                  <c:v>-479</c:v>
                </c:pt>
                <c:pt idx="2242">
                  <c:v>-479</c:v>
                </c:pt>
                <c:pt idx="2243">
                  <c:v>-472</c:v>
                </c:pt>
                <c:pt idx="2244">
                  <c:v>-459</c:v>
                </c:pt>
                <c:pt idx="2245">
                  <c:v>-453</c:v>
                </c:pt>
                <c:pt idx="2246">
                  <c:v>-466</c:v>
                </c:pt>
                <c:pt idx="2247">
                  <c:v>-479</c:v>
                </c:pt>
                <c:pt idx="2248">
                  <c:v>-486</c:v>
                </c:pt>
                <c:pt idx="2249">
                  <c:v>-486</c:v>
                </c:pt>
                <c:pt idx="2250">
                  <c:v>-482</c:v>
                </c:pt>
                <c:pt idx="2251">
                  <c:v>-476</c:v>
                </c:pt>
                <c:pt idx="2252">
                  <c:v>-469</c:v>
                </c:pt>
                <c:pt idx="2253">
                  <c:v>-459</c:v>
                </c:pt>
                <c:pt idx="2254">
                  <c:v>-446</c:v>
                </c:pt>
                <c:pt idx="2255">
                  <c:v>-433</c:v>
                </c:pt>
                <c:pt idx="2256">
                  <c:v>-417</c:v>
                </c:pt>
                <c:pt idx="2257">
                  <c:v>-398</c:v>
                </c:pt>
                <c:pt idx="2258">
                  <c:v>-371</c:v>
                </c:pt>
                <c:pt idx="2259">
                  <c:v>-283</c:v>
                </c:pt>
                <c:pt idx="2260">
                  <c:v>-186</c:v>
                </c:pt>
                <c:pt idx="2261">
                  <c:v>-85</c:v>
                </c:pt>
                <c:pt idx="2262">
                  <c:v>20</c:v>
                </c:pt>
                <c:pt idx="2263">
                  <c:v>104</c:v>
                </c:pt>
                <c:pt idx="2264">
                  <c:v>192</c:v>
                </c:pt>
                <c:pt idx="2265">
                  <c:v>293</c:v>
                </c:pt>
                <c:pt idx="2266">
                  <c:v>378</c:v>
                </c:pt>
                <c:pt idx="2267">
                  <c:v>463</c:v>
                </c:pt>
                <c:pt idx="2268">
                  <c:v>544</c:v>
                </c:pt>
                <c:pt idx="2269">
                  <c:v>629</c:v>
                </c:pt>
                <c:pt idx="2270">
                  <c:v>697</c:v>
                </c:pt>
                <c:pt idx="2271">
                  <c:v>736</c:v>
                </c:pt>
                <c:pt idx="2272">
                  <c:v>769</c:v>
                </c:pt>
                <c:pt idx="2273">
                  <c:v>802</c:v>
                </c:pt>
                <c:pt idx="2274">
                  <c:v>841</c:v>
                </c:pt>
                <c:pt idx="2275">
                  <c:v>867</c:v>
                </c:pt>
                <c:pt idx="2276">
                  <c:v>899</c:v>
                </c:pt>
                <c:pt idx="2277">
                  <c:v>932</c:v>
                </c:pt>
                <c:pt idx="2278">
                  <c:v>958</c:v>
                </c:pt>
                <c:pt idx="2279">
                  <c:v>978</c:v>
                </c:pt>
                <c:pt idx="2280">
                  <c:v>984</c:v>
                </c:pt>
                <c:pt idx="2281">
                  <c:v>948</c:v>
                </c:pt>
                <c:pt idx="2282">
                  <c:v>890</c:v>
                </c:pt>
                <c:pt idx="2283">
                  <c:v>815</c:v>
                </c:pt>
                <c:pt idx="2284">
                  <c:v>723</c:v>
                </c:pt>
                <c:pt idx="2285">
                  <c:v>635</c:v>
                </c:pt>
                <c:pt idx="2286">
                  <c:v>525</c:v>
                </c:pt>
                <c:pt idx="2287">
                  <c:v>411</c:v>
                </c:pt>
                <c:pt idx="2288">
                  <c:v>310</c:v>
                </c:pt>
                <c:pt idx="2289">
                  <c:v>179</c:v>
                </c:pt>
                <c:pt idx="2290">
                  <c:v>59</c:v>
                </c:pt>
                <c:pt idx="2291">
                  <c:v>-65</c:v>
                </c:pt>
                <c:pt idx="2292">
                  <c:v>-176</c:v>
                </c:pt>
                <c:pt idx="2293">
                  <c:v>-300</c:v>
                </c:pt>
                <c:pt idx="2294">
                  <c:v>-411</c:v>
                </c:pt>
                <c:pt idx="2295">
                  <c:v>-427</c:v>
                </c:pt>
                <c:pt idx="2296">
                  <c:v>-424</c:v>
                </c:pt>
                <c:pt idx="2297">
                  <c:v>-424</c:v>
                </c:pt>
                <c:pt idx="2298">
                  <c:v>-417</c:v>
                </c:pt>
                <c:pt idx="2299">
                  <c:v>-417</c:v>
                </c:pt>
                <c:pt idx="2300">
                  <c:v>-414</c:v>
                </c:pt>
                <c:pt idx="2301">
                  <c:v>-407</c:v>
                </c:pt>
                <c:pt idx="2302">
                  <c:v>-401</c:v>
                </c:pt>
                <c:pt idx="2303">
                  <c:v>-437</c:v>
                </c:pt>
                <c:pt idx="2304">
                  <c:v>-482</c:v>
                </c:pt>
                <c:pt idx="2305">
                  <c:v>-525</c:v>
                </c:pt>
                <c:pt idx="2306">
                  <c:v>-560</c:v>
                </c:pt>
                <c:pt idx="2307">
                  <c:v>-590</c:v>
                </c:pt>
                <c:pt idx="2308">
                  <c:v>-613</c:v>
                </c:pt>
                <c:pt idx="2309">
                  <c:v>-632</c:v>
                </c:pt>
                <c:pt idx="2310">
                  <c:v>-635</c:v>
                </c:pt>
                <c:pt idx="2311">
                  <c:v>-635</c:v>
                </c:pt>
                <c:pt idx="2312">
                  <c:v>-632</c:v>
                </c:pt>
                <c:pt idx="2313">
                  <c:v>-609</c:v>
                </c:pt>
                <c:pt idx="2314">
                  <c:v>-587</c:v>
                </c:pt>
                <c:pt idx="2315">
                  <c:v>-606</c:v>
                </c:pt>
                <c:pt idx="2316">
                  <c:v>-616</c:v>
                </c:pt>
                <c:pt idx="2317">
                  <c:v>-609</c:v>
                </c:pt>
                <c:pt idx="2318">
                  <c:v>-603</c:v>
                </c:pt>
                <c:pt idx="2319">
                  <c:v>-590</c:v>
                </c:pt>
                <c:pt idx="2320">
                  <c:v>-577</c:v>
                </c:pt>
                <c:pt idx="2321">
                  <c:v>-560</c:v>
                </c:pt>
                <c:pt idx="2322">
                  <c:v>-538</c:v>
                </c:pt>
                <c:pt idx="2323">
                  <c:v>-512</c:v>
                </c:pt>
                <c:pt idx="2324">
                  <c:v>-424</c:v>
                </c:pt>
                <c:pt idx="2325">
                  <c:v>-264</c:v>
                </c:pt>
                <c:pt idx="2326">
                  <c:v>-98</c:v>
                </c:pt>
                <c:pt idx="2327">
                  <c:v>65</c:v>
                </c:pt>
                <c:pt idx="2328">
                  <c:v>222</c:v>
                </c:pt>
                <c:pt idx="2329">
                  <c:v>342</c:v>
                </c:pt>
                <c:pt idx="2330">
                  <c:v>486</c:v>
                </c:pt>
                <c:pt idx="2331">
                  <c:v>463</c:v>
                </c:pt>
                <c:pt idx="2332">
                  <c:v>538</c:v>
                </c:pt>
                <c:pt idx="2333">
                  <c:v>512</c:v>
                </c:pt>
                <c:pt idx="2334">
                  <c:v>508</c:v>
                </c:pt>
                <c:pt idx="2335">
                  <c:v>502</c:v>
                </c:pt>
                <c:pt idx="2336">
                  <c:v>525</c:v>
                </c:pt>
                <c:pt idx="2337">
                  <c:v>564</c:v>
                </c:pt>
                <c:pt idx="2338">
                  <c:v>577</c:v>
                </c:pt>
                <c:pt idx="2339">
                  <c:v>606</c:v>
                </c:pt>
                <c:pt idx="2340">
                  <c:v>619</c:v>
                </c:pt>
                <c:pt idx="2341">
                  <c:v>606</c:v>
                </c:pt>
                <c:pt idx="2342">
                  <c:v>580</c:v>
                </c:pt>
                <c:pt idx="2343">
                  <c:v>554</c:v>
                </c:pt>
                <c:pt idx="2344">
                  <c:v>505</c:v>
                </c:pt>
                <c:pt idx="2345">
                  <c:v>463</c:v>
                </c:pt>
                <c:pt idx="2346">
                  <c:v>424</c:v>
                </c:pt>
                <c:pt idx="2347">
                  <c:v>381</c:v>
                </c:pt>
                <c:pt idx="2348">
                  <c:v>323</c:v>
                </c:pt>
                <c:pt idx="2349">
                  <c:v>267</c:v>
                </c:pt>
                <c:pt idx="2350">
                  <c:v>202</c:v>
                </c:pt>
                <c:pt idx="2351">
                  <c:v>117</c:v>
                </c:pt>
                <c:pt idx="2352">
                  <c:v>39</c:v>
                </c:pt>
                <c:pt idx="2353">
                  <c:v>-42</c:v>
                </c:pt>
                <c:pt idx="2354">
                  <c:v>-65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-46</c:v>
                </c:pt>
                <c:pt idx="2363">
                  <c:v>-108</c:v>
                </c:pt>
                <c:pt idx="2364">
                  <c:v>-176</c:v>
                </c:pt>
                <c:pt idx="2365">
                  <c:v>-238</c:v>
                </c:pt>
                <c:pt idx="2366">
                  <c:v>-297</c:v>
                </c:pt>
                <c:pt idx="2367">
                  <c:v>-355</c:v>
                </c:pt>
                <c:pt idx="2368">
                  <c:v>-411</c:v>
                </c:pt>
                <c:pt idx="2369">
                  <c:v>-459</c:v>
                </c:pt>
                <c:pt idx="2370">
                  <c:v>-502</c:v>
                </c:pt>
                <c:pt idx="2371">
                  <c:v>-538</c:v>
                </c:pt>
                <c:pt idx="2372">
                  <c:v>-570</c:v>
                </c:pt>
                <c:pt idx="2373">
                  <c:v>-590</c:v>
                </c:pt>
                <c:pt idx="2374">
                  <c:v>-600</c:v>
                </c:pt>
                <c:pt idx="2375">
                  <c:v>-603</c:v>
                </c:pt>
                <c:pt idx="2376">
                  <c:v>-596</c:v>
                </c:pt>
                <c:pt idx="2377">
                  <c:v>-580</c:v>
                </c:pt>
                <c:pt idx="2378">
                  <c:v>-557</c:v>
                </c:pt>
                <c:pt idx="2379">
                  <c:v>-538</c:v>
                </c:pt>
                <c:pt idx="2380">
                  <c:v>-512</c:v>
                </c:pt>
                <c:pt idx="2381">
                  <c:v>-482</c:v>
                </c:pt>
                <c:pt idx="2382">
                  <c:v>-443</c:v>
                </c:pt>
                <c:pt idx="2383">
                  <c:v>-398</c:v>
                </c:pt>
                <c:pt idx="2384">
                  <c:v>-283</c:v>
                </c:pt>
                <c:pt idx="2385">
                  <c:v>-169</c:v>
                </c:pt>
                <c:pt idx="2386">
                  <c:v>-52</c:v>
                </c:pt>
                <c:pt idx="2387">
                  <c:v>46</c:v>
                </c:pt>
                <c:pt idx="2388">
                  <c:v>134</c:v>
                </c:pt>
                <c:pt idx="2389">
                  <c:v>215</c:v>
                </c:pt>
                <c:pt idx="2390">
                  <c:v>300</c:v>
                </c:pt>
                <c:pt idx="2391">
                  <c:v>384</c:v>
                </c:pt>
                <c:pt idx="2392">
                  <c:v>424</c:v>
                </c:pt>
                <c:pt idx="2393">
                  <c:v>459</c:v>
                </c:pt>
                <c:pt idx="2394">
                  <c:v>492</c:v>
                </c:pt>
                <c:pt idx="2395">
                  <c:v>518</c:v>
                </c:pt>
                <c:pt idx="2396">
                  <c:v>547</c:v>
                </c:pt>
                <c:pt idx="2397">
                  <c:v>554</c:v>
                </c:pt>
                <c:pt idx="2398">
                  <c:v>551</c:v>
                </c:pt>
                <c:pt idx="2399">
                  <c:v>560</c:v>
                </c:pt>
                <c:pt idx="2400">
                  <c:v>547</c:v>
                </c:pt>
                <c:pt idx="2401">
                  <c:v>547</c:v>
                </c:pt>
                <c:pt idx="2402">
                  <c:v>534</c:v>
                </c:pt>
                <c:pt idx="2403">
                  <c:v>515</c:v>
                </c:pt>
                <c:pt idx="2404">
                  <c:v>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43-4A33-8F97-7DDFAAC8B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09856"/>
        <c:axId val="1006010816"/>
      </c:scatterChart>
      <c:valAx>
        <c:axId val="1006009856"/>
        <c:scaling>
          <c:orientation val="minMax"/>
          <c:max val="25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10816"/>
        <c:crossesAt val="-2000"/>
        <c:crossBetween val="midCat"/>
      </c:valAx>
      <c:valAx>
        <c:axId val="1006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0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movement'!$H$2:$H$232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3.3000000000000002E-2</c:v>
                </c:pt>
                <c:pt idx="53">
                  <c:v>7.8E-2</c:v>
                </c:pt>
                <c:pt idx="54">
                  <c:v>0.13</c:v>
                </c:pt>
                <c:pt idx="55">
                  <c:v>0.182</c:v>
                </c:pt>
                <c:pt idx="56">
                  <c:v>0.248</c:v>
                </c:pt>
                <c:pt idx="57">
                  <c:v>0.30599999999999999</c:v>
                </c:pt>
                <c:pt idx="58">
                  <c:v>0.378</c:v>
                </c:pt>
                <c:pt idx="59">
                  <c:v>0.45600000000000002</c:v>
                </c:pt>
                <c:pt idx="60">
                  <c:v>0.54100000000000004</c:v>
                </c:pt>
                <c:pt idx="61">
                  <c:v>0.63900000000000001</c:v>
                </c:pt>
                <c:pt idx="62">
                  <c:v>0.73599999999999999</c:v>
                </c:pt>
                <c:pt idx="63">
                  <c:v>0.82799999999999996</c:v>
                </c:pt>
                <c:pt idx="64">
                  <c:v>0.91200000000000003</c:v>
                </c:pt>
                <c:pt idx="65">
                  <c:v>0.98399999999999999</c:v>
                </c:pt>
                <c:pt idx="66">
                  <c:v>1.056</c:v>
                </c:pt>
                <c:pt idx="67">
                  <c:v>1.101</c:v>
                </c:pt>
                <c:pt idx="68">
                  <c:v>1.1339999999999999</c:v>
                </c:pt>
                <c:pt idx="69">
                  <c:v>1.147</c:v>
                </c:pt>
                <c:pt idx="70">
                  <c:v>1.127</c:v>
                </c:pt>
                <c:pt idx="71">
                  <c:v>1.101</c:v>
                </c:pt>
                <c:pt idx="72">
                  <c:v>1.0429999999999999</c:v>
                </c:pt>
                <c:pt idx="73">
                  <c:v>0.97799999999999998</c:v>
                </c:pt>
                <c:pt idx="74">
                  <c:v>0.88</c:v>
                </c:pt>
                <c:pt idx="75">
                  <c:v>0.78200000000000003</c:v>
                </c:pt>
                <c:pt idx="76">
                  <c:v>0.65800000000000003</c:v>
                </c:pt>
                <c:pt idx="77">
                  <c:v>0.53400000000000003</c:v>
                </c:pt>
                <c:pt idx="78">
                  <c:v>0.39800000000000002</c:v>
                </c:pt>
                <c:pt idx="79">
                  <c:v>0.26700000000000002</c:v>
                </c:pt>
                <c:pt idx="80">
                  <c:v>0.13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7.1999999999999995E-2</c:v>
                </c:pt>
                <c:pt idx="102">
                  <c:v>0.35199999999999998</c:v>
                </c:pt>
                <c:pt idx="103">
                  <c:v>0.65800000000000003</c:v>
                </c:pt>
                <c:pt idx="104">
                  <c:v>0.97799999999999998</c:v>
                </c:pt>
                <c:pt idx="105">
                  <c:v>1.284</c:v>
                </c:pt>
                <c:pt idx="106">
                  <c:v>1.5509999999999999</c:v>
                </c:pt>
                <c:pt idx="107">
                  <c:v>1.766</c:v>
                </c:pt>
                <c:pt idx="108">
                  <c:v>1.903</c:v>
                </c:pt>
                <c:pt idx="109">
                  <c:v>1.962</c:v>
                </c:pt>
                <c:pt idx="110">
                  <c:v>1.9159999999999999</c:v>
                </c:pt>
                <c:pt idx="111">
                  <c:v>1.792</c:v>
                </c:pt>
                <c:pt idx="112">
                  <c:v>1.59</c:v>
                </c:pt>
                <c:pt idx="113">
                  <c:v>1.323</c:v>
                </c:pt>
                <c:pt idx="114">
                  <c:v>0.99099999999999999</c:v>
                </c:pt>
                <c:pt idx="115">
                  <c:v>0.63900000000000001</c:v>
                </c:pt>
                <c:pt idx="116">
                  <c:v>0.28699999999999998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0.22800000000000001</c:v>
                </c:pt>
                <c:pt idx="133">
                  <c:v>0.69099999999999995</c:v>
                </c:pt>
                <c:pt idx="134">
                  <c:v>1.1930000000000001</c:v>
                </c:pt>
                <c:pt idx="135">
                  <c:v>1.649</c:v>
                </c:pt>
                <c:pt idx="136">
                  <c:v>2.0139999999999998</c:v>
                </c:pt>
                <c:pt idx="137">
                  <c:v>2.2679999999999998</c:v>
                </c:pt>
                <c:pt idx="138">
                  <c:v>2.3719999999999999</c:v>
                </c:pt>
                <c:pt idx="139">
                  <c:v>2.3260000000000001</c:v>
                </c:pt>
                <c:pt idx="140">
                  <c:v>2.1240000000000001</c:v>
                </c:pt>
                <c:pt idx="141">
                  <c:v>1.792</c:v>
                </c:pt>
                <c:pt idx="142">
                  <c:v>1.355</c:v>
                </c:pt>
                <c:pt idx="143">
                  <c:v>0.83399999999999996</c:v>
                </c:pt>
                <c:pt idx="144">
                  <c:v>0.31900000000000001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0.11700000000000001</c:v>
                </c:pt>
                <c:pt idx="159">
                  <c:v>0.6</c:v>
                </c:pt>
                <c:pt idx="160">
                  <c:v>1.1339999999999999</c:v>
                </c:pt>
                <c:pt idx="161">
                  <c:v>1.6160000000000001</c:v>
                </c:pt>
                <c:pt idx="162">
                  <c:v>2.0009999999999999</c:v>
                </c:pt>
                <c:pt idx="163">
                  <c:v>2.274</c:v>
                </c:pt>
                <c:pt idx="164">
                  <c:v>2.3919999999999999</c:v>
                </c:pt>
                <c:pt idx="165">
                  <c:v>2.3530000000000002</c:v>
                </c:pt>
                <c:pt idx="166">
                  <c:v>2.17</c:v>
                </c:pt>
                <c:pt idx="167">
                  <c:v>1.87</c:v>
                </c:pt>
                <c:pt idx="168">
                  <c:v>1.4730000000000001</c:v>
                </c:pt>
                <c:pt idx="169">
                  <c:v>1.01</c:v>
                </c:pt>
                <c:pt idx="170">
                  <c:v>0.51500000000000001</c:v>
                </c:pt>
                <c:pt idx="171">
                  <c:v>9.8000000000000004E-2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7.8E-2</c:v>
                </c:pt>
                <c:pt idx="188">
                  <c:v>0.35199999999999998</c:v>
                </c:pt>
                <c:pt idx="189">
                  <c:v>0.626</c:v>
                </c:pt>
                <c:pt idx="190">
                  <c:v>0.89900000000000002</c:v>
                </c:pt>
                <c:pt idx="191">
                  <c:v>1.127</c:v>
                </c:pt>
                <c:pt idx="192">
                  <c:v>1.3160000000000001</c:v>
                </c:pt>
                <c:pt idx="193">
                  <c:v>1.46</c:v>
                </c:pt>
                <c:pt idx="194">
                  <c:v>1.544</c:v>
                </c:pt>
                <c:pt idx="195">
                  <c:v>1.577</c:v>
                </c:pt>
                <c:pt idx="196">
                  <c:v>1.5640000000000001</c:v>
                </c:pt>
                <c:pt idx="197">
                  <c:v>1.4990000000000001</c:v>
                </c:pt>
                <c:pt idx="198">
                  <c:v>1.3879999999999999</c:v>
                </c:pt>
                <c:pt idx="199">
                  <c:v>1.264</c:v>
                </c:pt>
                <c:pt idx="200">
                  <c:v>1.1080000000000001</c:v>
                </c:pt>
                <c:pt idx="201">
                  <c:v>0.95099999999999996</c:v>
                </c:pt>
                <c:pt idx="202">
                  <c:v>0.79500000000000004</c:v>
                </c:pt>
                <c:pt idx="203">
                  <c:v>0.63200000000000001</c:v>
                </c:pt>
                <c:pt idx="204">
                  <c:v>0.48899999999999999</c:v>
                </c:pt>
                <c:pt idx="205">
                  <c:v>0.36499999999999999</c:v>
                </c:pt>
                <c:pt idx="206">
                  <c:v>0.248</c:v>
                </c:pt>
                <c:pt idx="207">
                  <c:v>0.15</c:v>
                </c:pt>
                <c:pt idx="208">
                  <c:v>5.8999999999999997E-2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52-4EDD-84F0-81C7D7FF6232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movement'!$I$2:$I$232</c:f>
              <c:numCache>
                <c:formatCode>General</c:formatCode>
                <c:ptCount val="231"/>
                <c:pt idx="0">
                  <c:v>0.02</c:v>
                </c:pt>
                <c:pt idx="1">
                  <c:v>2.5999999999999999E-2</c:v>
                </c:pt>
                <c:pt idx="2">
                  <c:v>7.0000000000000001E-3</c:v>
                </c:pt>
                <c:pt idx="3">
                  <c:v>3.3000000000000002E-2</c:v>
                </c:pt>
                <c:pt idx="4">
                  <c:v>6.5000000000000002E-2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0.11700000000000001</c:v>
                </c:pt>
                <c:pt idx="8">
                  <c:v>0.124</c:v>
                </c:pt>
                <c:pt idx="9">
                  <c:v>0.13700000000000001</c:v>
                </c:pt>
                <c:pt idx="10">
                  <c:v>0.156</c:v>
                </c:pt>
                <c:pt idx="11">
                  <c:v>0.16900000000000001</c:v>
                </c:pt>
                <c:pt idx="12">
                  <c:v>0.17599999999999999</c:v>
                </c:pt>
                <c:pt idx="13">
                  <c:v>0.19600000000000001</c:v>
                </c:pt>
                <c:pt idx="14">
                  <c:v>0.20200000000000001</c:v>
                </c:pt>
                <c:pt idx="15">
                  <c:v>0.20899999999999999</c:v>
                </c:pt>
                <c:pt idx="16">
                  <c:v>0.215</c:v>
                </c:pt>
                <c:pt idx="17">
                  <c:v>0.222</c:v>
                </c:pt>
                <c:pt idx="18">
                  <c:v>0.23499999999999999</c:v>
                </c:pt>
                <c:pt idx="19">
                  <c:v>0.23499999999999999</c:v>
                </c:pt>
                <c:pt idx="20">
                  <c:v>0.24099999999999999</c:v>
                </c:pt>
                <c:pt idx="21">
                  <c:v>0.24099999999999999</c:v>
                </c:pt>
                <c:pt idx="22">
                  <c:v>0.248</c:v>
                </c:pt>
                <c:pt idx="23">
                  <c:v>0.24099999999999999</c:v>
                </c:pt>
                <c:pt idx="24">
                  <c:v>0.254</c:v>
                </c:pt>
                <c:pt idx="25">
                  <c:v>0.254</c:v>
                </c:pt>
                <c:pt idx="26">
                  <c:v>0.254</c:v>
                </c:pt>
                <c:pt idx="27">
                  <c:v>0.26100000000000001</c:v>
                </c:pt>
                <c:pt idx="28">
                  <c:v>0.26100000000000001</c:v>
                </c:pt>
                <c:pt idx="29">
                  <c:v>0.26100000000000001</c:v>
                </c:pt>
                <c:pt idx="30">
                  <c:v>0.26700000000000002</c:v>
                </c:pt>
                <c:pt idx="31">
                  <c:v>0.26100000000000001</c:v>
                </c:pt>
                <c:pt idx="32">
                  <c:v>0.248</c:v>
                </c:pt>
                <c:pt idx="33">
                  <c:v>0.26700000000000002</c:v>
                </c:pt>
                <c:pt idx="34">
                  <c:v>0.26100000000000001</c:v>
                </c:pt>
                <c:pt idx="35">
                  <c:v>0.26100000000000001</c:v>
                </c:pt>
                <c:pt idx="36">
                  <c:v>0.254</c:v>
                </c:pt>
                <c:pt idx="37">
                  <c:v>0.26100000000000001</c:v>
                </c:pt>
                <c:pt idx="38">
                  <c:v>0.248</c:v>
                </c:pt>
                <c:pt idx="39">
                  <c:v>0.24099999999999999</c:v>
                </c:pt>
                <c:pt idx="40">
                  <c:v>0.23499999999999999</c:v>
                </c:pt>
                <c:pt idx="41">
                  <c:v>0.222</c:v>
                </c:pt>
                <c:pt idx="42">
                  <c:v>0.20899999999999999</c:v>
                </c:pt>
                <c:pt idx="43">
                  <c:v>0.19600000000000001</c:v>
                </c:pt>
                <c:pt idx="44">
                  <c:v>0.182</c:v>
                </c:pt>
                <c:pt idx="45">
                  <c:v>0.16300000000000001</c:v>
                </c:pt>
                <c:pt idx="46">
                  <c:v>0.15</c:v>
                </c:pt>
                <c:pt idx="47">
                  <c:v>0.11700000000000001</c:v>
                </c:pt>
                <c:pt idx="48">
                  <c:v>9.0999999999999998E-2</c:v>
                </c:pt>
                <c:pt idx="49">
                  <c:v>6.5000000000000002E-2</c:v>
                </c:pt>
                <c:pt idx="50">
                  <c:v>0.02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1.2999999999999999E-2</c:v>
                </c:pt>
                <c:pt idx="82">
                  <c:v>0.17599999999999999</c:v>
                </c:pt>
                <c:pt idx="83">
                  <c:v>0.33900000000000002</c:v>
                </c:pt>
                <c:pt idx="84">
                  <c:v>0.52100000000000002</c:v>
                </c:pt>
                <c:pt idx="85">
                  <c:v>0.73599999999999999</c:v>
                </c:pt>
                <c:pt idx="86">
                  <c:v>0.93799999999999994</c:v>
                </c:pt>
                <c:pt idx="87">
                  <c:v>1.147</c:v>
                </c:pt>
                <c:pt idx="88">
                  <c:v>1.3360000000000001</c:v>
                </c:pt>
                <c:pt idx="89">
                  <c:v>1.4990000000000001</c:v>
                </c:pt>
                <c:pt idx="90">
                  <c:v>1.6160000000000001</c:v>
                </c:pt>
                <c:pt idx="91">
                  <c:v>1.6879999999999999</c:v>
                </c:pt>
                <c:pt idx="92">
                  <c:v>1.7010000000000001</c:v>
                </c:pt>
                <c:pt idx="93">
                  <c:v>1.655</c:v>
                </c:pt>
                <c:pt idx="94">
                  <c:v>1.5509999999999999</c:v>
                </c:pt>
                <c:pt idx="95">
                  <c:v>1.401</c:v>
                </c:pt>
                <c:pt idx="96">
                  <c:v>1.1990000000000001</c:v>
                </c:pt>
                <c:pt idx="97">
                  <c:v>0.96399999999999997</c:v>
                </c:pt>
                <c:pt idx="98">
                  <c:v>0.69699999999999995</c:v>
                </c:pt>
                <c:pt idx="99">
                  <c:v>0.42399999999999999</c:v>
                </c:pt>
                <c:pt idx="100">
                  <c:v>0.156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3.3000000000000002E-2</c:v>
                </c:pt>
                <c:pt idx="118">
                  <c:v>0.38400000000000001</c:v>
                </c:pt>
                <c:pt idx="119">
                  <c:v>0.77500000000000002</c:v>
                </c:pt>
                <c:pt idx="120">
                  <c:v>1.18</c:v>
                </c:pt>
                <c:pt idx="121">
                  <c:v>1.5309999999999999</c:v>
                </c:pt>
                <c:pt idx="122">
                  <c:v>1.8380000000000001</c:v>
                </c:pt>
                <c:pt idx="123">
                  <c:v>2.0529999999999999</c:v>
                </c:pt>
                <c:pt idx="124">
                  <c:v>2.17</c:v>
                </c:pt>
                <c:pt idx="125">
                  <c:v>2.1509999999999998</c:v>
                </c:pt>
                <c:pt idx="126">
                  <c:v>2.0139999999999998</c:v>
                </c:pt>
                <c:pt idx="127">
                  <c:v>1.7789999999999999</c:v>
                </c:pt>
                <c:pt idx="128">
                  <c:v>1.4470000000000001</c:v>
                </c:pt>
                <c:pt idx="129">
                  <c:v>1.036</c:v>
                </c:pt>
                <c:pt idx="130">
                  <c:v>0.57299999999999995</c:v>
                </c:pt>
                <c:pt idx="131">
                  <c:v>0.15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0.14299999999999999</c:v>
                </c:pt>
                <c:pt idx="146">
                  <c:v>0.626</c:v>
                </c:pt>
                <c:pt idx="147">
                  <c:v>1.167</c:v>
                </c:pt>
                <c:pt idx="148">
                  <c:v>1.655</c:v>
                </c:pt>
                <c:pt idx="149">
                  <c:v>2.0459999999999998</c:v>
                </c:pt>
                <c:pt idx="150">
                  <c:v>2.3069999999999999</c:v>
                </c:pt>
                <c:pt idx="151">
                  <c:v>2.4180000000000001</c:v>
                </c:pt>
                <c:pt idx="152">
                  <c:v>2.3660000000000001</c:v>
                </c:pt>
                <c:pt idx="153">
                  <c:v>2.157</c:v>
                </c:pt>
                <c:pt idx="154">
                  <c:v>1.8049999999999999</c:v>
                </c:pt>
                <c:pt idx="155">
                  <c:v>1.355</c:v>
                </c:pt>
                <c:pt idx="156">
                  <c:v>0.82099999999999995</c:v>
                </c:pt>
                <c:pt idx="157">
                  <c:v>0.3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0.30599999999999999</c:v>
                </c:pt>
                <c:pt idx="173">
                  <c:v>0.72299999999999998</c:v>
                </c:pt>
                <c:pt idx="174">
                  <c:v>1.153</c:v>
                </c:pt>
                <c:pt idx="175">
                  <c:v>1.5249999999999999</c:v>
                </c:pt>
                <c:pt idx="176">
                  <c:v>1.8120000000000001</c:v>
                </c:pt>
                <c:pt idx="177">
                  <c:v>2.0270000000000001</c:v>
                </c:pt>
                <c:pt idx="178">
                  <c:v>2.1179999999999999</c:v>
                </c:pt>
                <c:pt idx="179">
                  <c:v>2.1110000000000002</c:v>
                </c:pt>
                <c:pt idx="180">
                  <c:v>1.9810000000000001</c:v>
                </c:pt>
                <c:pt idx="181">
                  <c:v>1.7729999999999999</c:v>
                </c:pt>
                <c:pt idx="182">
                  <c:v>1.5049999999999999</c:v>
                </c:pt>
                <c:pt idx="183">
                  <c:v>1.1859999999999999</c:v>
                </c:pt>
                <c:pt idx="184">
                  <c:v>0.82799999999999996</c:v>
                </c:pt>
                <c:pt idx="185">
                  <c:v>0.46899999999999997</c:v>
                </c:pt>
                <c:pt idx="186">
                  <c:v>0.16900000000000001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7.0000000000000001E-3</c:v>
                </c:pt>
                <c:pt idx="210">
                  <c:v>7.1999999999999995E-2</c:v>
                </c:pt>
                <c:pt idx="211">
                  <c:v>0.13</c:v>
                </c:pt>
                <c:pt idx="212">
                  <c:v>0.17599999999999999</c:v>
                </c:pt>
                <c:pt idx="213">
                  <c:v>0.20899999999999999</c:v>
                </c:pt>
                <c:pt idx="214">
                  <c:v>0.23499999999999999</c:v>
                </c:pt>
                <c:pt idx="215">
                  <c:v>0.254</c:v>
                </c:pt>
                <c:pt idx="216">
                  <c:v>0.26700000000000002</c:v>
                </c:pt>
                <c:pt idx="217">
                  <c:v>0.28000000000000003</c:v>
                </c:pt>
                <c:pt idx="218">
                  <c:v>0.27400000000000002</c:v>
                </c:pt>
                <c:pt idx="219">
                  <c:v>0.28699999999999998</c:v>
                </c:pt>
                <c:pt idx="220">
                  <c:v>0.27400000000000002</c:v>
                </c:pt>
                <c:pt idx="221">
                  <c:v>0.26100000000000001</c:v>
                </c:pt>
                <c:pt idx="222">
                  <c:v>0.254</c:v>
                </c:pt>
                <c:pt idx="223">
                  <c:v>0.22800000000000001</c:v>
                </c:pt>
                <c:pt idx="224">
                  <c:v>0.215</c:v>
                </c:pt>
                <c:pt idx="225">
                  <c:v>0.19600000000000001</c:v>
                </c:pt>
                <c:pt idx="226">
                  <c:v>0.17599999999999999</c:v>
                </c:pt>
                <c:pt idx="227">
                  <c:v>0.13700000000000001</c:v>
                </c:pt>
                <c:pt idx="228">
                  <c:v>0.11700000000000001</c:v>
                </c:pt>
                <c:pt idx="229">
                  <c:v>7.8E-2</c:v>
                </c:pt>
                <c:pt idx="230">
                  <c:v>5.1999999999999998E-2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52-4EDD-84F0-81C7D7FF6232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movement'!$J$2:$J$232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52-4EDD-84F0-81C7D7FF6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movement'!$I$2:$I$232</c:f>
              <c:numCache>
                <c:formatCode>General</c:formatCode>
                <c:ptCount val="231"/>
                <c:pt idx="0">
                  <c:v>0.02</c:v>
                </c:pt>
                <c:pt idx="1">
                  <c:v>2.5999999999999999E-2</c:v>
                </c:pt>
                <c:pt idx="2">
                  <c:v>7.0000000000000001E-3</c:v>
                </c:pt>
                <c:pt idx="3">
                  <c:v>3.3000000000000002E-2</c:v>
                </c:pt>
                <c:pt idx="4">
                  <c:v>6.5000000000000002E-2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0.11700000000000001</c:v>
                </c:pt>
                <c:pt idx="8">
                  <c:v>0.124</c:v>
                </c:pt>
                <c:pt idx="9">
                  <c:v>0.13700000000000001</c:v>
                </c:pt>
                <c:pt idx="10">
                  <c:v>0.156</c:v>
                </c:pt>
                <c:pt idx="11">
                  <c:v>0.16900000000000001</c:v>
                </c:pt>
                <c:pt idx="12">
                  <c:v>0.17599999999999999</c:v>
                </c:pt>
                <c:pt idx="13">
                  <c:v>0.19600000000000001</c:v>
                </c:pt>
                <c:pt idx="14">
                  <c:v>0.20200000000000001</c:v>
                </c:pt>
                <c:pt idx="15">
                  <c:v>0.20899999999999999</c:v>
                </c:pt>
                <c:pt idx="16">
                  <c:v>0.215</c:v>
                </c:pt>
                <c:pt idx="17">
                  <c:v>0.222</c:v>
                </c:pt>
                <c:pt idx="18">
                  <c:v>0.23499999999999999</c:v>
                </c:pt>
                <c:pt idx="19">
                  <c:v>0.23499999999999999</c:v>
                </c:pt>
                <c:pt idx="20">
                  <c:v>0.24099999999999999</c:v>
                </c:pt>
                <c:pt idx="21">
                  <c:v>0.24099999999999999</c:v>
                </c:pt>
                <c:pt idx="22">
                  <c:v>0.248</c:v>
                </c:pt>
                <c:pt idx="23">
                  <c:v>0.24099999999999999</c:v>
                </c:pt>
                <c:pt idx="24">
                  <c:v>0.254</c:v>
                </c:pt>
                <c:pt idx="25">
                  <c:v>0.254</c:v>
                </c:pt>
                <c:pt idx="26">
                  <c:v>0.254</c:v>
                </c:pt>
                <c:pt idx="27">
                  <c:v>0.26100000000000001</c:v>
                </c:pt>
                <c:pt idx="28">
                  <c:v>0.26100000000000001</c:v>
                </c:pt>
                <c:pt idx="29">
                  <c:v>0.26100000000000001</c:v>
                </c:pt>
                <c:pt idx="30">
                  <c:v>0.26700000000000002</c:v>
                </c:pt>
                <c:pt idx="31">
                  <c:v>0.26100000000000001</c:v>
                </c:pt>
                <c:pt idx="32">
                  <c:v>0.248</c:v>
                </c:pt>
                <c:pt idx="33">
                  <c:v>0.26700000000000002</c:v>
                </c:pt>
                <c:pt idx="34">
                  <c:v>0.26100000000000001</c:v>
                </c:pt>
                <c:pt idx="35">
                  <c:v>0.26100000000000001</c:v>
                </c:pt>
                <c:pt idx="36">
                  <c:v>0.254</c:v>
                </c:pt>
                <c:pt idx="37">
                  <c:v>0.26100000000000001</c:v>
                </c:pt>
                <c:pt idx="38">
                  <c:v>0.248</c:v>
                </c:pt>
                <c:pt idx="39">
                  <c:v>0.24099999999999999</c:v>
                </c:pt>
                <c:pt idx="40">
                  <c:v>0.23499999999999999</c:v>
                </c:pt>
                <c:pt idx="41">
                  <c:v>0.222</c:v>
                </c:pt>
                <c:pt idx="42">
                  <c:v>0.20899999999999999</c:v>
                </c:pt>
                <c:pt idx="43">
                  <c:v>0.19600000000000001</c:v>
                </c:pt>
                <c:pt idx="44">
                  <c:v>0.182</c:v>
                </c:pt>
                <c:pt idx="45">
                  <c:v>0.16300000000000001</c:v>
                </c:pt>
                <c:pt idx="46">
                  <c:v>0.15</c:v>
                </c:pt>
                <c:pt idx="47">
                  <c:v>0.11700000000000001</c:v>
                </c:pt>
                <c:pt idx="48">
                  <c:v>9.0999999999999998E-2</c:v>
                </c:pt>
                <c:pt idx="49">
                  <c:v>6.5000000000000002E-2</c:v>
                </c:pt>
                <c:pt idx="50">
                  <c:v>0.02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1.2999999999999999E-2</c:v>
                </c:pt>
                <c:pt idx="82">
                  <c:v>0.17599999999999999</c:v>
                </c:pt>
                <c:pt idx="83">
                  <c:v>0.33900000000000002</c:v>
                </c:pt>
                <c:pt idx="84">
                  <c:v>0.52100000000000002</c:v>
                </c:pt>
                <c:pt idx="85">
                  <c:v>0.73599999999999999</c:v>
                </c:pt>
                <c:pt idx="86">
                  <c:v>0.93799999999999994</c:v>
                </c:pt>
                <c:pt idx="87">
                  <c:v>1.147</c:v>
                </c:pt>
                <c:pt idx="88">
                  <c:v>1.3360000000000001</c:v>
                </c:pt>
                <c:pt idx="89">
                  <c:v>1.4990000000000001</c:v>
                </c:pt>
                <c:pt idx="90">
                  <c:v>1.6160000000000001</c:v>
                </c:pt>
                <c:pt idx="91">
                  <c:v>1.6879999999999999</c:v>
                </c:pt>
                <c:pt idx="92">
                  <c:v>1.7010000000000001</c:v>
                </c:pt>
                <c:pt idx="93">
                  <c:v>1.655</c:v>
                </c:pt>
                <c:pt idx="94">
                  <c:v>1.5509999999999999</c:v>
                </c:pt>
                <c:pt idx="95">
                  <c:v>1.401</c:v>
                </c:pt>
                <c:pt idx="96">
                  <c:v>1.1990000000000001</c:v>
                </c:pt>
                <c:pt idx="97">
                  <c:v>0.96399999999999997</c:v>
                </c:pt>
                <c:pt idx="98">
                  <c:v>0.69699999999999995</c:v>
                </c:pt>
                <c:pt idx="99">
                  <c:v>0.42399999999999999</c:v>
                </c:pt>
                <c:pt idx="100">
                  <c:v>0.156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3.3000000000000002E-2</c:v>
                </c:pt>
                <c:pt idx="118">
                  <c:v>0.38400000000000001</c:v>
                </c:pt>
                <c:pt idx="119">
                  <c:v>0.77500000000000002</c:v>
                </c:pt>
                <c:pt idx="120">
                  <c:v>1.18</c:v>
                </c:pt>
                <c:pt idx="121">
                  <c:v>1.5309999999999999</c:v>
                </c:pt>
                <c:pt idx="122">
                  <c:v>1.8380000000000001</c:v>
                </c:pt>
                <c:pt idx="123">
                  <c:v>2.0529999999999999</c:v>
                </c:pt>
                <c:pt idx="124">
                  <c:v>2.17</c:v>
                </c:pt>
                <c:pt idx="125">
                  <c:v>2.1509999999999998</c:v>
                </c:pt>
                <c:pt idx="126">
                  <c:v>2.0139999999999998</c:v>
                </c:pt>
                <c:pt idx="127">
                  <c:v>1.7789999999999999</c:v>
                </c:pt>
                <c:pt idx="128">
                  <c:v>1.4470000000000001</c:v>
                </c:pt>
                <c:pt idx="129">
                  <c:v>1.036</c:v>
                </c:pt>
                <c:pt idx="130">
                  <c:v>0.57299999999999995</c:v>
                </c:pt>
                <c:pt idx="131">
                  <c:v>0.15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0.14299999999999999</c:v>
                </c:pt>
                <c:pt idx="146">
                  <c:v>0.626</c:v>
                </c:pt>
                <c:pt idx="147">
                  <c:v>1.167</c:v>
                </c:pt>
                <c:pt idx="148">
                  <c:v>1.655</c:v>
                </c:pt>
                <c:pt idx="149">
                  <c:v>2.0459999999999998</c:v>
                </c:pt>
                <c:pt idx="150">
                  <c:v>2.3069999999999999</c:v>
                </c:pt>
                <c:pt idx="151">
                  <c:v>2.4180000000000001</c:v>
                </c:pt>
                <c:pt idx="152">
                  <c:v>2.3660000000000001</c:v>
                </c:pt>
                <c:pt idx="153">
                  <c:v>2.157</c:v>
                </c:pt>
                <c:pt idx="154">
                  <c:v>1.8049999999999999</c:v>
                </c:pt>
                <c:pt idx="155">
                  <c:v>1.355</c:v>
                </c:pt>
                <c:pt idx="156">
                  <c:v>0.82099999999999995</c:v>
                </c:pt>
                <c:pt idx="157">
                  <c:v>0.3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0.30599999999999999</c:v>
                </c:pt>
                <c:pt idx="173">
                  <c:v>0.72299999999999998</c:v>
                </c:pt>
                <c:pt idx="174">
                  <c:v>1.153</c:v>
                </c:pt>
                <c:pt idx="175">
                  <c:v>1.5249999999999999</c:v>
                </c:pt>
                <c:pt idx="176">
                  <c:v>1.8120000000000001</c:v>
                </c:pt>
                <c:pt idx="177">
                  <c:v>2.0270000000000001</c:v>
                </c:pt>
                <c:pt idx="178">
                  <c:v>2.1179999999999999</c:v>
                </c:pt>
                <c:pt idx="179">
                  <c:v>2.1110000000000002</c:v>
                </c:pt>
                <c:pt idx="180">
                  <c:v>1.9810000000000001</c:v>
                </c:pt>
                <c:pt idx="181">
                  <c:v>1.7729999999999999</c:v>
                </c:pt>
                <c:pt idx="182">
                  <c:v>1.5049999999999999</c:v>
                </c:pt>
                <c:pt idx="183">
                  <c:v>1.1859999999999999</c:v>
                </c:pt>
                <c:pt idx="184">
                  <c:v>0.82799999999999996</c:v>
                </c:pt>
                <c:pt idx="185">
                  <c:v>0.46899999999999997</c:v>
                </c:pt>
                <c:pt idx="186">
                  <c:v>0.16900000000000001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7.0000000000000001E-3</c:v>
                </c:pt>
                <c:pt idx="210">
                  <c:v>7.1999999999999995E-2</c:v>
                </c:pt>
                <c:pt idx="211">
                  <c:v>0.13</c:v>
                </c:pt>
                <c:pt idx="212">
                  <c:v>0.17599999999999999</c:v>
                </c:pt>
                <c:pt idx="213">
                  <c:v>0.20899999999999999</c:v>
                </c:pt>
                <c:pt idx="214">
                  <c:v>0.23499999999999999</c:v>
                </c:pt>
                <c:pt idx="215">
                  <c:v>0.254</c:v>
                </c:pt>
                <c:pt idx="216">
                  <c:v>0.26700000000000002</c:v>
                </c:pt>
                <c:pt idx="217">
                  <c:v>0.28000000000000003</c:v>
                </c:pt>
                <c:pt idx="218">
                  <c:v>0.27400000000000002</c:v>
                </c:pt>
                <c:pt idx="219">
                  <c:v>0.28699999999999998</c:v>
                </c:pt>
                <c:pt idx="220">
                  <c:v>0.27400000000000002</c:v>
                </c:pt>
                <c:pt idx="221">
                  <c:v>0.26100000000000001</c:v>
                </c:pt>
                <c:pt idx="222">
                  <c:v>0.254</c:v>
                </c:pt>
                <c:pt idx="223">
                  <c:v>0.22800000000000001</c:v>
                </c:pt>
                <c:pt idx="224">
                  <c:v>0.215</c:v>
                </c:pt>
                <c:pt idx="225">
                  <c:v>0.19600000000000001</c:v>
                </c:pt>
                <c:pt idx="226">
                  <c:v>0.17599999999999999</c:v>
                </c:pt>
                <c:pt idx="227">
                  <c:v>0.13700000000000001</c:v>
                </c:pt>
                <c:pt idx="228">
                  <c:v>0.11700000000000001</c:v>
                </c:pt>
                <c:pt idx="229">
                  <c:v>7.8E-2</c:v>
                </c:pt>
                <c:pt idx="230">
                  <c:v>5.1999999999999998E-2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0F-43C9-9AFB-6A8B09568E2B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movement'!$J$2:$J$232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-1.6E-2</c:v>
                </c:pt>
                <c:pt idx="53">
                  <c:v>-3.9E-2</c:v>
                </c:pt>
                <c:pt idx="54">
                  <c:v>-6.5000000000000002E-2</c:v>
                </c:pt>
                <c:pt idx="55">
                  <c:v>-9.0999999999999998E-2</c:v>
                </c:pt>
                <c:pt idx="56">
                  <c:v>-0.124</c:v>
                </c:pt>
                <c:pt idx="57">
                  <c:v>-0.153</c:v>
                </c:pt>
                <c:pt idx="58">
                  <c:v>-0.189</c:v>
                </c:pt>
                <c:pt idx="59">
                  <c:v>-0.22800000000000001</c:v>
                </c:pt>
                <c:pt idx="60">
                  <c:v>-0.27</c:v>
                </c:pt>
                <c:pt idx="61">
                  <c:v>-0.31900000000000001</c:v>
                </c:pt>
                <c:pt idx="62">
                  <c:v>-0.36799999999999999</c:v>
                </c:pt>
                <c:pt idx="63">
                  <c:v>-0.41399999999999998</c:v>
                </c:pt>
                <c:pt idx="64">
                  <c:v>-0.45600000000000002</c:v>
                </c:pt>
                <c:pt idx="65">
                  <c:v>-0.49199999999999999</c:v>
                </c:pt>
                <c:pt idx="66">
                  <c:v>-0.52800000000000002</c:v>
                </c:pt>
                <c:pt idx="67">
                  <c:v>-0.55100000000000005</c:v>
                </c:pt>
                <c:pt idx="68">
                  <c:v>-0.56699999999999995</c:v>
                </c:pt>
                <c:pt idx="69">
                  <c:v>-0.57299999999999995</c:v>
                </c:pt>
                <c:pt idx="70">
                  <c:v>-0.56399999999999995</c:v>
                </c:pt>
                <c:pt idx="71">
                  <c:v>-0.55100000000000005</c:v>
                </c:pt>
                <c:pt idx="72">
                  <c:v>-0.52100000000000002</c:v>
                </c:pt>
                <c:pt idx="73">
                  <c:v>-0.48899999999999999</c:v>
                </c:pt>
                <c:pt idx="74">
                  <c:v>-0.44</c:v>
                </c:pt>
                <c:pt idx="75">
                  <c:v>-0.39100000000000001</c:v>
                </c:pt>
                <c:pt idx="76">
                  <c:v>-0.32900000000000001</c:v>
                </c:pt>
                <c:pt idx="77">
                  <c:v>-0.26700000000000002</c:v>
                </c:pt>
                <c:pt idx="78">
                  <c:v>-0.19900000000000001</c:v>
                </c:pt>
                <c:pt idx="79">
                  <c:v>-0.13400000000000001</c:v>
                </c:pt>
                <c:pt idx="80">
                  <c:v>-6.5000000000000002E-2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-3.5999999999999997E-2</c:v>
                </c:pt>
                <c:pt idx="102">
                  <c:v>-0.17599999999999999</c:v>
                </c:pt>
                <c:pt idx="103">
                  <c:v>-0.32900000000000001</c:v>
                </c:pt>
                <c:pt idx="104">
                  <c:v>-0.48899999999999999</c:v>
                </c:pt>
                <c:pt idx="105">
                  <c:v>-0.64200000000000002</c:v>
                </c:pt>
                <c:pt idx="106">
                  <c:v>-0.77500000000000002</c:v>
                </c:pt>
                <c:pt idx="107">
                  <c:v>-0.88300000000000001</c:v>
                </c:pt>
                <c:pt idx="108">
                  <c:v>-0.95099999999999996</c:v>
                </c:pt>
                <c:pt idx="109">
                  <c:v>-0.98099999999999998</c:v>
                </c:pt>
                <c:pt idx="110">
                  <c:v>-0.95799999999999996</c:v>
                </c:pt>
                <c:pt idx="111">
                  <c:v>-0.89600000000000002</c:v>
                </c:pt>
                <c:pt idx="112">
                  <c:v>-0.79500000000000004</c:v>
                </c:pt>
                <c:pt idx="113">
                  <c:v>-0.66100000000000003</c:v>
                </c:pt>
                <c:pt idx="114">
                  <c:v>-0.495</c:v>
                </c:pt>
                <c:pt idx="115">
                  <c:v>-0.31900000000000001</c:v>
                </c:pt>
                <c:pt idx="116">
                  <c:v>-0.14299999999999999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-0.114</c:v>
                </c:pt>
                <c:pt idx="133">
                  <c:v>-0.34499999999999997</c:v>
                </c:pt>
                <c:pt idx="134">
                  <c:v>-0.59599999999999997</c:v>
                </c:pt>
                <c:pt idx="135">
                  <c:v>-0.82399999999999995</c:v>
                </c:pt>
                <c:pt idx="136">
                  <c:v>-1.0069999999999999</c:v>
                </c:pt>
                <c:pt idx="137">
                  <c:v>-1.1339999999999999</c:v>
                </c:pt>
                <c:pt idx="138">
                  <c:v>-1.1859999999999999</c:v>
                </c:pt>
                <c:pt idx="139">
                  <c:v>-1.163</c:v>
                </c:pt>
                <c:pt idx="140">
                  <c:v>-1.0620000000000001</c:v>
                </c:pt>
                <c:pt idx="141">
                  <c:v>-0.89600000000000002</c:v>
                </c:pt>
                <c:pt idx="142">
                  <c:v>-0.67800000000000005</c:v>
                </c:pt>
                <c:pt idx="143">
                  <c:v>-0.41699999999999998</c:v>
                </c:pt>
                <c:pt idx="144">
                  <c:v>-0.16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-5.8999999999999997E-2</c:v>
                </c:pt>
                <c:pt idx="159">
                  <c:v>-0.3</c:v>
                </c:pt>
                <c:pt idx="160">
                  <c:v>-0.56699999999999995</c:v>
                </c:pt>
                <c:pt idx="161">
                  <c:v>-0.80800000000000005</c:v>
                </c:pt>
                <c:pt idx="162">
                  <c:v>-1</c:v>
                </c:pt>
                <c:pt idx="163">
                  <c:v>-1.137</c:v>
                </c:pt>
                <c:pt idx="164">
                  <c:v>-1.196</c:v>
                </c:pt>
                <c:pt idx="165">
                  <c:v>-1.1759999999999999</c:v>
                </c:pt>
                <c:pt idx="166">
                  <c:v>-1.085</c:v>
                </c:pt>
                <c:pt idx="167">
                  <c:v>-0.93500000000000005</c:v>
                </c:pt>
                <c:pt idx="168">
                  <c:v>-0.73599999999999999</c:v>
                </c:pt>
                <c:pt idx="169">
                  <c:v>-0.505</c:v>
                </c:pt>
                <c:pt idx="170">
                  <c:v>-0.25700000000000001</c:v>
                </c:pt>
                <c:pt idx="171">
                  <c:v>-4.9000000000000002E-2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-3.9E-2</c:v>
                </c:pt>
                <c:pt idx="188">
                  <c:v>-0.17599999999999999</c:v>
                </c:pt>
                <c:pt idx="189">
                  <c:v>-0.313</c:v>
                </c:pt>
                <c:pt idx="190">
                  <c:v>-0.45</c:v>
                </c:pt>
                <c:pt idx="191">
                  <c:v>-0.56399999999999995</c:v>
                </c:pt>
                <c:pt idx="192">
                  <c:v>-0.65800000000000003</c:v>
                </c:pt>
                <c:pt idx="193">
                  <c:v>-0.73</c:v>
                </c:pt>
                <c:pt idx="194">
                  <c:v>-0.77200000000000002</c:v>
                </c:pt>
                <c:pt idx="195">
                  <c:v>-0.78900000000000003</c:v>
                </c:pt>
                <c:pt idx="196">
                  <c:v>-0.78200000000000003</c:v>
                </c:pt>
                <c:pt idx="197">
                  <c:v>-0.749</c:v>
                </c:pt>
                <c:pt idx="198">
                  <c:v>-0.69399999999999995</c:v>
                </c:pt>
                <c:pt idx="199">
                  <c:v>-0.63200000000000001</c:v>
                </c:pt>
                <c:pt idx="200">
                  <c:v>-0.55400000000000005</c:v>
                </c:pt>
                <c:pt idx="201">
                  <c:v>-0.47599999999999998</c:v>
                </c:pt>
                <c:pt idx="202">
                  <c:v>-0.39800000000000002</c:v>
                </c:pt>
                <c:pt idx="203">
                  <c:v>-0.316</c:v>
                </c:pt>
                <c:pt idx="204">
                  <c:v>-0.24399999999999999</c:v>
                </c:pt>
                <c:pt idx="205">
                  <c:v>-0.182</c:v>
                </c:pt>
                <c:pt idx="206">
                  <c:v>-0.124</c:v>
                </c:pt>
                <c:pt idx="207">
                  <c:v>-7.4999999999999997E-2</c:v>
                </c:pt>
                <c:pt idx="208">
                  <c:v>-2.9000000000000001E-2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0F-43C9-9AFB-6A8B0956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'6# fast movement'!$H$2:$H$232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-0.01</c:v>
                      </c:pt>
                      <c:pt idx="1">
                        <c:v>-1.2999999999999999E-2</c:v>
                      </c:pt>
                      <c:pt idx="2">
                        <c:v>-3.0000000000000001E-3</c:v>
                      </c:pt>
                      <c:pt idx="3">
                        <c:v>-1.6E-2</c:v>
                      </c:pt>
                      <c:pt idx="4">
                        <c:v>-3.3000000000000002E-2</c:v>
                      </c:pt>
                      <c:pt idx="5">
                        <c:v>-3.5999999999999997E-2</c:v>
                      </c:pt>
                      <c:pt idx="6">
                        <c:v>-3.5999999999999997E-2</c:v>
                      </c:pt>
                      <c:pt idx="7">
                        <c:v>-5.8999999999999997E-2</c:v>
                      </c:pt>
                      <c:pt idx="8">
                        <c:v>-6.2E-2</c:v>
                      </c:pt>
                      <c:pt idx="9">
                        <c:v>-6.8000000000000005E-2</c:v>
                      </c:pt>
                      <c:pt idx="10">
                        <c:v>-7.8E-2</c:v>
                      </c:pt>
                      <c:pt idx="11">
                        <c:v>-8.5000000000000006E-2</c:v>
                      </c:pt>
                      <c:pt idx="12">
                        <c:v>-8.7999999999999995E-2</c:v>
                      </c:pt>
                      <c:pt idx="13">
                        <c:v>-9.8000000000000004E-2</c:v>
                      </c:pt>
                      <c:pt idx="14">
                        <c:v>-0.10100000000000001</c:v>
                      </c:pt>
                      <c:pt idx="15">
                        <c:v>-0.104</c:v>
                      </c:pt>
                      <c:pt idx="16">
                        <c:v>-0.108</c:v>
                      </c:pt>
                      <c:pt idx="17">
                        <c:v>-0.111</c:v>
                      </c:pt>
                      <c:pt idx="18">
                        <c:v>-0.11700000000000001</c:v>
                      </c:pt>
                      <c:pt idx="19">
                        <c:v>-0.11700000000000001</c:v>
                      </c:pt>
                      <c:pt idx="20">
                        <c:v>-0.121</c:v>
                      </c:pt>
                      <c:pt idx="21">
                        <c:v>-0.121</c:v>
                      </c:pt>
                      <c:pt idx="22">
                        <c:v>-0.124</c:v>
                      </c:pt>
                      <c:pt idx="23">
                        <c:v>-0.121</c:v>
                      </c:pt>
                      <c:pt idx="24">
                        <c:v>-0.127</c:v>
                      </c:pt>
                      <c:pt idx="25">
                        <c:v>-0.127</c:v>
                      </c:pt>
                      <c:pt idx="26">
                        <c:v>-0.127</c:v>
                      </c:pt>
                      <c:pt idx="27">
                        <c:v>-0.13</c:v>
                      </c:pt>
                      <c:pt idx="28">
                        <c:v>-0.13</c:v>
                      </c:pt>
                      <c:pt idx="29">
                        <c:v>-0.13</c:v>
                      </c:pt>
                      <c:pt idx="30">
                        <c:v>-0.13400000000000001</c:v>
                      </c:pt>
                      <c:pt idx="31">
                        <c:v>-0.13</c:v>
                      </c:pt>
                      <c:pt idx="32">
                        <c:v>-0.124</c:v>
                      </c:pt>
                      <c:pt idx="33">
                        <c:v>-0.13400000000000001</c:v>
                      </c:pt>
                      <c:pt idx="34">
                        <c:v>-0.13</c:v>
                      </c:pt>
                      <c:pt idx="35">
                        <c:v>-0.13</c:v>
                      </c:pt>
                      <c:pt idx="36">
                        <c:v>-0.127</c:v>
                      </c:pt>
                      <c:pt idx="37">
                        <c:v>-0.13</c:v>
                      </c:pt>
                      <c:pt idx="38">
                        <c:v>-0.124</c:v>
                      </c:pt>
                      <c:pt idx="39">
                        <c:v>-0.121</c:v>
                      </c:pt>
                      <c:pt idx="40">
                        <c:v>-0.11700000000000001</c:v>
                      </c:pt>
                      <c:pt idx="41">
                        <c:v>-0.111</c:v>
                      </c:pt>
                      <c:pt idx="42">
                        <c:v>-0.104</c:v>
                      </c:pt>
                      <c:pt idx="43">
                        <c:v>-9.8000000000000004E-2</c:v>
                      </c:pt>
                      <c:pt idx="44">
                        <c:v>-9.0999999999999998E-2</c:v>
                      </c:pt>
                      <c:pt idx="45">
                        <c:v>-8.1000000000000003E-2</c:v>
                      </c:pt>
                      <c:pt idx="46">
                        <c:v>-7.4999999999999997E-2</c:v>
                      </c:pt>
                      <c:pt idx="47">
                        <c:v>-5.8999999999999997E-2</c:v>
                      </c:pt>
                      <c:pt idx="48">
                        <c:v>-4.5999999999999999E-2</c:v>
                      </c:pt>
                      <c:pt idx="49">
                        <c:v>-3.3000000000000002E-2</c:v>
                      </c:pt>
                      <c:pt idx="50">
                        <c:v>-0.01</c:v>
                      </c:pt>
                      <c:pt idx="51">
                        <c:v>0</c:v>
                      </c:pt>
                      <c:pt idx="52">
                        <c:v>3.3000000000000002E-2</c:v>
                      </c:pt>
                      <c:pt idx="53">
                        <c:v>7.8E-2</c:v>
                      </c:pt>
                      <c:pt idx="54">
                        <c:v>0.13</c:v>
                      </c:pt>
                      <c:pt idx="55">
                        <c:v>0.182</c:v>
                      </c:pt>
                      <c:pt idx="56">
                        <c:v>0.248</c:v>
                      </c:pt>
                      <c:pt idx="57">
                        <c:v>0.30599999999999999</c:v>
                      </c:pt>
                      <c:pt idx="58">
                        <c:v>0.378</c:v>
                      </c:pt>
                      <c:pt idx="59">
                        <c:v>0.45600000000000002</c:v>
                      </c:pt>
                      <c:pt idx="60">
                        <c:v>0.54100000000000004</c:v>
                      </c:pt>
                      <c:pt idx="61">
                        <c:v>0.63900000000000001</c:v>
                      </c:pt>
                      <c:pt idx="62">
                        <c:v>0.73599999999999999</c:v>
                      </c:pt>
                      <c:pt idx="63">
                        <c:v>0.82799999999999996</c:v>
                      </c:pt>
                      <c:pt idx="64">
                        <c:v>0.91200000000000003</c:v>
                      </c:pt>
                      <c:pt idx="65">
                        <c:v>0.98399999999999999</c:v>
                      </c:pt>
                      <c:pt idx="66">
                        <c:v>1.056</c:v>
                      </c:pt>
                      <c:pt idx="67">
                        <c:v>1.101</c:v>
                      </c:pt>
                      <c:pt idx="68">
                        <c:v>1.1339999999999999</c:v>
                      </c:pt>
                      <c:pt idx="69">
                        <c:v>1.147</c:v>
                      </c:pt>
                      <c:pt idx="70">
                        <c:v>1.127</c:v>
                      </c:pt>
                      <c:pt idx="71">
                        <c:v>1.101</c:v>
                      </c:pt>
                      <c:pt idx="72">
                        <c:v>1.0429999999999999</c:v>
                      </c:pt>
                      <c:pt idx="73">
                        <c:v>0.97799999999999998</c:v>
                      </c:pt>
                      <c:pt idx="74">
                        <c:v>0.88</c:v>
                      </c:pt>
                      <c:pt idx="75">
                        <c:v>0.78200000000000003</c:v>
                      </c:pt>
                      <c:pt idx="76">
                        <c:v>0.65800000000000003</c:v>
                      </c:pt>
                      <c:pt idx="77">
                        <c:v>0.53400000000000003</c:v>
                      </c:pt>
                      <c:pt idx="78">
                        <c:v>0.39800000000000002</c:v>
                      </c:pt>
                      <c:pt idx="79">
                        <c:v>0.26700000000000002</c:v>
                      </c:pt>
                      <c:pt idx="80">
                        <c:v>0.13</c:v>
                      </c:pt>
                      <c:pt idx="81">
                        <c:v>-7.0000000000000001E-3</c:v>
                      </c:pt>
                      <c:pt idx="82">
                        <c:v>-8.7999999999999995E-2</c:v>
                      </c:pt>
                      <c:pt idx="83">
                        <c:v>-0.16900000000000001</c:v>
                      </c:pt>
                      <c:pt idx="84">
                        <c:v>-0.26100000000000001</c:v>
                      </c:pt>
                      <c:pt idx="85">
                        <c:v>-0.36799999999999999</c:v>
                      </c:pt>
                      <c:pt idx="86">
                        <c:v>-0.46899999999999997</c:v>
                      </c:pt>
                      <c:pt idx="87">
                        <c:v>-0.57299999999999995</c:v>
                      </c:pt>
                      <c:pt idx="88">
                        <c:v>-0.66800000000000004</c:v>
                      </c:pt>
                      <c:pt idx="89">
                        <c:v>-0.749</c:v>
                      </c:pt>
                      <c:pt idx="90">
                        <c:v>-0.80800000000000005</c:v>
                      </c:pt>
                      <c:pt idx="91">
                        <c:v>-0.84399999999999997</c:v>
                      </c:pt>
                      <c:pt idx="92">
                        <c:v>-0.85</c:v>
                      </c:pt>
                      <c:pt idx="93">
                        <c:v>-0.82799999999999996</c:v>
                      </c:pt>
                      <c:pt idx="94">
                        <c:v>-0.77500000000000002</c:v>
                      </c:pt>
                      <c:pt idx="95">
                        <c:v>-0.70099999999999996</c:v>
                      </c:pt>
                      <c:pt idx="96">
                        <c:v>-0.6</c:v>
                      </c:pt>
                      <c:pt idx="97">
                        <c:v>-0.48199999999999998</c:v>
                      </c:pt>
                      <c:pt idx="98">
                        <c:v>-0.34899999999999998</c:v>
                      </c:pt>
                      <c:pt idx="99">
                        <c:v>-0.21199999999999999</c:v>
                      </c:pt>
                      <c:pt idx="100">
                        <c:v>-7.8E-2</c:v>
                      </c:pt>
                      <c:pt idx="101">
                        <c:v>7.1999999999999995E-2</c:v>
                      </c:pt>
                      <c:pt idx="102">
                        <c:v>0.35199999999999998</c:v>
                      </c:pt>
                      <c:pt idx="103">
                        <c:v>0.65800000000000003</c:v>
                      </c:pt>
                      <c:pt idx="104">
                        <c:v>0.97799999999999998</c:v>
                      </c:pt>
                      <c:pt idx="105">
                        <c:v>1.284</c:v>
                      </c:pt>
                      <c:pt idx="106">
                        <c:v>1.5509999999999999</c:v>
                      </c:pt>
                      <c:pt idx="107">
                        <c:v>1.766</c:v>
                      </c:pt>
                      <c:pt idx="108">
                        <c:v>1.903</c:v>
                      </c:pt>
                      <c:pt idx="109">
                        <c:v>1.962</c:v>
                      </c:pt>
                      <c:pt idx="110">
                        <c:v>1.9159999999999999</c:v>
                      </c:pt>
                      <c:pt idx="111">
                        <c:v>1.792</c:v>
                      </c:pt>
                      <c:pt idx="112">
                        <c:v>1.59</c:v>
                      </c:pt>
                      <c:pt idx="113">
                        <c:v>1.323</c:v>
                      </c:pt>
                      <c:pt idx="114">
                        <c:v>0.99099999999999999</c:v>
                      </c:pt>
                      <c:pt idx="115">
                        <c:v>0.63900000000000001</c:v>
                      </c:pt>
                      <c:pt idx="116">
                        <c:v>0.28699999999999998</c:v>
                      </c:pt>
                      <c:pt idx="117">
                        <c:v>-1.6E-2</c:v>
                      </c:pt>
                      <c:pt idx="118">
                        <c:v>-0.192</c:v>
                      </c:pt>
                      <c:pt idx="119">
                        <c:v>-0.38800000000000001</c:v>
                      </c:pt>
                      <c:pt idx="120">
                        <c:v>-0.59</c:v>
                      </c:pt>
                      <c:pt idx="121">
                        <c:v>-0.76600000000000001</c:v>
                      </c:pt>
                      <c:pt idx="122">
                        <c:v>-0.91900000000000004</c:v>
                      </c:pt>
                      <c:pt idx="123">
                        <c:v>-1.026</c:v>
                      </c:pt>
                      <c:pt idx="124">
                        <c:v>-1.085</c:v>
                      </c:pt>
                      <c:pt idx="125">
                        <c:v>-1.075</c:v>
                      </c:pt>
                      <c:pt idx="126">
                        <c:v>-1.0069999999999999</c:v>
                      </c:pt>
                      <c:pt idx="127">
                        <c:v>-0.89</c:v>
                      </c:pt>
                      <c:pt idx="128">
                        <c:v>-0.72299999999999998</c:v>
                      </c:pt>
                      <c:pt idx="129">
                        <c:v>-0.51800000000000002</c:v>
                      </c:pt>
                      <c:pt idx="130">
                        <c:v>-0.28699999999999998</c:v>
                      </c:pt>
                      <c:pt idx="131">
                        <c:v>-7.4999999999999997E-2</c:v>
                      </c:pt>
                      <c:pt idx="132">
                        <c:v>0.22800000000000001</c:v>
                      </c:pt>
                      <c:pt idx="133">
                        <c:v>0.69099999999999995</c:v>
                      </c:pt>
                      <c:pt idx="134">
                        <c:v>1.1930000000000001</c:v>
                      </c:pt>
                      <c:pt idx="135">
                        <c:v>1.649</c:v>
                      </c:pt>
                      <c:pt idx="136">
                        <c:v>2.0139999999999998</c:v>
                      </c:pt>
                      <c:pt idx="137">
                        <c:v>2.2679999999999998</c:v>
                      </c:pt>
                      <c:pt idx="138">
                        <c:v>2.3719999999999999</c:v>
                      </c:pt>
                      <c:pt idx="139">
                        <c:v>2.3260000000000001</c:v>
                      </c:pt>
                      <c:pt idx="140">
                        <c:v>2.1240000000000001</c:v>
                      </c:pt>
                      <c:pt idx="141">
                        <c:v>1.792</c:v>
                      </c:pt>
                      <c:pt idx="142">
                        <c:v>1.355</c:v>
                      </c:pt>
                      <c:pt idx="143">
                        <c:v>0.83399999999999996</c:v>
                      </c:pt>
                      <c:pt idx="144">
                        <c:v>0.31900000000000001</c:v>
                      </c:pt>
                      <c:pt idx="145">
                        <c:v>-7.1999999999999995E-2</c:v>
                      </c:pt>
                      <c:pt idx="146">
                        <c:v>-0.313</c:v>
                      </c:pt>
                      <c:pt idx="147">
                        <c:v>-0.58299999999999996</c:v>
                      </c:pt>
                      <c:pt idx="148">
                        <c:v>-0.82799999999999996</c:v>
                      </c:pt>
                      <c:pt idx="149">
                        <c:v>-1.0229999999999999</c:v>
                      </c:pt>
                      <c:pt idx="150">
                        <c:v>-1.153</c:v>
                      </c:pt>
                      <c:pt idx="151">
                        <c:v>-1.2090000000000001</c:v>
                      </c:pt>
                      <c:pt idx="152">
                        <c:v>-1.1830000000000001</c:v>
                      </c:pt>
                      <c:pt idx="153">
                        <c:v>-1.079</c:v>
                      </c:pt>
                      <c:pt idx="154">
                        <c:v>-0.90300000000000002</c:v>
                      </c:pt>
                      <c:pt idx="155">
                        <c:v>-0.67800000000000005</c:v>
                      </c:pt>
                      <c:pt idx="156">
                        <c:v>-0.41099999999999998</c:v>
                      </c:pt>
                      <c:pt idx="157">
                        <c:v>-0.15</c:v>
                      </c:pt>
                      <c:pt idx="158">
                        <c:v>0.11700000000000001</c:v>
                      </c:pt>
                      <c:pt idx="159">
                        <c:v>0.6</c:v>
                      </c:pt>
                      <c:pt idx="160">
                        <c:v>1.1339999999999999</c:v>
                      </c:pt>
                      <c:pt idx="161">
                        <c:v>1.6160000000000001</c:v>
                      </c:pt>
                      <c:pt idx="162">
                        <c:v>2.0009999999999999</c:v>
                      </c:pt>
                      <c:pt idx="163">
                        <c:v>2.274</c:v>
                      </c:pt>
                      <c:pt idx="164">
                        <c:v>2.3919999999999999</c:v>
                      </c:pt>
                      <c:pt idx="165">
                        <c:v>2.3530000000000002</c:v>
                      </c:pt>
                      <c:pt idx="166">
                        <c:v>2.17</c:v>
                      </c:pt>
                      <c:pt idx="167">
                        <c:v>1.87</c:v>
                      </c:pt>
                      <c:pt idx="168">
                        <c:v>1.4730000000000001</c:v>
                      </c:pt>
                      <c:pt idx="169">
                        <c:v>1.01</c:v>
                      </c:pt>
                      <c:pt idx="170">
                        <c:v>0.51500000000000001</c:v>
                      </c:pt>
                      <c:pt idx="171">
                        <c:v>9.8000000000000004E-2</c:v>
                      </c:pt>
                      <c:pt idx="172">
                        <c:v>-0.153</c:v>
                      </c:pt>
                      <c:pt idx="173">
                        <c:v>-0.36199999999999999</c:v>
                      </c:pt>
                      <c:pt idx="174">
                        <c:v>-0.57699999999999996</c:v>
                      </c:pt>
                      <c:pt idx="175">
                        <c:v>-0.76200000000000001</c:v>
                      </c:pt>
                      <c:pt idx="176">
                        <c:v>-0.90600000000000003</c:v>
                      </c:pt>
                      <c:pt idx="177">
                        <c:v>-1.0129999999999999</c:v>
                      </c:pt>
                      <c:pt idx="178">
                        <c:v>-1.0589999999999999</c:v>
                      </c:pt>
                      <c:pt idx="179">
                        <c:v>-1.056</c:v>
                      </c:pt>
                      <c:pt idx="180">
                        <c:v>-0.99099999999999999</c:v>
                      </c:pt>
                      <c:pt idx="181">
                        <c:v>-0.88600000000000001</c:v>
                      </c:pt>
                      <c:pt idx="182">
                        <c:v>-0.753</c:v>
                      </c:pt>
                      <c:pt idx="183">
                        <c:v>-0.59299999999999997</c:v>
                      </c:pt>
                      <c:pt idx="184">
                        <c:v>-0.41399999999999998</c:v>
                      </c:pt>
                      <c:pt idx="185">
                        <c:v>-0.23499999999999999</c:v>
                      </c:pt>
                      <c:pt idx="186">
                        <c:v>-8.5000000000000006E-2</c:v>
                      </c:pt>
                      <c:pt idx="187">
                        <c:v>7.8E-2</c:v>
                      </c:pt>
                      <c:pt idx="188">
                        <c:v>0.35199999999999998</c:v>
                      </c:pt>
                      <c:pt idx="189">
                        <c:v>0.626</c:v>
                      </c:pt>
                      <c:pt idx="190">
                        <c:v>0.89900000000000002</c:v>
                      </c:pt>
                      <c:pt idx="191">
                        <c:v>1.127</c:v>
                      </c:pt>
                      <c:pt idx="192">
                        <c:v>1.3160000000000001</c:v>
                      </c:pt>
                      <c:pt idx="193">
                        <c:v>1.46</c:v>
                      </c:pt>
                      <c:pt idx="194">
                        <c:v>1.544</c:v>
                      </c:pt>
                      <c:pt idx="195">
                        <c:v>1.577</c:v>
                      </c:pt>
                      <c:pt idx="196">
                        <c:v>1.5640000000000001</c:v>
                      </c:pt>
                      <c:pt idx="197">
                        <c:v>1.4990000000000001</c:v>
                      </c:pt>
                      <c:pt idx="198">
                        <c:v>1.3879999999999999</c:v>
                      </c:pt>
                      <c:pt idx="199">
                        <c:v>1.264</c:v>
                      </c:pt>
                      <c:pt idx="200">
                        <c:v>1.1080000000000001</c:v>
                      </c:pt>
                      <c:pt idx="201">
                        <c:v>0.95099999999999996</c:v>
                      </c:pt>
                      <c:pt idx="202">
                        <c:v>0.79500000000000004</c:v>
                      </c:pt>
                      <c:pt idx="203">
                        <c:v>0.63200000000000001</c:v>
                      </c:pt>
                      <c:pt idx="204">
                        <c:v>0.48899999999999999</c:v>
                      </c:pt>
                      <c:pt idx="205">
                        <c:v>0.36499999999999999</c:v>
                      </c:pt>
                      <c:pt idx="206">
                        <c:v>0.248</c:v>
                      </c:pt>
                      <c:pt idx="207">
                        <c:v>0.15</c:v>
                      </c:pt>
                      <c:pt idx="208">
                        <c:v>5.8999999999999997E-2</c:v>
                      </c:pt>
                      <c:pt idx="209">
                        <c:v>-3.0000000000000001E-3</c:v>
                      </c:pt>
                      <c:pt idx="210">
                        <c:v>-3.5999999999999997E-2</c:v>
                      </c:pt>
                      <c:pt idx="211">
                        <c:v>-6.5000000000000002E-2</c:v>
                      </c:pt>
                      <c:pt idx="212">
                        <c:v>-8.7999999999999995E-2</c:v>
                      </c:pt>
                      <c:pt idx="213">
                        <c:v>-0.104</c:v>
                      </c:pt>
                      <c:pt idx="214">
                        <c:v>-0.11700000000000001</c:v>
                      </c:pt>
                      <c:pt idx="215">
                        <c:v>-0.127</c:v>
                      </c:pt>
                      <c:pt idx="216">
                        <c:v>-0.13400000000000001</c:v>
                      </c:pt>
                      <c:pt idx="217">
                        <c:v>-0.14000000000000001</c:v>
                      </c:pt>
                      <c:pt idx="218">
                        <c:v>-0.13700000000000001</c:v>
                      </c:pt>
                      <c:pt idx="219">
                        <c:v>-0.14299999999999999</c:v>
                      </c:pt>
                      <c:pt idx="220">
                        <c:v>-0.13700000000000001</c:v>
                      </c:pt>
                      <c:pt idx="221">
                        <c:v>-0.13</c:v>
                      </c:pt>
                      <c:pt idx="222">
                        <c:v>-0.127</c:v>
                      </c:pt>
                      <c:pt idx="223">
                        <c:v>-0.114</c:v>
                      </c:pt>
                      <c:pt idx="224">
                        <c:v>-0.108</c:v>
                      </c:pt>
                      <c:pt idx="225">
                        <c:v>-9.8000000000000004E-2</c:v>
                      </c:pt>
                      <c:pt idx="226">
                        <c:v>-8.7999999999999995E-2</c:v>
                      </c:pt>
                      <c:pt idx="227">
                        <c:v>-6.8000000000000005E-2</c:v>
                      </c:pt>
                      <c:pt idx="228">
                        <c:v>-5.8999999999999997E-2</c:v>
                      </c:pt>
                      <c:pt idx="229">
                        <c:v>-3.9E-2</c:v>
                      </c:pt>
                      <c:pt idx="230">
                        <c:v>-2.5999999999999999E-2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F0F-43C9-9AFB-6A8B09568E2B}"/>
                  </c:ext>
                </c:extLst>
              </c15:ser>
            </c15:filteredScatterSeries>
          </c:ext>
        </c:extLst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'6# fast movement'!$G$2:$G$232</c:f>
              <c:numCache>
                <c:formatCode>General</c:formatCode>
                <c:ptCount val="231"/>
                <c:pt idx="0">
                  <c:v>2368</c:v>
                </c:pt>
                <c:pt idx="1">
                  <c:v>2370</c:v>
                </c:pt>
                <c:pt idx="2">
                  <c:v>2373</c:v>
                </c:pt>
                <c:pt idx="3">
                  <c:v>2375</c:v>
                </c:pt>
                <c:pt idx="4">
                  <c:v>2377</c:v>
                </c:pt>
                <c:pt idx="5">
                  <c:v>2379</c:v>
                </c:pt>
                <c:pt idx="6">
                  <c:v>2381</c:v>
                </c:pt>
                <c:pt idx="7">
                  <c:v>2383</c:v>
                </c:pt>
                <c:pt idx="8">
                  <c:v>2385</c:v>
                </c:pt>
                <c:pt idx="9">
                  <c:v>2388</c:v>
                </c:pt>
                <c:pt idx="10">
                  <c:v>2390</c:v>
                </c:pt>
                <c:pt idx="11">
                  <c:v>2392</c:v>
                </c:pt>
                <c:pt idx="12">
                  <c:v>2395</c:v>
                </c:pt>
                <c:pt idx="13">
                  <c:v>2397</c:v>
                </c:pt>
                <c:pt idx="14">
                  <c:v>2399</c:v>
                </c:pt>
                <c:pt idx="15">
                  <c:v>2401</c:v>
                </c:pt>
                <c:pt idx="16">
                  <c:v>2403</c:v>
                </c:pt>
                <c:pt idx="17">
                  <c:v>2405</c:v>
                </c:pt>
                <c:pt idx="18">
                  <c:v>2407</c:v>
                </c:pt>
                <c:pt idx="19">
                  <c:v>2409</c:v>
                </c:pt>
                <c:pt idx="20">
                  <c:v>2411</c:v>
                </c:pt>
                <c:pt idx="21">
                  <c:v>2414</c:v>
                </c:pt>
                <c:pt idx="22">
                  <c:v>2416</c:v>
                </c:pt>
                <c:pt idx="23">
                  <c:v>2418</c:v>
                </c:pt>
                <c:pt idx="24">
                  <c:v>2420</c:v>
                </c:pt>
                <c:pt idx="25">
                  <c:v>2422</c:v>
                </c:pt>
                <c:pt idx="26">
                  <c:v>2424</c:v>
                </c:pt>
                <c:pt idx="27">
                  <c:v>2426</c:v>
                </c:pt>
                <c:pt idx="28">
                  <c:v>2428</c:v>
                </c:pt>
                <c:pt idx="29">
                  <c:v>2431</c:v>
                </c:pt>
                <c:pt idx="30">
                  <c:v>2434</c:v>
                </c:pt>
                <c:pt idx="31">
                  <c:v>2436</c:v>
                </c:pt>
                <c:pt idx="32">
                  <c:v>2438</c:v>
                </c:pt>
                <c:pt idx="33">
                  <c:v>2440</c:v>
                </c:pt>
                <c:pt idx="34">
                  <c:v>2442</c:v>
                </c:pt>
                <c:pt idx="35">
                  <c:v>2444</c:v>
                </c:pt>
                <c:pt idx="36">
                  <c:v>2446</c:v>
                </c:pt>
                <c:pt idx="37">
                  <c:v>2448</c:v>
                </c:pt>
                <c:pt idx="38">
                  <c:v>2450</c:v>
                </c:pt>
                <c:pt idx="39">
                  <c:v>2453</c:v>
                </c:pt>
                <c:pt idx="40">
                  <c:v>2455</c:v>
                </c:pt>
                <c:pt idx="41">
                  <c:v>2457</c:v>
                </c:pt>
                <c:pt idx="42">
                  <c:v>2459</c:v>
                </c:pt>
                <c:pt idx="43">
                  <c:v>2461</c:v>
                </c:pt>
                <c:pt idx="44">
                  <c:v>2463</c:v>
                </c:pt>
                <c:pt idx="45">
                  <c:v>2465</c:v>
                </c:pt>
                <c:pt idx="46">
                  <c:v>2467</c:v>
                </c:pt>
                <c:pt idx="47">
                  <c:v>2469</c:v>
                </c:pt>
                <c:pt idx="48">
                  <c:v>2473</c:v>
                </c:pt>
                <c:pt idx="49">
                  <c:v>2475</c:v>
                </c:pt>
                <c:pt idx="50">
                  <c:v>2477</c:v>
                </c:pt>
                <c:pt idx="51">
                  <c:v>2479</c:v>
                </c:pt>
                <c:pt idx="52">
                  <c:v>2481</c:v>
                </c:pt>
                <c:pt idx="53">
                  <c:v>2483</c:v>
                </c:pt>
                <c:pt idx="54">
                  <c:v>2485</c:v>
                </c:pt>
                <c:pt idx="55">
                  <c:v>2487</c:v>
                </c:pt>
                <c:pt idx="56">
                  <c:v>2489</c:v>
                </c:pt>
                <c:pt idx="57">
                  <c:v>2491</c:v>
                </c:pt>
                <c:pt idx="58">
                  <c:v>2493</c:v>
                </c:pt>
                <c:pt idx="59">
                  <c:v>2496</c:v>
                </c:pt>
                <c:pt idx="60">
                  <c:v>2498</c:v>
                </c:pt>
                <c:pt idx="61">
                  <c:v>2500</c:v>
                </c:pt>
                <c:pt idx="62">
                  <c:v>2502</c:v>
                </c:pt>
                <c:pt idx="63">
                  <c:v>2504</c:v>
                </c:pt>
                <c:pt idx="64">
                  <c:v>2506</c:v>
                </c:pt>
                <c:pt idx="65">
                  <c:v>2508</c:v>
                </c:pt>
                <c:pt idx="66">
                  <c:v>2510</c:v>
                </c:pt>
                <c:pt idx="67">
                  <c:v>2512</c:v>
                </c:pt>
                <c:pt idx="68">
                  <c:v>2516</c:v>
                </c:pt>
                <c:pt idx="69">
                  <c:v>2518</c:v>
                </c:pt>
                <c:pt idx="70">
                  <c:v>2520</c:v>
                </c:pt>
                <c:pt idx="71">
                  <c:v>2522</c:v>
                </c:pt>
                <c:pt idx="72">
                  <c:v>2524</c:v>
                </c:pt>
                <c:pt idx="73">
                  <c:v>2526</c:v>
                </c:pt>
                <c:pt idx="74">
                  <c:v>2528</c:v>
                </c:pt>
                <c:pt idx="75">
                  <c:v>2530</c:v>
                </c:pt>
                <c:pt idx="76">
                  <c:v>2532</c:v>
                </c:pt>
                <c:pt idx="77">
                  <c:v>2535</c:v>
                </c:pt>
                <c:pt idx="78">
                  <c:v>2537</c:v>
                </c:pt>
                <c:pt idx="79">
                  <c:v>2539</c:v>
                </c:pt>
                <c:pt idx="80">
                  <c:v>2541</c:v>
                </c:pt>
                <c:pt idx="81">
                  <c:v>2543</c:v>
                </c:pt>
                <c:pt idx="82">
                  <c:v>2545</c:v>
                </c:pt>
                <c:pt idx="83">
                  <c:v>2547</c:v>
                </c:pt>
                <c:pt idx="84">
                  <c:v>2549</c:v>
                </c:pt>
                <c:pt idx="85">
                  <c:v>2551</c:v>
                </c:pt>
                <c:pt idx="86">
                  <c:v>2554</c:v>
                </c:pt>
                <c:pt idx="87">
                  <c:v>2556</c:v>
                </c:pt>
                <c:pt idx="88">
                  <c:v>2559</c:v>
                </c:pt>
                <c:pt idx="89">
                  <c:v>2561</c:v>
                </c:pt>
                <c:pt idx="90">
                  <c:v>2563</c:v>
                </c:pt>
                <c:pt idx="91">
                  <c:v>2565</c:v>
                </c:pt>
                <c:pt idx="92">
                  <c:v>2567</c:v>
                </c:pt>
                <c:pt idx="93">
                  <c:v>2569</c:v>
                </c:pt>
                <c:pt idx="94">
                  <c:v>2572</c:v>
                </c:pt>
                <c:pt idx="95">
                  <c:v>2574</c:v>
                </c:pt>
                <c:pt idx="96">
                  <c:v>2576</c:v>
                </c:pt>
                <c:pt idx="97">
                  <c:v>2578</c:v>
                </c:pt>
                <c:pt idx="98">
                  <c:v>2580</c:v>
                </c:pt>
                <c:pt idx="99">
                  <c:v>2582</c:v>
                </c:pt>
                <c:pt idx="100">
                  <c:v>2585</c:v>
                </c:pt>
                <c:pt idx="101">
                  <c:v>2587</c:v>
                </c:pt>
                <c:pt idx="102">
                  <c:v>2589</c:v>
                </c:pt>
                <c:pt idx="103">
                  <c:v>2591</c:v>
                </c:pt>
                <c:pt idx="104">
                  <c:v>2593</c:v>
                </c:pt>
                <c:pt idx="105">
                  <c:v>2595</c:v>
                </c:pt>
                <c:pt idx="106">
                  <c:v>2597</c:v>
                </c:pt>
                <c:pt idx="107">
                  <c:v>2601</c:v>
                </c:pt>
                <c:pt idx="108">
                  <c:v>2603</c:v>
                </c:pt>
                <c:pt idx="109">
                  <c:v>2605</c:v>
                </c:pt>
                <c:pt idx="110">
                  <c:v>2607</c:v>
                </c:pt>
                <c:pt idx="111">
                  <c:v>2609</c:v>
                </c:pt>
                <c:pt idx="112">
                  <c:v>2611</c:v>
                </c:pt>
                <c:pt idx="113">
                  <c:v>2614</c:v>
                </c:pt>
                <c:pt idx="114">
                  <c:v>2616</c:v>
                </c:pt>
                <c:pt idx="115">
                  <c:v>2618</c:v>
                </c:pt>
                <c:pt idx="116">
                  <c:v>2620</c:v>
                </c:pt>
                <c:pt idx="117">
                  <c:v>2622</c:v>
                </c:pt>
                <c:pt idx="118">
                  <c:v>2624</c:v>
                </c:pt>
                <c:pt idx="119">
                  <c:v>2627</c:v>
                </c:pt>
                <c:pt idx="120">
                  <c:v>2629</c:v>
                </c:pt>
                <c:pt idx="121">
                  <c:v>2631</c:v>
                </c:pt>
                <c:pt idx="122">
                  <c:v>2633</c:v>
                </c:pt>
                <c:pt idx="123">
                  <c:v>2635</c:v>
                </c:pt>
                <c:pt idx="124">
                  <c:v>2637</c:v>
                </c:pt>
                <c:pt idx="125">
                  <c:v>2639</c:v>
                </c:pt>
                <c:pt idx="126">
                  <c:v>2643</c:v>
                </c:pt>
                <c:pt idx="127">
                  <c:v>2645</c:v>
                </c:pt>
                <c:pt idx="128">
                  <c:v>2647</c:v>
                </c:pt>
                <c:pt idx="129">
                  <c:v>2649</c:v>
                </c:pt>
                <c:pt idx="130">
                  <c:v>2651</c:v>
                </c:pt>
                <c:pt idx="131">
                  <c:v>2653</c:v>
                </c:pt>
                <c:pt idx="132">
                  <c:v>2656</c:v>
                </c:pt>
                <c:pt idx="133">
                  <c:v>2658</c:v>
                </c:pt>
                <c:pt idx="134">
                  <c:v>2660</c:v>
                </c:pt>
                <c:pt idx="135">
                  <c:v>2662</c:v>
                </c:pt>
                <c:pt idx="136">
                  <c:v>2664</c:v>
                </c:pt>
                <c:pt idx="137">
                  <c:v>2666</c:v>
                </c:pt>
                <c:pt idx="138">
                  <c:v>2669</c:v>
                </c:pt>
                <c:pt idx="139">
                  <c:v>2671</c:v>
                </c:pt>
                <c:pt idx="140">
                  <c:v>2673</c:v>
                </c:pt>
                <c:pt idx="141">
                  <c:v>2675</c:v>
                </c:pt>
                <c:pt idx="142">
                  <c:v>2677</c:v>
                </c:pt>
                <c:pt idx="143">
                  <c:v>2679</c:v>
                </c:pt>
                <c:pt idx="144">
                  <c:v>2681</c:v>
                </c:pt>
                <c:pt idx="145">
                  <c:v>2684</c:v>
                </c:pt>
                <c:pt idx="146">
                  <c:v>2687</c:v>
                </c:pt>
                <c:pt idx="147">
                  <c:v>2689</c:v>
                </c:pt>
                <c:pt idx="148">
                  <c:v>2691</c:v>
                </c:pt>
                <c:pt idx="149">
                  <c:v>2693</c:v>
                </c:pt>
                <c:pt idx="150">
                  <c:v>2695</c:v>
                </c:pt>
                <c:pt idx="151">
                  <c:v>2698</c:v>
                </c:pt>
                <c:pt idx="152">
                  <c:v>2700</c:v>
                </c:pt>
                <c:pt idx="153">
                  <c:v>2702</c:v>
                </c:pt>
                <c:pt idx="154">
                  <c:v>2704</c:v>
                </c:pt>
                <c:pt idx="155">
                  <c:v>2706</c:v>
                </c:pt>
                <c:pt idx="156">
                  <c:v>2708</c:v>
                </c:pt>
                <c:pt idx="157">
                  <c:v>2711</c:v>
                </c:pt>
                <c:pt idx="158">
                  <c:v>2713</c:v>
                </c:pt>
                <c:pt idx="159">
                  <c:v>2715</c:v>
                </c:pt>
                <c:pt idx="160">
                  <c:v>2717</c:v>
                </c:pt>
                <c:pt idx="161">
                  <c:v>2719</c:v>
                </c:pt>
                <c:pt idx="162">
                  <c:v>2721</c:v>
                </c:pt>
                <c:pt idx="163">
                  <c:v>2723</c:v>
                </c:pt>
                <c:pt idx="164">
                  <c:v>2726</c:v>
                </c:pt>
                <c:pt idx="165">
                  <c:v>2729</c:v>
                </c:pt>
                <c:pt idx="166">
                  <c:v>2731</c:v>
                </c:pt>
                <c:pt idx="167">
                  <c:v>2733</c:v>
                </c:pt>
                <c:pt idx="168">
                  <c:v>2735</c:v>
                </c:pt>
                <c:pt idx="169">
                  <c:v>2737</c:v>
                </c:pt>
                <c:pt idx="170">
                  <c:v>2740</c:v>
                </c:pt>
                <c:pt idx="171">
                  <c:v>2742</c:v>
                </c:pt>
                <c:pt idx="172">
                  <c:v>2744</c:v>
                </c:pt>
                <c:pt idx="173">
                  <c:v>2746</c:v>
                </c:pt>
                <c:pt idx="174">
                  <c:v>2748</c:v>
                </c:pt>
                <c:pt idx="175">
                  <c:v>2750</c:v>
                </c:pt>
                <c:pt idx="176">
                  <c:v>2753</c:v>
                </c:pt>
                <c:pt idx="177">
                  <c:v>2755</c:v>
                </c:pt>
                <c:pt idx="178">
                  <c:v>2757</c:v>
                </c:pt>
                <c:pt idx="179">
                  <c:v>2759</c:v>
                </c:pt>
                <c:pt idx="180">
                  <c:v>2761</c:v>
                </c:pt>
                <c:pt idx="181">
                  <c:v>2763</c:v>
                </c:pt>
                <c:pt idx="182">
                  <c:v>2766</c:v>
                </c:pt>
                <c:pt idx="183">
                  <c:v>2768</c:v>
                </c:pt>
                <c:pt idx="184">
                  <c:v>2771</c:v>
                </c:pt>
                <c:pt idx="185">
                  <c:v>2773</c:v>
                </c:pt>
                <c:pt idx="186">
                  <c:v>2775</c:v>
                </c:pt>
                <c:pt idx="187">
                  <c:v>2777</c:v>
                </c:pt>
                <c:pt idx="188">
                  <c:v>2779</c:v>
                </c:pt>
                <c:pt idx="189">
                  <c:v>2782</c:v>
                </c:pt>
                <c:pt idx="190">
                  <c:v>2784</c:v>
                </c:pt>
                <c:pt idx="191">
                  <c:v>2786</c:v>
                </c:pt>
                <c:pt idx="192">
                  <c:v>2788</c:v>
                </c:pt>
                <c:pt idx="193">
                  <c:v>2790</c:v>
                </c:pt>
                <c:pt idx="194">
                  <c:v>2792</c:v>
                </c:pt>
                <c:pt idx="195">
                  <c:v>2795</c:v>
                </c:pt>
                <c:pt idx="196">
                  <c:v>2797</c:v>
                </c:pt>
                <c:pt idx="197">
                  <c:v>2799</c:v>
                </c:pt>
                <c:pt idx="198">
                  <c:v>2801</c:v>
                </c:pt>
                <c:pt idx="199">
                  <c:v>2803</c:v>
                </c:pt>
                <c:pt idx="200">
                  <c:v>2805</c:v>
                </c:pt>
                <c:pt idx="201">
                  <c:v>2808</c:v>
                </c:pt>
                <c:pt idx="202">
                  <c:v>2810</c:v>
                </c:pt>
                <c:pt idx="203">
                  <c:v>2812</c:v>
                </c:pt>
                <c:pt idx="204">
                  <c:v>2815</c:v>
                </c:pt>
                <c:pt idx="205">
                  <c:v>2817</c:v>
                </c:pt>
                <c:pt idx="206">
                  <c:v>2819</c:v>
                </c:pt>
                <c:pt idx="207">
                  <c:v>2821</c:v>
                </c:pt>
                <c:pt idx="208">
                  <c:v>2824</c:v>
                </c:pt>
                <c:pt idx="209">
                  <c:v>2826</c:v>
                </c:pt>
                <c:pt idx="210">
                  <c:v>2828</c:v>
                </c:pt>
                <c:pt idx="211">
                  <c:v>2830</c:v>
                </c:pt>
                <c:pt idx="212">
                  <c:v>2832</c:v>
                </c:pt>
                <c:pt idx="213">
                  <c:v>2834</c:v>
                </c:pt>
                <c:pt idx="214">
                  <c:v>2837</c:v>
                </c:pt>
                <c:pt idx="215">
                  <c:v>2839</c:v>
                </c:pt>
                <c:pt idx="216">
                  <c:v>2841</c:v>
                </c:pt>
                <c:pt idx="217">
                  <c:v>2843</c:v>
                </c:pt>
                <c:pt idx="218">
                  <c:v>2845</c:v>
                </c:pt>
                <c:pt idx="219">
                  <c:v>2847</c:v>
                </c:pt>
                <c:pt idx="220">
                  <c:v>2850</c:v>
                </c:pt>
                <c:pt idx="221">
                  <c:v>2852</c:v>
                </c:pt>
                <c:pt idx="222">
                  <c:v>2854</c:v>
                </c:pt>
                <c:pt idx="223">
                  <c:v>2857</c:v>
                </c:pt>
                <c:pt idx="224">
                  <c:v>2859</c:v>
                </c:pt>
                <c:pt idx="225">
                  <c:v>2861</c:v>
                </c:pt>
                <c:pt idx="226">
                  <c:v>2863</c:v>
                </c:pt>
                <c:pt idx="227">
                  <c:v>2866</c:v>
                </c:pt>
                <c:pt idx="228">
                  <c:v>2868</c:v>
                </c:pt>
                <c:pt idx="229">
                  <c:v>2870</c:v>
                </c:pt>
                <c:pt idx="230">
                  <c:v>2872</c:v>
                </c:pt>
              </c:numCache>
            </c:numRef>
          </c:xVal>
          <c:yVal>
            <c:numRef>
              <c:f>'6# fast movement'!$H$2:$H$232</c:f>
              <c:numCache>
                <c:formatCode>General</c:formatCode>
                <c:ptCount val="231"/>
                <c:pt idx="0">
                  <c:v>-0.01</c:v>
                </c:pt>
                <c:pt idx="1">
                  <c:v>-1.2999999999999999E-2</c:v>
                </c:pt>
                <c:pt idx="2">
                  <c:v>-3.0000000000000001E-3</c:v>
                </c:pt>
                <c:pt idx="3">
                  <c:v>-1.6E-2</c:v>
                </c:pt>
                <c:pt idx="4">
                  <c:v>-3.3000000000000002E-2</c:v>
                </c:pt>
                <c:pt idx="5">
                  <c:v>-3.5999999999999997E-2</c:v>
                </c:pt>
                <c:pt idx="6">
                  <c:v>-3.5999999999999997E-2</c:v>
                </c:pt>
                <c:pt idx="7">
                  <c:v>-5.8999999999999997E-2</c:v>
                </c:pt>
                <c:pt idx="8">
                  <c:v>-6.2E-2</c:v>
                </c:pt>
                <c:pt idx="9">
                  <c:v>-6.8000000000000005E-2</c:v>
                </c:pt>
                <c:pt idx="10">
                  <c:v>-7.8E-2</c:v>
                </c:pt>
                <c:pt idx="11">
                  <c:v>-8.5000000000000006E-2</c:v>
                </c:pt>
                <c:pt idx="12">
                  <c:v>-8.7999999999999995E-2</c:v>
                </c:pt>
                <c:pt idx="13">
                  <c:v>-9.8000000000000004E-2</c:v>
                </c:pt>
                <c:pt idx="14">
                  <c:v>-0.10100000000000001</c:v>
                </c:pt>
                <c:pt idx="15">
                  <c:v>-0.104</c:v>
                </c:pt>
                <c:pt idx="16">
                  <c:v>-0.108</c:v>
                </c:pt>
                <c:pt idx="17">
                  <c:v>-0.111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-0.121</c:v>
                </c:pt>
                <c:pt idx="21">
                  <c:v>-0.121</c:v>
                </c:pt>
                <c:pt idx="22">
                  <c:v>-0.124</c:v>
                </c:pt>
                <c:pt idx="23">
                  <c:v>-0.121</c:v>
                </c:pt>
                <c:pt idx="24">
                  <c:v>-0.127</c:v>
                </c:pt>
                <c:pt idx="25">
                  <c:v>-0.127</c:v>
                </c:pt>
                <c:pt idx="26">
                  <c:v>-0.127</c:v>
                </c:pt>
                <c:pt idx="27">
                  <c:v>-0.13</c:v>
                </c:pt>
                <c:pt idx="28">
                  <c:v>-0.13</c:v>
                </c:pt>
                <c:pt idx="29">
                  <c:v>-0.13</c:v>
                </c:pt>
                <c:pt idx="30">
                  <c:v>-0.13400000000000001</c:v>
                </c:pt>
                <c:pt idx="31">
                  <c:v>-0.13</c:v>
                </c:pt>
                <c:pt idx="32">
                  <c:v>-0.124</c:v>
                </c:pt>
                <c:pt idx="33">
                  <c:v>-0.13400000000000001</c:v>
                </c:pt>
                <c:pt idx="34">
                  <c:v>-0.13</c:v>
                </c:pt>
                <c:pt idx="35">
                  <c:v>-0.13</c:v>
                </c:pt>
                <c:pt idx="36">
                  <c:v>-0.127</c:v>
                </c:pt>
                <c:pt idx="37">
                  <c:v>-0.13</c:v>
                </c:pt>
                <c:pt idx="38">
                  <c:v>-0.124</c:v>
                </c:pt>
                <c:pt idx="39">
                  <c:v>-0.121</c:v>
                </c:pt>
                <c:pt idx="40">
                  <c:v>-0.11700000000000001</c:v>
                </c:pt>
                <c:pt idx="41">
                  <c:v>-0.111</c:v>
                </c:pt>
                <c:pt idx="42">
                  <c:v>-0.104</c:v>
                </c:pt>
                <c:pt idx="43">
                  <c:v>-9.8000000000000004E-2</c:v>
                </c:pt>
                <c:pt idx="44">
                  <c:v>-9.0999999999999998E-2</c:v>
                </c:pt>
                <c:pt idx="45">
                  <c:v>-8.1000000000000003E-2</c:v>
                </c:pt>
                <c:pt idx="46">
                  <c:v>-7.4999999999999997E-2</c:v>
                </c:pt>
                <c:pt idx="47">
                  <c:v>-5.8999999999999997E-2</c:v>
                </c:pt>
                <c:pt idx="48">
                  <c:v>-4.5999999999999999E-2</c:v>
                </c:pt>
                <c:pt idx="49">
                  <c:v>-3.3000000000000002E-2</c:v>
                </c:pt>
                <c:pt idx="50">
                  <c:v>-0.01</c:v>
                </c:pt>
                <c:pt idx="51">
                  <c:v>0</c:v>
                </c:pt>
                <c:pt idx="52">
                  <c:v>3.3000000000000002E-2</c:v>
                </c:pt>
                <c:pt idx="53">
                  <c:v>7.8E-2</c:v>
                </c:pt>
                <c:pt idx="54">
                  <c:v>0.13</c:v>
                </c:pt>
                <c:pt idx="55">
                  <c:v>0.182</c:v>
                </c:pt>
                <c:pt idx="56">
                  <c:v>0.248</c:v>
                </c:pt>
                <c:pt idx="57">
                  <c:v>0.30599999999999999</c:v>
                </c:pt>
                <c:pt idx="58">
                  <c:v>0.378</c:v>
                </c:pt>
                <c:pt idx="59">
                  <c:v>0.45600000000000002</c:v>
                </c:pt>
                <c:pt idx="60">
                  <c:v>0.54100000000000004</c:v>
                </c:pt>
                <c:pt idx="61">
                  <c:v>0.63900000000000001</c:v>
                </c:pt>
                <c:pt idx="62">
                  <c:v>0.73599999999999999</c:v>
                </c:pt>
                <c:pt idx="63">
                  <c:v>0.82799999999999996</c:v>
                </c:pt>
                <c:pt idx="64">
                  <c:v>0.91200000000000003</c:v>
                </c:pt>
                <c:pt idx="65">
                  <c:v>0.98399999999999999</c:v>
                </c:pt>
                <c:pt idx="66">
                  <c:v>1.056</c:v>
                </c:pt>
                <c:pt idx="67">
                  <c:v>1.101</c:v>
                </c:pt>
                <c:pt idx="68">
                  <c:v>1.1339999999999999</c:v>
                </c:pt>
                <c:pt idx="69">
                  <c:v>1.147</c:v>
                </c:pt>
                <c:pt idx="70">
                  <c:v>1.127</c:v>
                </c:pt>
                <c:pt idx="71">
                  <c:v>1.101</c:v>
                </c:pt>
                <c:pt idx="72">
                  <c:v>1.0429999999999999</c:v>
                </c:pt>
                <c:pt idx="73">
                  <c:v>0.97799999999999998</c:v>
                </c:pt>
                <c:pt idx="74">
                  <c:v>0.88</c:v>
                </c:pt>
                <c:pt idx="75">
                  <c:v>0.78200000000000003</c:v>
                </c:pt>
                <c:pt idx="76">
                  <c:v>0.65800000000000003</c:v>
                </c:pt>
                <c:pt idx="77">
                  <c:v>0.53400000000000003</c:v>
                </c:pt>
                <c:pt idx="78">
                  <c:v>0.39800000000000002</c:v>
                </c:pt>
                <c:pt idx="79">
                  <c:v>0.26700000000000002</c:v>
                </c:pt>
                <c:pt idx="80">
                  <c:v>0.13</c:v>
                </c:pt>
                <c:pt idx="81">
                  <c:v>-7.0000000000000001E-3</c:v>
                </c:pt>
                <c:pt idx="82">
                  <c:v>-8.7999999999999995E-2</c:v>
                </c:pt>
                <c:pt idx="83">
                  <c:v>-0.16900000000000001</c:v>
                </c:pt>
                <c:pt idx="84">
                  <c:v>-0.26100000000000001</c:v>
                </c:pt>
                <c:pt idx="85">
                  <c:v>-0.36799999999999999</c:v>
                </c:pt>
                <c:pt idx="86">
                  <c:v>-0.46899999999999997</c:v>
                </c:pt>
                <c:pt idx="87">
                  <c:v>-0.57299999999999995</c:v>
                </c:pt>
                <c:pt idx="88">
                  <c:v>-0.66800000000000004</c:v>
                </c:pt>
                <c:pt idx="89">
                  <c:v>-0.749</c:v>
                </c:pt>
                <c:pt idx="90">
                  <c:v>-0.80800000000000005</c:v>
                </c:pt>
                <c:pt idx="91">
                  <c:v>-0.84399999999999997</c:v>
                </c:pt>
                <c:pt idx="92">
                  <c:v>-0.85</c:v>
                </c:pt>
                <c:pt idx="93">
                  <c:v>-0.82799999999999996</c:v>
                </c:pt>
                <c:pt idx="94">
                  <c:v>-0.77500000000000002</c:v>
                </c:pt>
                <c:pt idx="95">
                  <c:v>-0.70099999999999996</c:v>
                </c:pt>
                <c:pt idx="96">
                  <c:v>-0.6</c:v>
                </c:pt>
                <c:pt idx="97">
                  <c:v>-0.48199999999999998</c:v>
                </c:pt>
                <c:pt idx="98">
                  <c:v>-0.34899999999999998</c:v>
                </c:pt>
                <c:pt idx="99">
                  <c:v>-0.21199999999999999</c:v>
                </c:pt>
                <c:pt idx="100">
                  <c:v>-7.8E-2</c:v>
                </c:pt>
                <c:pt idx="101">
                  <c:v>7.1999999999999995E-2</c:v>
                </c:pt>
                <c:pt idx="102">
                  <c:v>0.35199999999999998</c:v>
                </c:pt>
                <c:pt idx="103">
                  <c:v>0.65800000000000003</c:v>
                </c:pt>
                <c:pt idx="104">
                  <c:v>0.97799999999999998</c:v>
                </c:pt>
                <c:pt idx="105">
                  <c:v>1.284</c:v>
                </c:pt>
                <c:pt idx="106">
                  <c:v>1.5509999999999999</c:v>
                </c:pt>
                <c:pt idx="107">
                  <c:v>1.766</c:v>
                </c:pt>
                <c:pt idx="108">
                  <c:v>1.903</c:v>
                </c:pt>
                <c:pt idx="109">
                  <c:v>1.962</c:v>
                </c:pt>
                <c:pt idx="110">
                  <c:v>1.9159999999999999</c:v>
                </c:pt>
                <c:pt idx="111">
                  <c:v>1.792</c:v>
                </c:pt>
                <c:pt idx="112">
                  <c:v>1.59</c:v>
                </c:pt>
                <c:pt idx="113">
                  <c:v>1.323</c:v>
                </c:pt>
                <c:pt idx="114">
                  <c:v>0.99099999999999999</c:v>
                </c:pt>
                <c:pt idx="115">
                  <c:v>0.63900000000000001</c:v>
                </c:pt>
                <c:pt idx="116">
                  <c:v>0.28699999999999998</c:v>
                </c:pt>
                <c:pt idx="117">
                  <c:v>-1.6E-2</c:v>
                </c:pt>
                <c:pt idx="118">
                  <c:v>-0.192</c:v>
                </c:pt>
                <c:pt idx="119">
                  <c:v>-0.38800000000000001</c:v>
                </c:pt>
                <c:pt idx="120">
                  <c:v>-0.59</c:v>
                </c:pt>
                <c:pt idx="121">
                  <c:v>-0.76600000000000001</c:v>
                </c:pt>
                <c:pt idx="122">
                  <c:v>-0.91900000000000004</c:v>
                </c:pt>
                <c:pt idx="123">
                  <c:v>-1.026</c:v>
                </c:pt>
                <c:pt idx="124">
                  <c:v>-1.085</c:v>
                </c:pt>
                <c:pt idx="125">
                  <c:v>-1.075</c:v>
                </c:pt>
                <c:pt idx="126">
                  <c:v>-1.0069999999999999</c:v>
                </c:pt>
                <c:pt idx="127">
                  <c:v>-0.89</c:v>
                </c:pt>
                <c:pt idx="128">
                  <c:v>-0.72299999999999998</c:v>
                </c:pt>
                <c:pt idx="129">
                  <c:v>-0.51800000000000002</c:v>
                </c:pt>
                <c:pt idx="130">
                  <c:v>-0.28699999999999998</c:v>
                </c:pt>
                <c:pt idx="131">
                  <c:v>-7.4999999999999997E-2</c:v>
                </c:pt>
                <c:pt idx="132">
                  <c:v>0.22800000000000001</c:v>
                </c:pt>
                <c:pt idx="133">
                  <c:v>0.69099999999999995</c:v>
                </c:pt>
                <c:pt idx="134">
                  <c:v>1.1930000000000001</c:v>
                </c:pt>
                <c:pt idx="135">
                  <c:v>1.649</c:v>
                </c:pt>
                <c:pt idx="136">
                  <c:v>2.0139999999999998</c:v>
                </c:pt>
                <c:pt idx="137">
                  <c:v>2.2679999999999998</c:v>
                </c:pt>
                <c:pt idx="138">
                  <c:v>2.3719999999999999</c:v>
                </c:pt>
                <c:pt idx="139">
                  <c:v>2.3260000000000001</c:v>
                </c:pt>
                <c:pt idx="140">
                  <c:v>2.1240000000000001</c:v>
                </c:pt>
                <c:pt idx="141">
                  <c:v>1.792</c:v>
                </c:pt>
                <c:pt idx="142">
                  <c:v>1.355</c:v>
                </c:pt>
                <c:pt idx="143">
                  <c:v>0.83399999999999996</c:v>
                </c:pt>
                <c:pt idx="144">
                  <c:v>0.31900000000000001</c:v>
                </c:pt>
                <c:pt idx="145">
                  <c:v>-7.1999999999999995E-2</c:v>
                </c:pt>
                <c:pt idx="146">
                  <c:v>-0.313</c:v>
                </c:pt>
                <c:pt idx="147">
                  <c:v>-0.58299999999999996</c:v>
                </c:pt>
                <c:pt idx="148">
                  <c:v>-0.82799999999999996</c:v>
                </c:pt>
                <c:pt idx="149">
                  <c:v>-1.0229999999999999</c:v>
                </c:pt>
                <c:pt idx="150">
                  <c:v>-1.153</c:v>
                </c:pt>
                <c:pt idx="151">
                  <c:v>-1.2090000000000001</c:v>
                </c:pt>
                <c:pt idx="152">
                  <c:v>-1.1830000000000001</c:v>
                </c:pt>
                <c:pt idx="153">
                  <c:v>-1.079</c:v>
                </c:pt>
                <c:pt idx="154">
                  <c:v>-0.90300000000000002</c:v>
                </c:pt>
                <c:pt idx="155">
                  <c:v>-0.67800000000000005</c:v>
                </c:pt>
                <c:pt idx="156">
                  <c:v>-0.41099999999999998</c:v>
                </c:pt>
                <c:pt idx="157">
                  <c:v>-0.15</c:v>
                </c:pt>
                <c:pt idx="158">
                  <c:v>0.11700000000000001</c:v>
                </c:pt>
                <c:pt idx="159">
                  <c:v>0.6</c:v>
                </c:pt>
                <c:pt idx="160">
                  <c:v>1.1339999999999999</c:v>
                </c:pt>
                <c:pt idx="161">
                  <c:v>1.6160000000000001</c:v>
                </c:pt>
                <c:pt idx="162">
                  <c:v>2.0009999999999999</c:v>
                </c:pt>
                <c:pt idx="163">
                  <c:v>2.274</c:v>
                </c:pt>
                <c:pt idx="164">
                  <c:v>2.3919999999999999</c:v>
                </c:pt>
                <c:pt idx="165">
                  <c:v>2.3530000000000002</c:v>
                </c:pt>
                <c:pt idx="166">
                  <c:v>2.17</c:v>
                </c:pt>
                <c:pt idx="167">
                  <c:v>1.87</c:v>
                </c:pt>
                <c:pt idx="168">
                  <c:v>1.4730000000000001</c:v>
                </c:pt>
                <c:pt idx="169">
                  <c:v>1.01</c:v>
                </c:pt>
                <c:pt idx="170">
                  <c:v>0.51500000000000001</c:v>
                </c:pt>
                <c:pt idx="171">
                  <c:v>9.8000000000000004E-2</c:v>
                </c:pt>
                <c:pt idx="172">
                  <c:v>-0.153</c:v>
                </c:pt>
                <c:pt idx="173">
                  <c:v>-0.36199999999999999</c:v>
                </c:pt>
                <c:pt idx="174">
                  <c:v>-0.57699999999999996</c:v>
                </c:pt>
                <c:pt idx="175">
                  <c:v>-0.76200000000000001</c:v>
                </c:pt>
                <c:pt idx="176">
                  <c:v>-0.90600000000000003</c:v>
                </c:pt>
                <c:pt idx="177">
                  <c:v>-1.0129999999999999</c:v>
                </c:pt>
                <c:pt idx="178">
                  <c:v>-1.0589999999999999</c:v>
                </c:pt>
                <c:pt idx="179">
                  <c:v>-1.056</c:v>
                </c:pt>
                <c:pt idx="180">
                  <c:v>-0.99099999999999999</c:v>
                </c:pt>
                <c:pt idx="181">
                  <c:v>-0.88600000000000001</c:v>
                </c:pt>
                <c:pt idx="182">
                  <c:v>-0.753</c:v>
                </c:pt>
                <c:pt idx="183">
                  <c:v>-0.59299999999999997</c:v>
                </c:pt>
                <c:pt idx="184">
                  <c:v>-0.41399999999999998</c:v>
                </c:pt>
                <c:pt idx="185">
                  <c:v>-0.23499999999999999</c:v>
                </c:pt>
                <c:pt idx="186">
                  <c:v>-8.5000000000000006E-2</c:v>
                </c:pt>
                <c:pt idx="187">
                  <c:v>7.8E-2</c:v>
                </c:pt>
                <c:pt idx="188">
                  <c:v>0.35199999999999998</c:v>
                </c:pt>
                <c:pt idx="189">
                  <c:v>0.626</c:v>
                </c:pt>
                <c:pt idx="190">
                  <c:v>0.89900000000000002</c:v>
                </c:pt>
                <c:pt idx="191">
                  <c:v>1.127</c:v>
                </c:pt>
                <c:pt idx="192">
                  <c:v>1.3160000000000001</c:v>
                </c:pt>
                <c:pt idx="193">
                  <c:v>1.46</c:v>
                </c:pt>
                <c:pt idx="194">
                  <c:v>1.544</c:v>
                </c:pt>
                <c:pt idx="195">
                  <c:v>1.577</c:v>
                </c:pt>
                <c:pt idx="196">
                  <c:v>1.5640000000000001</c:v>
                </c:pt>
                <c:pt idx="197">
                  <c:v>1.4990000000000001</c:v>
                </c:pt>
                <c:pt idx="198">
                  <c:v>1.3879999999999999</c:v>
                </c:pt>
                <c:pt idx="199">
                  <c:v>1.264</c:v>
                </c:pt>
                <c:pt idx="200">
                  <c:v>1.1080000000000001</c:v>
                </c:pt>
                <c:pt idx="201">
                  <c:v>0.95099999999999996</c:v>
                </c:pt>
                <c:pt idx="202">
                  <c:v>0.79500000000000004</c:v>
                </c:pt>
                <c:pt idx="203">
                  <c:v>0.63200000000000001</c:v>
                </c:pt>
                <c:pt idx="204">
                  <c:v>0.48899999999999999</c:v>
                </c:pt>
                <c:pt idx="205">
                  <c:v>0.36499999999999999</c:v>
                </c:pt>
                <c:pt idx="206">
                  <c:v>0.248</c:v>
                </c:pt>
                <c:pt idx="207">
                  <c:v>0.15</c:v>
                </c:pt>
                <c:pt idx="208">
                  <c:v>5.8999999999999997E-2</c:v>
                </c:pt>
                <c:pt idx="209">
                  <c:v>-3.0000000000000001E-3</c:v>
                </c:pt>
                <c:pt idx="210">
                  <c:v>-3.5999999999999997E-2</c:v>
                </c:pt>
                <c:pt idx="211">
                  <c:v>-6.5000000000000002E-2</c:v>
                </c:pt>
                <c:pt idx="212">
                  <c:v>-8.7999999999999995E-2</c:v>
                </c:pt>
                <c:pt idx="213">
                  <c:v>-0.104</c:v>
                </c:pt>
                <c:pt idx="214">
                  <c:v>-0.11700000000000001</c:v>
                </c:pt>
                <c:pt idx="215">
                  <c:v>-0.127</c:v>
                </c:pt>
                <c:pt idx="216">
                  <c:v>-0.13400000000000001</c:v>
                </c:pt>
                <c:pt idx="217">
                  <c:v>-0.14000000000000001</c:v>
                </c:pt>
                <c:pt idx="218">
                  <c:v>-0.13700000000000001</c:v>
                </c:pt>
                <c:pt idx="219">
                  <c:v>-0.14299999999999999</c:v>
                </c:pt>
                <c:pt idx="220">
                  <c:v>-0.13700000000000001</c:v>
                </c:pt>
                <c:pt idx="221">
                  <c:v>-0.13</c:v>
                </c:pt>
                <c:pt idx="222">
                  <c:v>-0.127</c:v>
                </c:pt>
                <c:pt idx="223">
                  <c:v>-0.114</c:v>
                </c:pt>
                <c:pt idx="224">
                  <c:v>-0.108</c:v>
                </c:pt>
                <c:pt idx="225">
                  <c:v>-9.8000000000000004E-2</c:v>
                </c:pt>
                <c:pt idx="226">
                  <c:v>-8.7999999999999995E-2</c:v>
                </c:pt>
                <c:pt idx="227">
                  <c:v>-6.8000000000000005E-2</c:v>
                </c:pt>
                <c:pt idx="228">
                  <c:v>-5.8999999999999997E-2</c:v>
                </c:pt>
                <c:pt idx="229">
                  <c:v>-3.9E-2</c:v>
                </c:pt>
                <c:pt idx="230">
                  <c:v>-2.5999999999999999E-2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9-4014-A65D-CDBE0379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240"/>
        <c:axId val="1202292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'6# fast movement'!$I$2:$I$232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0.02</c:v>
                      </c:pt>
                      <c:pt idx="1">
                        <c:v>2.5999999999999999E-2</c:v>
                      </c:pt>
                      <c:pt idx="2">
                        <c:v>7.0000000000000001E-3</c:v>
                      </c:pt>
                      <c:pt idx="3">
                        <c:v>3.3000000000000002E-2</c:v>
                      </c:pt>
                      <c:pt idx="4">
                        <c:v>6.5000000000000002E-2</c:v>
                      </c:pt>
                      <c:pt idx="5">
                        <c:v>7.1999999999999995E-2</c:v>
                      </c:pt>
                      <c:pt idx="6">
                        <c:v>7.1999999999999995E-2</c:v>
                      </c:pt>
                      <c:pt idx="7">
                        <c:v>0.11700000000000001</c:v>
                      </c:pt>
                      <c:pt idx="8">
                        <c:v>0.124</c:v>
                      </c:pt>
                      <c:pt idx="9">
                        <c:v>0.13700000000000001</c:v>
                      </c:pt>
                      <c:pt idx="10">
                        <c:v>0.156</c:v>
                      </c:pt>
                      <c:pt idx="11">
                        <c:v>0.16900000000000001</c:v>
                      </c:pt>
                      <c:pt idx="12">
                        <c:v>0.17599999999999999</c:v>
                      </c:pt>
                      <c:pt idx="13">
                        <c:v>0.19600000000000001</c:v>
                      </c:pt>
                      <c:pt idx="14">
                        <c:v>0.20200000000000001</c:v>
                      </c:pt>
                      <c:pt idx="15">
                        <c:v>0.20899999999999999</c:v>
                      </c:pt>
                      <c:pt idx="16">
                        <c:v>0.215</c:v>
                      </c:pt>
                      <c:pt idx="17">
                        <c:v>0.222</c:v>
                      </c:pt>
                      <c:pt idx="18">
                        <c:v>0.23499999999999999</c:v>
                      </c:pt>
                      <c:pt idx="19">
                        <c:v>0.23499999999999999</c:v>
                      </c:pt>
                      <c:pt idx="20">
                        <c:v>0.24099999999999999</c:v>
                      </c:pt>
                      <c:pt idx="21">
                        <c:v>0.24099999999999999</c:v>
                      </c:pt>
                      <c:pt idx="22">
                        <c:v>0.248</c:v>
                      </c:pt>
                      <c:pt idx="23">
                        <c:v>0.24099999999999999</c:v>
                      </c:pt>
                      <c:pt idx="24">
                        <c:v>0.254</c:v>
                      </c:pt>
                      <c:pt idx="25">
                        <c:v>0.254</c:v>
                      </c:pt>
                      <c:pt idx="26">
                        <c:v>0.254</c:v>
                      </c:pt>
                      <c:pt idx="27">
                        <c:v>0.26100000000000001</c:v>
                      </c:pt>
                      <c:pt idx="28">
                        <c:v>0.26100000000000001</c:v>
                      </c:pt>
                      <c:pt idx="29">
                        <c:v>0.26100000000000001</c:v>
                      </c:pt>
                      <c:pt idx="30">
                        <c:v>0.26700000000000002</c:v>
                      </c:pt>
                      <c:pt idx="31">
                        <c:v>0.26100000000000001</c:v>
                      </c:pt>
                      <c:pt idx="32">
                        <c:v>0.248</c:v>
                      </c:pt>
                      <c:pt idx="33">
                        <c:v>0.26700000000000002</c:v>
                      </c:pt>
                      <c:pt idx="34">
                        <c:v>0.26100000000000001</c:v>
                      </c:pt>
                      <c:pt idx="35">
                        <c:v>0.26100000000000001</c:v>
                      </c:pt>
                      <c:pt idx="36">
                        <c:v>0.254</c:v>
                      </c:pt>
                      <c:pt idx="37">
                        <c:v>0.26100000000000001</c:v>
                      </c:pt>
                      <c:pt idx="38">
                        <c:v>0.248</c:v>
                      </c:pt>
                      <c:pt idx="39">
                        <c:v>0.24099999999999999</c:v>
                      </c:pt>
                      <c:pt idx="40">
                        <c:v>0.23499999999999999</c:v>
                      </c:pt>
                      <c:pt idx="41">
                        <c:v>0.222</c:v>
                      </c:pt>
                      <c:pt idx="42">
                        <c:v>0.20899999999999999</c:v>
                      </c:pt>
                      <c:pt idx="43">
                        <c:v>0.19600000000000001</c:v>
                      </c:pt>
                      <c:pt idx="44">
                        <c:v>0.182</c:v>
                      </c:pt>
                      <c:pt idx="45">
                        <c:v>0.16300000000000001</c:v>
                      </c:pt>
                      <c:pt idx="46">
                        <c:v>0.15</c:v>
                      </c:pt>
                      <c:pt idx="47">
                        <c:v>0.11700000000000001</c:v>
                      </c:pt>
                      <c:pt idx="48">
                        <c:v>9.0999999999999998E-2</c:v>
                      </c:pt>
                      <c:pt idx="49">
                        <c:v>6.5000000000000002E-2</c:v>
                      </c:pt>
                      <c:pt idx="50">
                        <c:v>0.02</c:v>
                      </c:pt>
                      <c:pt idx="51">
                        <c:v>0</c:v>
                      </c:pt>
                      <c:pt idx="52">
                        <c:v>-1.6E-2</c:v>
                      </c:pt>
                      <c:pt idx="53">
                        <c:v>-3.9E-2</c:v>
                      </c:pt>
                      <c:pt idx="54">
                        <c:v>-6.5000000000000002E-2</c:v>
                      </c:pt>
                      <c:pt idx="55">
                        <c:v>-9.0999999999999998E-2</c:v>
                      </c:pt>
                      <c:pt idx="56">
                        <c:v>-0.124</c:v>
                      </c:pt>
                      <c:pt idx="57">
                        <c:v>-0.153</c:v>
                      </c:pt>
                      <c:pt idx="58">
                        <c:v>-0.189</c:v>
                      </c:pt>
                      <c:pt idx="59">
                        <c:v>-0.22800000000000001</c:v>
                      </c:pt>
                      <c:pt idx="60">
                        <c:v>-0.27</c:v>
                      </c:pt>
                      <c:pt idx="61">
                        <c:v>-0.31900000000000001</c:v>
                      </c:pt>
                      <c:pt idx="62">
                        <c:v>-0.36799999999999999</c:v>
                      </c:pt>
                      <c:pt idx="63">
                        <c:v>-0.41399999999999998</c:v>
                      </c:pt>
                      <c:pt idx="64">
                        <c:v>-0.45600000000000002</c:v>
                      </c:pt>
                      <c:pt idx="65">
                        <c:v>-0.49199999999999999</c:v>
                      </c:pt>
                      <c:pt idx="66">
                        <c:v>-0.52800000000000002</c:v>
                      </c:pt>
                      <c:pt idx="67">
                        <c:v>-0.55100000000000005</c:v>
                      </c:pt>
                      <c:pt idx="68">
                        <c:v>-0.56699999999999995</c:v>
                      </c:pt>
                      <c:pt idx="69">
                        <c:v>-0.57299999999999995</c:v>
                      </c:pt>
                      <c:pt idx="70">
                        <c:v>-0.56399999999999995</c:v>
                      </c:pt>
                      <c:pt idx="71">
                        <c:v>-0.55100000000000005</c:v>
                      </c:pt>
                      <c:pt idx="72">
                        <c:v>-0.52100000000000002</c:v>
                      </c:pt>
                      <c:pt idx="73">
                        <c:v>-0.48899999999999999</c:v>
                      </c:pt>
                      <c:pt idx="74">
                        <c:v>-0.44</c:v>
                      </c:pt>
                      <c:pt idx="75">
                        <c:v>-0.39100000000000001</c:v>
                      </c:pt>
                      <c:pt idx="76">
                        <c:v>-0.32900000000000001</c:v>
                      </c:pt>
                      <c:pt idx="77">
                        <c:v>-0.26700000000000002</c:v>
                      </c:pt>
                      <c:pt idx="78">
                        <c:v>-0.19900000000000001</c:v>
                      </c:pt>
                      <c:pt idx="79">
                        <c:v>-0.13400000000000001</c:v>
                      </c:pt>
                      <c:pt idx="80">
                        <c:v>-6.5000000000000002E-2</c:v>
                      </c:pt>
                      <c:pt idx="81">
                        <c:v>1.2999999999999999E-2</c:v>
                      </c:pt>
                      <c:pt idx="82">
                        <c:v>0.17599999999999999</c:v>
                      </c:pt>
                      <c:pt idx="83">
                        <c:v>0.33900000000000002</c:v>
                      </c:pt>
                      <c:pt idx="84">
                        <c:v>0.52100000000000002</c:v>
                      </c:pt>
                      <c:pt idx="85">
                        <c:v>0.73599999999999999</c:v>
                      </c:pt>
                      <c:pt idx="86">
                        <c:v>0.93799999999999994</c:v>
                      </c:pt>
                      <c:pt idx="87">
                        <c:v>1.147</c:v>
                      </c:pt>
                      <c:pt idx="88">
                        <c:v>1.3360000000000001</c:v>
                      </c:pt>
                      <c:pt idx="89">
                        <c:v>1.4990000000000001</c:v>
                      </c:pt>
                      <c:pt idx="90">
                        <c:v>1.6160000000000001</c:v>
                      </c:pt>
                      <c:pt idx="91">
                        <c:v>1.6879999999999999</c:v>
                      </c:pt>
                      <c:pt idx="92">
                        <c:v>1.7010000000000001</c:v>
                      </c:pt>
                      <c:pt idx="93">
                        <c:v>1.655</c:v>
                      </c:pt>
                      <c:pt idx="94">
                        <c:v>1.5509999999999999</c:v>
                      </c:pt>
                      <c:pt idx="95">
                        <c:v>1.401</c:v>
                      </c:pt>
                      <c:pt idx="96">
                        <c:v>1.1990000000000001</c:v>
                      </c:pt>
                      <c:pt idx="97">
                        <c:v>0.96399999999999997</c:v>
                      </c:pt>
                      <c:pt idx="98">
                        <c:v>0.69699999999999995</c:v>
                      </c:pt>
                      <c:pt idx="99">
                        <c:v>0.42399999999999999</c:v>
                      </c:pt>
                      <c:pt idx="100">
                        <c:v>0.156</c:v>
                      </c:pt>
                      <c:pt idx="101">
                        <c:v>-3.5999999999999997E-2</c:v>
                      </c:pt>
                      <c:pt idx="102">
                        <c:v>-0.17599999999999999</c:v>
                      </c:pt>
                      <c:pt idx="103">
                        <c:v>-0.32900000000000001</c:v>
                      </c:pt>
                      <c:pt idx="104">
                        <c:v>-0.48899999999999999</c:v>
                      </c:pt>
                      <c:pt idx="105">
                        <c:v>-0.64200000000000002</c:v>
                      </c:pt>
                      <c:pt idx="106">
                        <c:v>-0.77500000000000002</c:v>
                      </c:pt>
                      <c:pt idx="107">
                        <c:v>-0.88300000000000001</c:v>
                      </c:pt>
                      <c:pt idx="108">
                        <c:v>-0.95099999999999996</c:v>
                      </c:pt>
                      <c:pt idx="109">
                        <c:v>-0.98099999999999998</c:v>
                      </c:pt>
                      <c:pt idx="110">
                        <c:v>-0.95799999999999996</c:v>
                      </c:pt>
                      <c:pt idx="111">
                        <c:v>-0.89600000000000002</c:v>
                      </c:pt>
                      <c:pt idx="112">
                        <c:v>-0.79500000000000004</c:v>
                      </c:pt>
                      <c:pt idx="113">
                        <c:v>-0.66100000000000003</c:v>
                      </c:pt>
                      <c:pt idx="114">
                        <c:v>-0.495</c:v>
                      </c:pt>
                      <c:pt idx="115">
                        <c:v>-0.31900000000000001</c:v>
                      </c:pt>
                      <c:pt idx="116">
                        <c:v>-0.14299999999999999</c:v>
                      </c:pt>
                      <c:pt idx="117">
                        <c:v>3.3000000000000002E-2</c:v>
                      </c:pt>
                      <c:pt idx="118">
                        <c:v>0.38400000000000001</c:v>
                      </c:pt>
                      <c:pt idx="119">
                        <c:v>0.77500000000000002</c:v>
                      </c:pt>
                      <c:pt idx="120">
                        <c:v>1.18</c:v>
                      </c:pt>
                      <c:pt idx="121">
                        <c:v>1.5309999999999999</c:v>
                      </c:pt>
                      <c:pt idx="122">
                        <c:v>1.8380000000000001</c:v>
                      </c:pt>
                      <c:pt idx="123">
                        <c:v>2.0529999999999999</c:v>
                      </c:pt>
                      <c:pt idx="124">
                        <c:v>2.17</c:v>
                      </c:pt>
                      <c:pt idx="125">
                        <c:v>2.1509999999999998</c:v>
                      </c:pt>
                      <c:pt idx="126">
                        <c:v>2.0139999999999998</c:v>
                      </c:pt>
                      <c:pt idx="127">
                        <c:v>1.7789999999999999</c:v>
                      </c:pt>
                      <c:pt idx="128">
                        <c:v>1.4470000000000001</c:v>
                      </c:pt>
                      <c:pt idx="129">
                        <c:v>1.036</c:v>
                      </c:pt>
                      <c:pt idx="130">
                        <c:v>0.57299999999999995</c:v>
                      </c:pt>
                      <c:pt idx="131">
                        <c:v>0.15</c:v>
                      </c:pt>
                      <c:pt idx="132">
                        <c:v>-0.114</c:v>
                      </c:pt>
                      <c:pt idx="133">
                        <c:v>-0.34499999999999997</c:v>
                      </c:pt>
                      <c:pt idx="134">
                        <c:v>-0.59599999999999997</c:v>
                      </c:pt>
                      <c:pt idx="135">
                        <c:v>-0.82399999999999995</c:v>
                      </c:pt>
                      <c:pt idx="136">
                        <c:v>-1.0069999999999999</c:v>
                      </c:pt>
                      <c:pt idx="137">
                        <c:v>-1.1339999999999999</c:v>
                      </c:pt>
                      <c:pt idx="138">
                        <c:v>-1.1859999999999999</c:v>
                      </c:pt>
                      <c:pt idx="139">
                        <c:v>-1.163</c:v>
                      </c:pt>
                      <c:pt idx="140">
                        <c:v>-1.0620000000000001</c:v>
                      </c:pt>
                      <c:pt idx="141">
                        <c:v>-0.89600000000000002</c:v>
                      </c:pt>
                      <c:pt idx="142">
                        <c:v>-0.67800000000000005</c:v>
                      </c:pt>
                      <c:pt idx="143">
                        <c:v>-0.41699999999999998</c:v>
                      </c:pt>
                      <c:pt idx="144">
                        <c:v>-0.16</c:v>
                      </c:pt>
                      <c:pt idx="145">
                        <c:v>0.14299999999999999</c:v>
                      </c:pt>
                      <c:pt idx="146">
                        <c:v>0.626</c:v>
                      </c:pt>
                      <c:pt idx="147">
                        <c:v>1.167</c:v>
                      </c:pt>
                      <c:pt idx="148">
                        <c:v>1.655</c:v>
                      </c:pt>
                      <c:pt idx="149">
                        <c:v>2.0459999999999998</c:v>
                      </c:pt>
                      <c:pt idx="150">
                        <c:v>2.3069999999999999</c:v>
                      </c:pt>
                      <c:pt idx="151">
                        <c:v>2.4180000000000001</c:v>
                      </c:pt>
                      <c:pt idx="152">
                        <c:v>2.3660000000000001</c:v>
                      </c:pt>
                      <c:pt idx="153">
                        <c:v>2.157</c:v>
                      </c:pt>
                      <c:pt idx="154">
                        <c:v>1.8049999999999999</c:v>
                      </c:pt>
                      <c:pt idx="155">
                        <c:v>1.355</c:v>
                      </c:pt>
                      <c:pt idx="156">
                        <c:v>0.82099999999999995</c:v>
                      </c:pt>
                      <c:pt idx="157">
                        <c:v>0.3</c:v>
                      </c:pt>
                      <c:pt idx="158">
                        <c:v>-5.8999999999999997E-2</c:v>
                      </c:pt>
                      <c:pt idx="159">
                        <c:v>-0.3</c:v>
                      </c:pt>
                      <c:pt idx="160">
                        <c:v>-0.56699999999999995</c:v>
                      </c:pt>
                      <c:pt idx="161">
                        <c:v>-0.80800000000000005</c:v>
                      </c:pt>
                      <c:pt idx="162">
                        <c:v>-1</c:v>
                      </c:pt>
                      <c:pt idx="163">
                        <c:v>-1.137</c:v>
                      </c:pt>
                      <c:pt idx="164">
                        <c:v>-1.196</c:v>
                      </c:pt>
                      <c:pt idx="165">
                        <c:v>-1.1759999999999999</c:v>
                      </c:pt>
                      <c:pt idx="166">
                        <c:v>-1.085</c:v>
                      </c:pt>
                      <c:pt idx="167">
                        <c:v>-0.93500000000000005</c:v>
                      </c:pt>
                      <c:pt idx="168">
                        <c:v>-0.73599999999999999</c:v>
                      </c:pt>
                      <c:pt idx="169">
                        <c:v>-0.505</c:v>
                      </c:pt>
                      <c:pt idx="170">
                        <c:v>-0.25700000000000001</c:v>
                      </c:pt>
                      <c:pt idx="171">
                        <c:v>-4.9000000000000002E-2</c:v>
                      </c:pt>
                      <c:pt idx="172">
                        <c:v>0.30599999999999999</c:v>
                      </c:pt>
                      <c:pt idx="173">
                        <c:v>0.72299999999999998</c:v>
                      </c:pt>
                      <c:pt idx="174">
                        <c:v>1.153</c:v>
                      </c:pt>
                      <c:pt idx="175">
                        <c:v>1.5249999999999999</c:v>
                      </c:pt>
                      <c:pt idx="176">
                        <c:v>1.8120000000000001</c:v>
                      </c:pt>
                      <c:pt idx="177">
                        <c:v>2.0270000000000001</c:v>
                      </c:pt>
                      <c:pt idx="178">
                        <c:v>2.1179999999999999</c:v>
                      </c:pt>
                      <c:pt idx="179">
                        <c:v>2.1110000000000002</c:v>
                      </c:pt>
                      <c:pt idx="180">
                        <c:v>1.9810000000000001</c:v>
                      </c:pt>
                      <c:pt idx="181">
                        <c:v>1.7729999999999999</c:v>
                      </c:pt>
                      <c:pt idx="182">
                        <c:v>1.5049999999999999</c:v>
                      </c:pt>
                      <c:pt idx="183">
                        <c:v>1.1859999999999999</c:v>
                      </c:pt>
                      <c:pt idx="184">
                        <c:v>0.82799999999999996</c:v>
                      </c:pt>
                      <c:pt idx="185">
                        <c:v>0.46899999999999997</c:v>
                      </c:pt>
                      <c:pt idx="186">
                        <c:v>0.16900000000000001</c:v>
                      </c:pt>
                      <c:pt idx="187">
                        <c:v>-3.9E-2</c:v>
                      </c:pt>
                      <c:pt idx="188">
                        <c:v>-0.17599999999999999</c:v>
                      </c:pt>
                      <c:pt idx="189">
                        <c:v>-0.313</c:v>
                      </c:pt>
                      <c:pt idx="190">
                        <c:v>-0.45</c:v>
                      </c:pt>
                      <c:pt idx="191">
                        <c:v>-0.56399999999999995</c:v>
                      </c:pt>
                      <c:pt idx="192">
                        <c:v>-0.65800000000000003</c:v>
                      </c:pt>
                      <c:pt idx="193">
                        <c:v>-0.73</c:v>
                      </c:pt>
                      <c:pt idx="194">
                        <c:v>-0.77200000000000002</c:v>
                      </c:pt>
                      <c:pt idx="195">
                        <c:v>-0.78900000000000003</c:v>
                      </c:pt>
                      <c:pt idx="196">
                        <c:v>-0.78200000000000003</c:v>
                      </c:pt>
                      <c:pt idx="197">
                        <c:v>-0.749</c:v>
                      </c:pt>
                      <c:pt idx="198">
                        <c:v>-0.69399999999999995</c:v>
                      </c:pt>
                      <c:pt idx="199">
                        <c:v>-0.63200000000000001</c:v>
                      </c:pt>
                      <c:pt idx="200">
                        <c:v>-0.55400000000000005</c:v>
                      </c:pt>
                      <c:pt idx="201">
                        <c:v>-0.47599999999999998</c:v>
                      </c:pt>
                      <c:pt idx="202">
                        <c:v>-0.39800000000000002</c:v>
                      </c:pt>
                      <c:pt idx="203">
                        <c:v>-0.316</c:v>
                      </c:pt>
                      <c:pt idx="204">
                        <c:v>-0.24399999999999999</c:v>
                      </c:pt>
                      <c:pt idx="205">
                        <c:v>-0.182</c:v>
                      </c:pt>
                      <c:pt idx="206">
                        <c:v>-0.124</c:v>
                      </c:pt>
                      <c:pt idx="207">
                        <c:v>-7.4999999999999997E-2</c:v>
                      </c:pt>
                      <c:pt idx="208">
                        <c:v>-2.9000000000000001E-2</c:v>
                      </c:pt>
                      <c:pt idx="209">
                        <c:v>7.0000000000000001E-3</c:v>
                      </c:pt>
                      <c:pt idx="210">
                        <c:v>7.1999999999999995E-2</c:v>
                      </c:pt>
                      <c:pt idx="211">
                        <c:v>0.13</c:v>
                      </c:pt>
                      <c:pt idx="212">
                        <c:v>0.17599999999999999</c:v>
                      </c:pt>
                      <c:pt idx="213">
                        <c:v>0.20899999999999999</c:v>
                      </c:pt>
                      <c:pt idx="214">
                        <c:v>0.23499999999999999</c:v>
                      </c:pt>
                      <c:pt idx="215">
                        <c:v>0.254</c:v>
                      </c:pt>
                      <c:pt idx="216">
                        <c:v>0.26700000000000002</c:v>
                      </c:pt>
                      <c:pt idx="217">
                        <c:v>0.28000000000000003</c:v>
                      </c:pt>
                      <c:pt idx="218">
                        <c:v>0.27400000000000002</c:v>
                      </c:pt>
                      <c:pt idx="219">
                        <c:v>0.28699999999999998</c:v>
                      </c:pt>
                      <c:pt idx="220">
                        <c:v>0.27400000000000002</c:v>
                      </c:pt>
                      <c:pt idx="221">
                        <c:v>0.26100000000000001</c:v>
                      </c:pt>
                      <c:pt idx="222">
                        <c:v>0.254</c:v>
                      </c:pt>
                      <c:pt idx="223">
                        <c:v>0.22800000000000001</c:v>
                      </c:pt>
                      <c:pt idx="224">
                        <c:v>0.215</c:v>
                      </c:pt>
                      <c:pt idx="225">
                        <c:v>0.19600000000000001</c:v>
                      </c:pt>
                      <c:pt idx="226">
                        <c:v>0.17599999999999999</c:v>
                      </c:pt>
                      <c:pt idx="227">
                        <c:v>0.13700000000000001</c:v>
                      </c:pt>
                      <c:pt idx="228">
                        <c:v>0.11700000000000001</c:v>
                      </c:pt>
                      <c:pt idx="229">
                        <c:v>7.8E-2</c:v>
                      </c:pt>
                      <c:pt idx="230">
                        <c:v>5.1999999999999998E-2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DA9-4014-A65D-CDBE0379E7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'6# fast movement'!$G$2:$G$232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2368</c:v>
                      </c:pt>
                      <c:pt idx="1">
                        <c:v>2370</c:v>
                      </c:pt>
                      <c:pt idx="2">
                        <c:v>2373</c:v>
                      </c:pt>
                      <c:pt idx="3">
                        <c:v>2375</c:v>
                      </c:pt>
                      <c:pt idx="4">
                        <c:v>2377</c:v>
                      </c:pt>
                      <c:pt idx="5">
                        <c:v>2379</c:v>
                      </c:pt>
                      <c:pt idx="6">
                        <c:v>2381</c:v>
                      </c:pt>
                      <c:pt idx="7">
                        <c:v>2383</c:v>
                      </c:pt>
                      <c:pt idx="8">
                        <c:v>2385</c:v>
                      </c:pt>
                      <c:pt idx="9">
                        <c:v>2388</c:v>
                      </c:pt>
                      <c:pt idx="10">
                        <c:v>2390</c:v>
                      </c:pt>
                      <c:pt idx="11">
                        <c:v>2392</c:v>
                      </c:pt>
                      <c:pt idx="12">
                        <c:v>2395</c:v>
                      </c:pt>
                      <c:pt idx="13">
                        <c:v>2397</c:v>
                      </c:pt>
                      <c:pt idx="14">
                        <c:v>2399</c:v>
                      </c:pt>
                      <c:pt idx="15">
                        <c:v>2401</c:v>
                      </c:pt>
                      <c:pt idx="16">
                        <c:v>2403</c:v>
                      </c:pt>
                      <c:pt idx="17">
                        <c:v>2405</c:v>
                      </c:pt>
                      <c:pt idx="18">
                        <c:v>2407</c:v>
                      </c:pt>
                      <c:pt idx="19">
                        <c:v>2409</c:v>
                      </c:pt>
                      <c:pt idx="20">
                        <c:v>2411</c:v>
                      </c:pt>
                      <c:pt idx="21">
                        <c:v>2414</c:v>
                      </c:pt>
                      <c:pt idx="22">
                        <c:v>2416</c:v>
                      </c:pt>
                      <c:pt idx="23">
                        <c:v>2418</c:v>
                      </c:pt>
                      <c:pt idx="24">
                        <c:v>2420</c:v>
                      </c:pt>
                      <c:pt idx="25">
                        <c:v>2422</c:v>
                      </c:pt>
                      <c:pt idx="26">
                        <c:v>2424</c:v>
                      </c:pt>
                      <c:pt idx="27">
                        <c:v>2426</c:v>
                      </c:pt>
                      <c:pt idx="28">
                        <c:v>2428</c:v>
                      </c:pt>
                      <c:pt idx="29">
                        <c:v>2431</c:v>
                      </c:pt>
                      <c:pt idx="30">
                        <c:v>2434</c:v>
                      </c:pt>
                      <c:pt idx="31">
                        <c:v>2436</c:v>
                      </c:pt>
                      <c:pt idx="32">
                        <c:v>2438</c:v>
                      </c:pt>
                      <c:pt idx="33">
                        <c:v>2440</c:v>
                      </c:pt>
                      <c:pt idx="34">
                        <c:v>2442</c:v>
                      </c:pt>
                      <c:pt idx="35">
                        <c:v>2444</c:v>
                      </c:pt>
                      <c:pt idx="36">
                        <c:v>2446</c:v>
                      </c:pt>
                      <c:pt idx="37">
                        <c:v>2448</c:v>
                      </c:pt>
                      <c:pt idx="38">
                        <c:v>2450</c:v>
                      </c:pt>
                      <c:pt idx="39">
                        <c:v>2453</c:v>
                      </c:pt>
                      <c:pt idx="40">
                        <c:v>2455</c:v>
                      </c:pt>
                      <c:pt idx="41">
                        <c:v>2457</c:v>
                      </c:pt>
                      <c:pt idx="42">
                        <c:v>2459</c:v>
                      </c:pt>
                      <c:pt idx="43">
                        <c:v>2461</c:v>
                      </c:pt>
                      <c:pt idx="44">
                        <c:v>2463</c:v>
                      </c:pt>
                      <c:pt idx="45">
                        <c:v>2465</c:v>
                      </c:pt>
                      <c:pt idx="46">
                        <c:v>2467</c:v>
                      </c:pt>
                      <c:pt idx="47">
                        <c:v>2469</c:v>
                      </c:pt>
                      <c:pt idx="48">
                        <c:v>2473</c:v>
                      </c:pt>
                      <c:pt idx="49">
                        <c:v>2475</c:v>
                      </c:pt>
                      <c:pt idx="50">
                        <c:v>2477</c:v>
                      </c:pt>
                      <c:pt idx="51">
                        <c:v>2479</c:v>
                      </c:pt>
                      <c:pt idx="52">
                        <c:v>2481</c:v>
                      </c:pt>
                      <c:pt idx="53">
                        <c:v>2483</c:v>
                      </c:pt>
                      <c:pt idx="54">
                        <c:v>2485</c:v>
                      </c:pt>
                      <c:pt idx="55">
                        <c:v>2487</c:v>
                      </c:pt>
                      <c:pt idx="56">
                        <c:v>2489</c:v>
                      </c:pt>
                      <c:pt idx="57">
                        <c:v>2491</c:v>
                      </c:pt>
                      <c:pt idx="58">
                        <c:v>2493</c:v>
                      </c:pt>
                      <c:pt idx="59">
                        <c:v>2496</c:v>
                      </c:pt>
                      <c:pt idx="60">
                        <c:v>2498</c:v>
                      </c:pt>
                      <c:pt idx="61">
                        <c:v>2500</c:v>
                      </c:pt>
                      <c:pt idx="62">
                        <c:v>2502</c:v>
                      </c:pt>
                      <c:pt idx="63">
                        <c:v>2504</c:v>
                      </c:pt>
                      <c:pt idx="64">
                        <c:v>2506</c:v>
                      </c:pt>
                      <c:pt idx="65">
                        <c:v>2508</c:v>
                      </c:pt>
                      <c:pt idx="66">
                        <c:v>2510</c:v>
                      </c:pt>
                      <c:pt idx="67">
                        <c:v>2512</c:v>
                      </c:pt>
                      <c:pt idx="68">
                        <c:v>2516</c:v>
                      </c:pt>
                      <c:pt idx="69">
                        <c:v>2518</c:v>
                      </c:pt>
                      <c:pt idx="70">
                        <c:v>2520</c:v>
                      </c:pt>
                      <c:pt idx="71">
                        <c:v>2522</c:v>
                      </c:pt>
                      <c:pt idx="72">
                        <c:v>2524</c:v>
                      </c:pt>
                      <c:pt idx="73">
                        <c:v>2526</c:v>
                      </c:pt>
                      <c:pt idx="74">
                        <c:v>2528</c:v>
                      </c:pt>
                      <c:pt idx="75">
                        <c:v>2530</c:v>
                      </c:pt>
                      <c:pt idx="76">
                        <c:v>2532</c:v>
                      </c:pt>
                      <c:pt idx="77">
                        <c:v>2535</c:v>
                      </c:pt>
                      <c:pt idx="78">
                        <c:v>2537</c:v>
                      </c:pt>
                      <c:pt idx="79">
                        <c:v>2539</c:v>
                      </c:pt>
                      <c:pt idx="80">
                        <c:v>2541</c:v>
                      </c:pt>
                      <c:pt idx="81">
                        <c:v>2543</c:v>
                      </c:pt>
                      <c:pt idx="82">
                        <c:v>2545</c:v>
                      </c:pt>
                      <c:pt idx="83">
                        <c:v>2547</c:v>
                      </c:pt>
                      <c:pt idx="84">
                        <c:v>2549</c:v>
                      </c:pt>
                      <c:pt idx="85">
                        <c:v>2551</c:v>
                      </c:pt>
                      <c:pt idx="86">
                        <c:v>2554</c:v>
                      </c:pt>
                      <c:pt idx="87">
                        <c:v>2556</c:v>
                      </c:pt>
                      <c:pt idx="88">
                        <c:v>2559</c:v>
                      </c:pt>
                      <c:pt idx="89">
                        <c:v>2561</c:v>
                      </c:pt>
                      <c:pt idx="90">
                        <c:v>2563</c:v>
                      </c:pt>
                      <c:pt idx="91">
                        <c:v>2565</c:v>
                      </c:pt>
                      <c:pt idx="92">
                        <c:v>2567</c:v>
                      </c:pt>
                      <c:pt idx="93">
                        <c:v>2569</c:v>
                      </c:pt>
                      <c:pt idx="94">
                        <c:v>2572</c:v>
                      </c:pt>
                      <c:pt idx="95">
                        <c:v>2574</c:v>
                      </c:pt>
                      <c:pt idx="96">
                        <c:v>2576</c:v>
                      </c:pt>
                      <c:pt idx="97">
                        <c:v>2578</c:v>
                      </c:pt>
                      <c:pt idx="98">
                        <c:v>2580</c:v>
                      </c:pt>
                      <c:pt idx="99">
                        <c:v>2582</c:v>
                      </c:pt>
                      <c:pt idx="100">
                        <c:v>2585</c:v>
                      </c:pt>
                      <c:pt idx="101">
                        <c:v>2587</c:v>
                      </c:pt>
                      <c:pt idx="102">
                        <c:v>2589</c:v>
                      </c:pt>
                      <c:pt idx="103">
                        <c:v>2591</c:v>
                      </c:pt>
                      <c:pt idx="104">
                        <c:v>2593</c:v>
                      </c:pt>
                      <c:pt idx="105">
                        <c:v>2595</c:v>
                      </c:pt>
                      <c:pt idx="106">
                        <c:v>2597</c:v>
                      </c:pt>
                      <c:pt idx="107">
                        <c:v>2601</c:v>
                      </c:pt>
                      <c:pt idx="108">
                        <c:v>2603</c:v>
                      </c:pt>
                      <c:pt idx="109">
                        <c:v>2605</c:v>
                      </c:pt>
                      <c:pt idx="110">
                        <c:v>2607</c:v>
                      </c:pt>
                      <c:pt idx="111">
                        <c:v>2609</c:v>
                      </c:pt>
                      <c:pt idx="112">
                        <c:v>2611</c:v>
                      </c:pt>
                      <c:pt idx="113">
                        <c:v>2614</c:v>
                      </c:pt>
                      <c:pt idx="114">
                        <c:v>2616</c:v>
                      </c:pt>
                      <c:pt idx="115">
                        <c:v>2618</c:v>
                      </c:pt>
                      <c:pt idx="116">
                        <c:v>2620</c:v>
                      </c:pt>
                      <c:pt idx="117">
                        <c:v>2622</c:v>
                      </c:pt>
                      <c:pt idx="118">
                        <c:v>2624</c:v>
                      </c:pt>
                      <c:pt idx="119">
                        <c:v>2627</c:v>
                      </c:pt>
                      <c:pt idx="120">
                        <c:v>2629</c:v>
                      </c:pt>
                      <c:pt idx="121">
                        <c:v>2631</c:v>
                      </c:pt>
                      <c:pt idx="122">
                        <c:v>2633</c:v>
                      </c:pt>
                      <c:pt idx="123">
                        <c:v>2635</c:v>
                      </c:pt>
                      <c:pt idx="124">
                        <c:v>2637</c:v>
                      </c:pt>
                      <c:pt idx="125">
                        <c:v>2639</c:v>
                      </c:pt>
                      <c:pt idx="126">
                        <c:v>2643</c:v>
                      </c:pt>
                      <c:pt idx="127">
                        <c:v>2645</c:v>
                      </c:pt>
                      <c:pt idx="128">
                        <c:v>2647</c:v>
                      </c:pt>
                      <c:pt idx="129">
                        <c:v>2649</c:v>
                      </c:pt>
                      <c:pt idx="130">
                        <c:v>2651</c:v>
                      </c:pt>
                      <c:pt idx="131">
                        <c:v>2653</c:v>
                      </c:pt>
                      <c:pt idx="132">
                        <c:v>2656</c:v>
                      </c:pt>
                      <c:pt idx="133">
                        <c:v>2658</c:v>
                      </c:pt>
                      <c:pt idx="134">
                        <c:v>2660</c:v>
                      </c:pt>
                      <c:pt idx="135">
                        <c:v>2662</c:v>
                      </c:pt>
                      <c:pt idx="136">
                        <c:v>2664</c:v>
                      </c:pt>
                      <c:pt idx="137">
                        <c:v>2666</c:v>
                      </c:pt>
                      <c:pt idx="138">
                        <c:v>2669</c:v>
                      </c:pt>
                      <c:pt idx="139">
                        <c:v>2671</c:v>
                      </c:pt>
                      <c:pt idx="140">
                        <c:v>2673</c:v>
                      </c:pt>
                      <c:pt idx="141">
                        <c:v>2675</c:v>
                      </c:pt>
                      <c:pt idx="142">
                        <c:v>2677</c:v>
                      </c:pt>
                      <c:pt idx="143">
                        <c:v>2679</c:v>
                      </c:pt>
                      <c:pt idx="144">
                        <c:v>2681</c:v>
                      </c:pt>
                      <c:pt idx="145">
                        <c:v>2684</c:v>
                      </c:pt>
                      <c:pt idx="146">
                        <c:v>2687</c:v>
                      </c:pt>
                      <c:pt idx="147">
                        <c:v>2689</c:v>
                      </c:pt>
                      <c:pt idx="148">
                        <c:v>2691</c:v>
                      </c:pt>
                      <c:pt idx="149">
                        <c:v>2693</c:v>
                      </c:pt>
                      <c:pt idx="150">
                        <c:v>2695</c:v>
                      </c:pt>
                      <c:pt idx="151">
                        <c:v>2698</c:v>
                      </c:pt>
                      <c:pt idx="152">
                        <c:v>2700</c:v>
                      </c:pt>
                      <c:pt idx="153">
                        <c:v>2702</c:v>
                      </c:pt>
                      <c:pt idx="154">
                        <c:v>2704</c:v>
                      </c:pt>
                      <c:pt idx="155">
                        <c:v>2706</c:v>
                      </c:pt>
                      <c:pt idx="156">
                        <c:v>2708</c:v>
                      </c:pt>
                      <c:pt idx="157">
                        <c:v>2711</c:v>
                      </c:pt>
                      <c:pt idx="158">
                        <c:v>2713</c:v>
                      </c:pt>
                      <c:pt idx="159">
                        <c:v>2715</c:v>
                      </c:pt>
                      <c:pt idx="160">
                        <c:v>2717</c:v>
                      </c:pt>
                      <c:pt idx="161">
                        <c:v>2719</c:v>
                      </c:pt>
                      <c:pt idx="162">
                        <c:v>2721</c:v>
                      </c:pt>
                      <c:pt idx="163">
                        <c:v>2723</c:v>
                      </c:pt>
                      <c:pt idx="164">
                        <c:v>2726</c:v>
                      </c:pt>
                      <c:pt idx="165">
                        <c:v>2729</c:v>
                      </c:pt>
                      <c:pt idx="166">
                        <c:v>2731</c:v>
                      </c:pt>
                      <c:pt idx="167">
                        <c:v>2733</c:v>
                      </c:pt>
                      <c:pt idx="168">
                        <c:v>2735</c:v>
                      </c:pt>
                      <c:pt idx="169">
                        <c:v>2737</c:v>
                      </c:pt>
                      <c:pt idx="170">
                        <c:v>2740</c:v>
                      </c:pt>
                      <c:pt idx="171">
                        <c:v>2742</c:v>
                      </c:pt>
                      <c:pt idx="172">
                        <c:v>2744</c:v>
                      </c:pt>
                      <c:pt idx="173">
                        <c:v>2746</c:v>
                      </c:pt>
                      <c:pt idx="174">
                        <c:v>2748</c:v>
                      </c:pt>
                      <c:pt idx="175">
                        <c:v>2750</c:v>
                      </c:pt>
                      <c:pt idx="176">
                        <c:v>2753</c:v>
                      </c:pt>
                      <c:pt idx="177">
                        <c:v>2755</c:v>
                      </c:pt>
                      <c:pt idx="178">
                        <c:v>2757</c:v>
                      </c:pt>
                      <c:pt idx="179">
                        <c:v>2759</c:v>
                      </c:pt>
                      <c:pt idx="180">
                        <c:v>2761</c:v>
                      </c:pt>
                      <c:pt idx="181">
                        <c:v>2763</c:v>
                      </c:pt>
                      <c:pt idx="182">
                        <c:v>2766</c:v>
                      </c:pt>
                      <c:pt idx="183">
                        <c:v>2768</c:v>
                      </c:pt>
                      <c:pt idx="184">
                        <c:v>2771</c:v>
                      </c:pt>
                      <c:pt idx="185">
                        <c:v>2773</c:v>
                      </c:pt>
                      <c:pt idx="186">
                        <c:v>2775</c:v>
                      </c:pt>
                      <c:pt idx="187">
                        <c:v>2777</c:v>
                      </c:pt>
                      <c:pt idx="188">
                        <c:v>2779</c:v>
                      </c:pt>
                      <c:pt idx="189">
                        <c:v>2782</c:v>
                      </c:pt>
                      <c:pt idx="190">
                        <c:v>2784</c:v>
                      </c:pt>
                      <c:pt idx="191">
                        <c:v>2786</c:v>
                      </c:pt>
                      <c:pt idx="192">
                        <c:v>2788</c:v>
                      </c:pt>
                      <c:pt idx="193">
                        <c:v>2790</c:v>
                      </c:pt>
                      <c:pt idx="194">
                        <c:v>2792</c:v>
                      </c:pt>
                      <c:pt idx="195">
                        <c:v>2795</c:v>
                      </c:pt>
                      <c:pt idx="196">
                        <c:v>2797</c:v>
                      </c:pt>
                      <c:pt idx="197">
                        <c:v>2799</c:v>
                      </c:pt>
                      <c:pt idx="198">
                        <c:v>2801</c:v>
                      </c:pt>
                      <c:pt idx="199">
                        <c:v>2803</c:v>
                      </c:pt>
                      <c:pt idx="200">
                        <c:v>2805</c:v>
                      </c:pt>
                      <c:pt idx="201">
                        <c:v>2808</c:v>
                      </c:pt>
                      <c:pt idx="202">
                        <c:v>2810</c:v>
                      </c:pt>
                      <c:pt idx="203">
                        <c:v>2812</c:v>
                      </c:pt>
                      <c:pt idx="204">
                        <c:v>2815</c:v>
                      </c:pt>
                      <c:pt idx="205">
                        <c:v>2817</c:v>
                      </c:pt>
                      <c:pt idx="206">
                        <c:v>2819</c:v>
                      </c:pt>
                      <c:pt idx="207">
                        <c:v>2821</c:v>
                      </c:pt>
                      <c:pt idx="208">
                        <c:v>2824</c:v>
                      </c:pt>
                      <c:pt idx="209">
                        <c:v>2826</c:v>
                      </c:pt>
                      <c:pt idx="210">
                        <c:v>2828</c:v>
                      </c:pt>
                      <c:pt idx="211">
                        <c:v>2830</c:v>
                      </c:pt>
                      <c:pt idx="212">
                        <c:v>2832</c:v>
                      </c:pt>
                      <c:pt idx="213">
                        <c:v>2834</c:v>
                      </c:pt>
                      <c:pt idx="214">
                        <c:v>2837</c:v>
                      </c:pt>
                      <c:pt idx="215">
                        <c:v>2839</c:v>
                      </c:pt>
                      <c:pt idx="216">
                        <c:v>2841</c:v>
                      </c:pt>
                      <c:pt idx="217">
                        <c:v>2843</c:v>
                      </c:pt>
                      <c:pt idx="218">
                        <c:v>2845</c:v>
                      </c:pt>
                      <c:pt idx="219">
                        <c:v>2847</c:v>
                      </c:pt>
                      <c:pt idx="220">
                        <c:v>2850</c:v>
                      </c:pt>
                      <c:pt idx="221">
                        <c:v>2852</c:v>
                      </c:pt>
                      <c:pt idx="222">
                        <c:v>2854</c:v>
                      </c:pt>
                      <c:pt idx="223">
                        <c:v>2857</c:v>
                      </c:pt>
                      <c:pt idx="224">
                        <c:v>2859</c:v>
                      </c:pt>
                      <c:pt idx="225">
                        <c:v>2861</c:v>
                      </c:pt>
                      <c:pt idx="226">
                        <c:v>2863</c:v>
                      </c:pt>
                      <c:pt idx="227">
                        <c:v>2866</c:v>
                      </c:pt>
                      <c:pt idx="228">
                        <c:v>2868</c:v>
                      </c:pt>
                      <c:pt idx="229">
                        <c:v>2870</c:v>
                      </c:pt>
                      <c:pt idx="230">
                        <c:v>2872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'6# fast movement'!$J$2:$J$232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-0.01</c:v>
                      </c:pt>
                      <c:pt idx="1">
                        <c:v>-1.2999999999999999E-2</c:v>
                      </c:pt>
                      <c:pt idx="2">
                        <c:v>-3.0000000000000001E-3</c:v>
                      </c:pt>
                      <c:pt idx="3">
                        <c:v>-1.6E-2</c:v>
                      </c:pt>
                      <c:pt idx="4">
                        <c:v>-3.3000000000000002E-2</c:v>
                      </c:pt>
                      <c:pt idx="5">
                        <c:v>-3.5999999999999997E-2</c:v>
                      </c:pt>
                      <c:pt idx="6">
                        <c:v>-3.5999999999999997E-2</c:v>
                      </c:pt>
                      <c:pt idx="7">
                        <c:v>-5.8999999999999997E-2</c:v>
                      </c:pt>
                      <c:pt idx="8">
                        <c:v>-6.2E-2</c:v>
                      </c:pt>
                      <c:pt idx="9">
                        <c:v>-6.8000000000000005E-2</c:v>
                      </c:pt>
                      <c:pt idx="10">
                        <c:v>-7.8E-2</c:v>
                      </c:pt>
                      <c:pt idx="11">
                        <c:v>-8.5000000000000006E-2</c:v>
                      </c:pt>
                      <c:pt idx="12">
                        <c:v>-8.7999999999999995E-2</c:v>
                      </c:pt>
                      <c:pt idx="13">
                        <c:v>-9.8000000000000004E-2</c:v>
                      </c:pt>
                      <c:pt idx="14">
                        <c:v>-0.10100000000000001</c:v>
                      </c:pt>
                      <c:pt idx="15">
                        <c:v>-0.104</c:v>
                      </c:pt>
                      <c:pt idx="16">
                        <c:v>-0.108</c:v>
                      </c:pt>
                      <c:pt idx="17">
                        <c:v>-0.111</c:v>
                      </c:pt>
                      <c:pt idx="18">
                        <c:v>-0.11700000000000001</c:v>
                      </c:pt>
                      <c:pt idx="19">
                        <c:v>-0.11700000000000001</c:v>
                      </c:pt>
                      <c:pt idx="20">
                        <c:v>-0.121</c:v>
                      </c:pt>
                      <c:pt idx="21">
                        <c:v>-0.121</c:v>
                      </c:pt>
                      <c:pt idx="22">
                        <c:v>-0.124</c:v>
                      </c:pt>
                      <c:pt idx="23">
                        <c:v>-0.121</c:v>
                      </c:pt>
                      <c:pt idx="24">
                        <c:v>-0.127</c:v>
                      </c:pt>
                      <c:pt idx="25">
                        <c:v>-0.127</c:v>
                      </c:pt>
                      <c:pt idx="26">
                        <c:v>-0.127</c:v>
                      </c:pt>
                      <c:pt idx="27">
                        <c:v>-0.13</c:v>
                      </c:pt>
                      <c:pt idx="28">
                        <c:v>-0.13</c:v>
                      </c:pt>
                      <c:pt idx="29">
                        <c:v>-0.13</c:v>
                      </c:pt>
                      <c:pt idx="30">
                        <c:v>-0.13400000000000001</c:v>
                      </c:pt>
                      <c:pt idx="31">
                        <c:v>-0.13</c:v>
                      </c:pt>
                      <c:pt idx="32">
                        <c:v>-0.124</c:v>
                      </c:pt>
                      <c:pt idx="33">
                        <c:v>-0.13400000000000001</c:v>
                      </c:pt>
                      <c:pt idx="34">
                        <c:v>-0.13</c:v>
                      </c:pt>
                      <c:pt idx="35">
                        <c:v>-0.13</c:v>
                      </c:pt>
                      <c:pt idx="36">
                        <c:v>-0.127</c:v>
                      </c:pt>
                      <c:pt idx="37">
                        <c:v>-0.13</c:v>
                      </c:pt>
                      <c:pt idx="38">
                        <c:v>-0.124</c:v>
                      </c:pt>
                      <c:pt idx="39">
                        <c:v>-0.121</c:v>
                      </c:pt>
                      <c:pt idx="40">
                        <c:v>-0.11700000000000001</c:v>
                      </c:pt>
                      <c:pt idx="41">
                        <c:v>-0.111</c:v>
                      </c:pt>
                      <c:pt idx="42">
                        <c:v>-0.104</c:v>
                      </c:pt>
                      <c:pt idx="43">
                        <c:v>-9.8000000000000004E-2</c:v>
                      </c:pt>
                      <c:pt idx="44">
                        <c:v>-9.0999999999999998E-2</c:v>
                      </c:pt>
                      <c:pt idx="45">
                        <c:v>-8.1000000000000003E-2</c:v>
                      </c:pt>
                      <c:pt idx="46">
                        <c:v>-7.4999999999999997E-2</c:v>
                      </c:pt>
                      <c:pt idx="47">
                        <c:v>-5.8999999999999997E-2</c:v>
                      </c:pt>
                      <c:pt idx="48">
                        <c:v>-4.5999999999999999E-2</c:v>
                      </c:pt>
                      <c:pt idx="49">
                        <c:v>-3.3000000000000002E-2</c:v>
                      </c:pt>
                      <c:pt idx="50">
                        <c:v>-0.01</c:v>
                      </c:pt>
                      <c:pt idx="51">
                        <c:v>0</c:v>
                      </c:pt>
                      <c:pt idx="52">
                        <c:v>-1.6E-2</c:v>
                      </c:pt>
                      <c:pt idx="53">
                        <c:v>-3.9E-2</c:v>
                      </c:pt>
                      <c:pt idx="54">
                        <c:v>-6.5000000000000002E-2</c:v>
                      </c:pt>
                      <c:pt idx="55">
                        <c:v>-9.0999999999999998E-2</c:v>
                      </c:pt>
                      <c:pt idx="56">
                        <c:v>-0.124</c:v>
                      </c:pt>
                      <c:pt idx="57">
                        <c:v>-0.153</c:v>
                      </c:pt>
                      <c:pt idx="58">
                        <c:v>-0.189</c:v>
                      </c:pt>
                      <c:pt idx="59">
                        <c:v>-0.22800000000000001</c:v>
                      </c:pt>
                      <c:pt idx="60">
                        <c:v>-0.27</c:v>
                      </c:pt>
                      <c:pt idx="61">
                        <c:v>-0.31900000000000001</c:v>
                      </c:pt>
                      <c:pt idx="62">
                        <c:v>-0.36799999999999999</c:v>
                      </c:pt>
                      <c:pt idx="63">
                        <c:v>-0.41399999999999998</c:v>
                      </c:pt>
                      <c:pt idx="64">
                        <c:v>-0.45600000000000002</c:v>
                      </c:pt>
                      <c:pt idx="65">
                        <c:v>-0.49199999999999999</c:v>
                      </c:pt>
                      <c:pt idx="66">
                        <c:v>-0.52800000000000002</c:v>
                      </c:pt>
                      <c:pt idx="67">
                        <c:v>-0.55100000000000005</c:v>
                      </c:pt>
                      <c:pt idx="68">
                        <c:v>-0.56699999999999995</c:v>
                      </c:pt>
                      <c:pt idx="69">
                        <c:v>-0.57299999999999995</c:v>
                      </c:pt>
                      <c:pt idx="70">
                        <c:v>-0.56399999999999995</c:v>
                      </c:pt>
                      <c:pt idx="71">
                        <c:v>-0.55100000000000005</c:v>
                      </c:pt>
                      <c:pt idx="72">
                        <c:v>-0.52100000000000002</c:v>
                      </c:pt>
                      <c:pt idx="73">
                        <c:v>-0.48899999999999999</c:v>
                      </c:pt>
                      <c:pt idx="74">
                        <c:v>-0.44</c:v>
                      </c:pt>
                      <c:pt idx="75">
                        <c:v>-0.39100000000000001</c:v>
                      </c:pt>
                      <c:pt idx="76">
                        <c:v>-0.32900000000000001</c:v>
                      </c:pt>
                      <c:pt idx="77">
                        <c:v>-0.26700000000000002</c:v>
                      </c:pt>
                      <c:pt idx="78">
                        <c:v>-0.19900000000000001</c:v>
                      </c:pt>
                      <c:pt idx="79">
                        <c:v>-0.13400000000000001</c:v>
                      </c:pt>
                      <c:pt idx="80">
                        <c:v>-6.5000000000000002E-2</c:v>
                      </c:pt>
                      <c:pt idx="81">
                        <c:v>-7.0000000000000001E-3</c:v>
                      </c:pt>
                      <c:pt idx="82">
                        <c:v>-8.7999999999999995E-2</c:v>
                      </c:pt>
                      <c:pt idx="83">
                        <c:v>-0.16900000000000001</c:v>
                      </c:pt>
                      <c:pt idx="84">
                        <c:v>-0.26100000000000001</c:v>
                      </c:pt>
                      <c:pt idx="85">
                        <c:v>-0.36799999999999999</c:v>
                      </c:pt>
                      <c:pt idx="86">
                        <c:v>-0.46899999999999997</c:v>
                      </c:pt>
                      <c:pt idx="87">
                        <c:v>-0.57299999999999995</c:v>
                      </c:pt>
                      <c:pt idx="88">
                        <c:v>-0.66800000000000004</c:v>
                      </c:pt>
                      <c:pt idx="89">
                        <c:v>-0.749</c:v>
                      </c:pt>
                      <c:pt idx="90">
                        <c:v>-0.80800000000000005</c:v>
                      </c:pt>
                      <c:pt idx="91">
                        <c:v>-0.84399999999999997</c:v>
                      </c:pt>
                      <c:pt idx="92">
                        <c:v>-0.85</c:v>
                      </c:pt>
                      <c:pt idx="93">
                        <c:v>-0.82799999999999996</c:v>
                      </c:pt>
                      <c:pt idx="94">
                        <c:v>-0.77500000000000002</c:v>
                      </c:pt>
                      <c:pt idx="95">
                        <c:v>-0.70099999999999996</c:v>
                      </c:pt>
                      <c:pt idx="96">
                        <c:v>-0.6</c:v>
                      </c:pt>
                      <c:pt idx="97">
                        <c:v>-0.48199999999999998</c:v>
                      </c:pt>
                      <c:pt idx="98">
                        <c:v>-0.34899999999999998</c:v>
                      </c:pt>
                      <c:pt idx="99">
                        <c:v>-0.21199999999999999</c:v>
                      </c:pt>
                      <c:pt idx="100">
                        <c:v>-7.8E-2</c:v>
                      </c:pt>
                      <c:pt idx="101">
                        <c:v>-3.5999999999999997E-2</c:v>
                      </c:pt>
                      <c:pt idx="102">
                        <c:v>-0.17599999999999999</c:v>
                      </c:pt>
                      <c:pt idx="103">
                        <c:v>-0.32900000000000001</c:v>
                      </c:pt>
                      <c:pt idx="104">
                        <c:v>-0.48899999999999999</c:v>
                      </c:pt>
                      <c:pt idx="105">
                        <c:v>-0.64200000000000002</c:v>
                      </c:pt>
                      <c:pt idx="106">
                        <c:v>-0.77500000000000002</c:v>
                      </c:pt>
                      <c:pt idx="107">
                        <c:v>-0.88300000000000001</c:v>
                      </c:pt>
                      <c:pt idx="108">
                        <c:v>-0.95099999999999996</c:v>
                      </c:pt>
                      <c:pt idx="109">
                        <c:v>-0.98099999999999998</c:v>
                      </c:pt>
                      <c:pt idx="110">
                        <c:v>-0.95799999999999996</c:v>
                      </c:pt>
                      <c:pt idx="111">
                        <c:v>-0.89600000000000002</c:v>
                      </c:pt>
                      <c:pt idx="112">
                        <c:v>-0.79500000000000004</c:v>
                      </c:pt>
                      <c:pt idx="113">
                        <c:v>-0.66100000000000003</c:v>
                      </c:pt>
                      <c:pt idx="114">
                        <c:v>-0.495</c:v>
                      </c:pt>
                      <c:pt idx="115">
                        <c:v>-0.31900000000000001</c:v>
                      </c:pt>
                      <c:pt idx="116">
                        <c:v>-0.14299999999999999</c:v>
                      </c:pt>
                      <c:pt idx="117">
                        <c:v>-1.6E-2</c:v>
                      </c:pt>
                      <c:pt idx="118">
                        <c:v>-0.192</c:v>
                      </c:pt>
                      <c:pt idx="119">
                        <c:v>-0.38800000000000001</c:v>
                      </c:pt>
                      <c:pt idx="120">
                        <c:v>-0.59</c:v>
                      </c:pt>
                      <c:pt idx="121">
                        <c:v>-0.76600000000000001</c:v>
                      </c:pt>
                      <c:pt idx="122">
                        <c:v>-0.91900000000000004</c:v>
                      </c:pt>
                      <c:pt idx="123">
                        <c:v>-1.026</c:v>
                      </c:pt>
                      <c:pt idx="124">
                        <c:v>-1.085</c:v>
                      </c:pt>
                      <c:pt idx="125">
                        <c:v>-1.075</c:v>
                      </c:pt>
                      <c:pt idx="126">
                        <c:v>-1.0069999999999999</c:v>
                      </c:pt>
                      <c:pt idx="127">
                        <c:v>-0.89</c:v>
                      </c:pt>
                      <c:pt idx="128">
                        <c:v>-0.72299999999999998</c:v>
                      </c:pt>
                      <c:pt idx="129">
                        <c:v>-0.51800000000000002</c:v>
                      </c:pt>
                      <c:pt idx="130">
                        <c:v>-0.28699999999999998</c:v>
                      </c:pt>
                      <c:pt idx="131">
                        <c:v>-7.4999999999999997E-2</c:v>
                      </c:pt>
                      <c:pt idx="132">
                        <c:v>-0.114</c:v>
                      </c:pt>
                      <c:pt idx="133">
                        <c:v>-0.34499999999999997</c:v>
                      </c:pt>
                      <c:pt idx="134">
                        <c:v>-0.59599999999999997</c:v>
                      </c:pt>
                      <c:pt idx="135">
                        <c:v>-0.82399999999999995</c:v>
                      </c:pt>
                      <c:pt idx="136">
                        <c:v>-1.0069999999999999</c:v>
                      </c:pt>
                      <c:pt idx="137">
                        <c:v>-1.1339999999999999</c:v>
                      </c:pt>
                      <c:pt idx="138">
                        <c:v>-1.1859999999999999</c:v>
                      </c:pt>
                      <c:pt idx="139">
                        <c:v>-1.163</c:v>
                      </c:pt>
                      <c:pt idx="140">
                        <c:v>-1.0620000000000001</c:v>
                      </c:pt>
                      <c:pt idx="141">
                        <c:v>-0.89600000000000002</c:v>
                      </c:pt>
                      <c:pt idx="142">
                        <c:v>-0.67800000000000005</c:v>
                      </c:pt>
                      <c:pt idx="143">
                        <c:v>-0.41699999999999998</c:v>
                      </c:pt>
                      <c:pt idx="144">
                        <c:v>-0.16</c:v>
                      </c:pt>
                      <c:pt idx="145">
                        <c:v>-7.1999999999999995E-2</c:v>
                      </c:pt>
                      <c:pt idx="146">
                        <c:v>-0.313</c:v>
                      </c:pt>
                      <c:pt idx="147">
                        <c:v>-0.58299999999999996</c:v>
                      </c:pt>
                      <c:pt idx="148">
                        <c:v>-0.82799999999999996</c:v>
                      </c:pt>
                      <c:pt idx="149">
                        <c:v>-1.0229999999999999</c:v>
                      </c:pt>
                      <c:pt idx="150">
                        <c:v>-1.153</c:v>
                      </c:pt>
                      <c:pt idx="151">
                        <c:v>-1.2090000000000001</c:v>
                      </c:pt>
                      <c:pt idx="152">
                        <c:v>-1.1830000000000001</c:v>
                      </c:pt>
                      <c:pt idx="153">
                        <c:v>-1.079</c:v>
                      </c:pt>
                      <c:pt idx="154">
                        <c:v>-0.90300000000000002</c:v>
                      </c:pt>
                      <c:pt idx="155">
                        <c:v>-0.67800000000000005</c:v>
                      </c:pt>
                      <c:pt idx="156">
                        <c:v>-0.41099999999999998</c:v>
                      </c:pt>
                      <c:pt idx="157">
                        <c:v>-0.15</c:v>
                      </c:pt>
                      <c:pt idx="158">
                        <c:v>-5.8999999999999997E-2</c:v>
                      </c:pt>
                      <c:pt idx="159">
                        <c:v>-0.3</c:v>
                      </c:pt>
                      <c:pt idx="160">
                        <c:v>-0.56699999999999995</c:v>
                      </c:pt>
                      <c:pt idx="161">
                        <c:v>-0.80800000000000005</c:v>
                      </c:pt>
                      <c:pt idx="162">
                        <c:v>-1</c:v>
                      </c:pt>
                      <c:pt idx="163">
                        <c:v>-1.137</c:v>
                      </c:pt>
                      <c:pt idx="164">
                        <c:v>-1.196</c:v>
                      </c:pt>
                      <c:pt idx="165">
                        <c:v>-1.1759999999999999</c:v>
                      </c:pt>
                      <c:pt idx="166">
                        <c:v>-1.085</c:v>
                      </c:pt>
                      <c:pt idx="167">
                        <c:v>-0.93500000000000005</c:v>
                      </c:pt>
                      <c:pt idx="168">
                        <c:v>-0.73599999999999999</c:v>
                      </c:pt>
                      <c:pt idx="169">
                        <c:v>-0.505</c:v>
                      </c:pt>
                      <c:pt idx="170">
                        <c:v>-0.25700000000000001</c:v>
                      </c:pt>
                      <c:pt idx="171">
                        <c:v>-4.9000000000000002E-2</c:v>
                      </c:pt>
                      <c:pt idx="172">
                        <c:v>-0.153</c:v>
                      </c:pt>
                      <c:pt idx="173">
                        <c:v>-0.36199999999999999</c:v>
                      </c:pt>
                      <c:pt idx="174">
                        <c:v>-0.57699999999999996</c:v>
                      </c:pt>
                      <c:pt idx="175">
                        <c:v>-0.76200000000000001</c:v>
                      </c:pt>
                      <c:pt idx="176">
                        <c:v>-0.90600000000000003</c:v>
                      </c:pt>
                      <c:pt idx="177">
                        <c:v>-1.0129999999999999</c:v>
                      </c:pt>
                      <c:pt idx="178">
                        <c:v>-1.0589999999999999</c:v>
                      </c:pt>
                      <c:pt idx="179">
                        <c:v>-1.056</c:v>
                      </c:pt>
                      <c:pt idx="180">
                        <c:v>-0.99099999999999999</c:v>
                      </c:pt>
                      <c:pt idx="181">
                        <c:v>-0.88600000000000001</c:v>
                      </c:pt>
                      <c:pt idx="182">
                        <c:v>-0.753</c:v>
                      </c:pt>
                      <c:pt idx="183">
                        <c:v>-0.59299999999999997</c:v>
                      </c:pt>
                      <c:pt idx="184">
                        <c:v>-0.41399999999999998</c:v>
                      </c:pt>
                      <c:pt idx="185">
                        <c:v>-0.23499999999999999</c:v>
                      </c:pt>
                      <c:pt idx="186">
                        <c:v>-8.5000000000000006E-2</c:v>
                      </c:pt>
                      <c:pt idx="187">
                        <c:v>-3.9E-2</c:v>
                      </c:pt>
                      <c:pt idx="188">
                        <c:v>-0.17599999999999999</c:v>
                      </c:pt>
                      <c:pt idx="189">
                        <c:v>-0.313</c:v>
                      </c:pt>
                      <c:pt idx="190">
                        <c:v>-0.45</c:v>
                      </c:pt>
                      <c:pt idx="191">
                        <c:v>-0.56399999999999995</c:v>
                      </c:pt>
                      <c:pt idx="192">
                        <c:v>-0.65800000000000003</c:v>
                      </c:pt>
                      <c:pt idx="193">
                        <c:v>-0.73</c:v>
                      </c:pt>
                      <c:pt idx="194">
                        <c:v>-0.77200000000000002</c:v>
                      </c:pt>
                      <c:pt idx="195">
                        <c:v>-0.78900000000000003</c:v>
                      </c:pt>
                      <c:pt idx="196">
                        <c:v>-0.78200000000000003</c:v>
                      </c:pt>
                      <c:pt idx="197">
                        <c:v>-0.749</c:v>
                      </c:pt>
                      <c:pt idx="198">
                        <c:v>-0.69399999999999995</c:v>
                      </c:pt>
                      <c:pt idx="199">
                        <c:v>-0.63200000000000001</c:v>
                      </c:pt>
                      <c:pt idx="200">
                        <c:v>-0.55400000000000005</c:v>
                      </c:pt>
                      <c:pt idx="201">
                        <c:v>-0.47599999999999998</c:v>
                      </c:pt>
                      <c:pt idx="202">
                        <c:v>-0.39800000000000002</c:v>
                      </c:pt>
                      <c:pt idx="203">
                        <c:v>-0.316</c:v>
                      </c:pt>
                      <c:pt idx="204">
                        <c:v>-0.24399999999999999</c:v>
                      </c:pt>
                      <c:pt idx="205">
                        <c:v>-0.182</c:v>
                      </c:pt>
                      <c:pt idx="206">
                        <c:v>-0.124</c:v>
                      </c:pt>
                      <c:pt idx="207">
                        <c:v>-7.4999999999999997E-2</c:v>
                      </c:pt>
                      <c:pt idx="208">
                        <c:v>-2.9000000000000001E-2</c:v>
                      </c:pt>
                      <c:pt idx="209">
                        <c:v>-3.0000000000000001E-3</c:v>
                      </c:pt>
                      <c:pt idx="210">
                        <c:v>-3.5999999999999997E-2</c:v>
                      </c:pt>
                      <c:pt idx="211">
                        <c:v>-6.5000000000000002E-2</c:v>
                      </c:pt>
                      <c:pt idx="212">
                        <c:v>-8.7999999999999995E-2</c:v>
                      </c:pt>
                      <c:pt idx="213">
                        <c:v>-0.104</c:v>
                      </c:pt>
                      <c:pt idx="214">
                        <c:v>-0.11700000000000001</c:v>
                      </c:pt>
                      <c:pt idx="215">
                        <c:v>-0.127</c:v>
                      </c:pt>
                      <c:pt idx="216">
                        <c:v>-0.13400000000000001</c:v>
                      </c:pt>
                      <c:pt idx="217">
                        <c:v>-0.14000000000000001</c:v>
                      </c:pt>
                      <c:pt idx="218">
                        <c:v>-0.13700000000000001</c:v>
                      </c:pt>
                      <c:pt idx="219">
                        <c:v>-0.14299999999999999</c:v>
                      </c:pt>
                      <c:pt idx="220">
                        <c:v>-0.13700000000000001</c:v>
                      </c:pt>
                      <c:pt idx="221">
                        <c:v>-0.13</c:v>
                      </c:pt>
                      <c:pt idx="222">
                        <c:v>-0.127</c:v>
                      </c:pt>
                      <c:pt idx="223">
                        <c:v>-0.114</c:v>
                      </c:pt>
                      <c:pt idx="224">
                        <c:v>-0.108</c:v>
                      </c:pt>
                      <c:pt idx="225">
                        <c:v>-9.8000000000000004E-2</c:v>
                      </c:pt>
                      <c:pt idx="226">
                        <c:v>-8.7999999999999995E-2</c:v>
                      </c:pt>
                      <c:pt idx="227">
                        <c:v>-6.8000000000000005E-2</c:v>
                      </c:pt>
                      <c:pt idx="228">
                        <c:v>-5.8999999999999997E-2</c:v>
                      </c:pt>
                      <c:pt idx="229">
                        <c:v>-3.9E-2</c:v>
                      </c:pt>
                      <c:pt idx="230">
                        <c:v>-2.5999999999999999E-2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DA9-4014-A65D-CDBE0379E7AD}"/>
                  </c:ext>
                </c:extLst>
              </c15:ser>
            </c15:filteredScatterSeries>
          </c:ext>
        </c:extLst>
      </c:scatterChart>
      <c:valAx>
        <c:axId val="120228240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200"/>
        <c:crosses val="autoZero"/>
        <c:crossBetween val="midCat"/>
      </c:valAx>
      <c:valAx>
        <c:axId val="120229200"/>
        <c:scaling>
          <c:orientation val="minMax"/>
          <c:max val="3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Phase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spe'!$B$2:$B$2406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-3</c:v>
                </c:pt>
                <c:pt idx="700">
                  <c:v>-7</c:v>
                </c:pt>
                <c:pt idx="701">
                  <c:v>-7</c:v>
                </c:pt>
                <c:pt idx="702">
                  <c:v>-3</c:v>
                </c:pt>
                <c:pt idx="703">
                  <c:v>-3</c:v>
                </c:pt>
                <c:pt idx="704">
                  <c:v>-16</c:v>
                </c:pt>
                <c:pt idx="705">
                  <c:v>-36</c:v>
                </c:pt>
                <c:pt idx="706">
                  <c:v>-20</c:v>
                </c:pt>
                <c:pt idx="707">
                  <c:v>-13</c:v>
                </c:pt>
                <c:pt idx="708">
                  <c:v>-39</c:v>
                </c:pt>
                <c:pt idx="709">
                  <c:v>-33</c:v>
                </c:pt>
                <c:pt idx="710">
                  <c:v>-33</c:v>
                </c:pt>
                <c:pt idx="711">
                  <c:v>-36</c:v>
                </c:pt>
                <c:pt idx="712">
                  <c:v>-39</c:v>
                </c:pt>
                <c:pt idx="713">
                  <c:v>-46</c:v>
                </c:pt>
                <c:pt idx="714">
                  <c:v>-39</c:v>
                </c:pt>
                <c:pt idx="715">
                  <c:v>-39</c:v>
                </c:pt>
                <c:pt idx="716">
                  <c:v>-29</c:v>
                </c:pt>
                <c:pt idx="717">
                  <c:v>-26</c:v>
                </c:pt>
                <c:pt idx="718">
                  <c:v>-23</c:v>
                </c:pt>
                <c:pt idx="719">
                  <c:v>-16</c:v>
                </c:pt>
                <c:pt idx="720">
                  <c:v>-13</c:v>
                </c:pt>
                <c:pt idx="721">
                  <c:v>-7</c:v>
                </c:pt>
                <c:pt idx="722">
                  <c:v>7</c:v>
                </c:pt>
                <c:pt idx="723">
                  <c:v>16</c:v>
                </c:pt>
                <c:pt idx="724">
                  <c:v>26</c:v>
                </c:pt>
                <c:pt idx="725">
                  <c:v>46</c:v>
                </c:pt>
                <c:pt idx="726">
                  <c:v>59</c:v>
                </c:pt>
                <c:pt idx="727">
                  <c:v>81</c:v>
                </c:pt>
                <c:pt idx="728">
                  <c:v>101</c:v>
                </c:pt>
                <c:pt idx="729">
                  <c:v>127</c:v>
                </c:pt>
                <c:pt idx="730">
                  <c:v>169</c:v>
                </c:pt>
                <c:pt idx="731">
                  <c:v>192</c:v>
                </c:pt>
                <c:pt idx="732">
                  <c:v>228</c:v>
                </c:pt>
                <c:pt idx="733">
                  <c:v>280</c:v>
                </c:pt>
                <c:pt idx="734">
                  <c:v>326</c:v>
                </c:pt>
                <c:pt idx="735">
                  <c:v>375</c:v>
                </c:pt>
                <c:pt idx="736">
                  <c:v>433</c:v>
                </c:pt>
                <c:pt idx="737">
                  <c:v>495</c:v>
                </c:pt>
                <c:pt idx="738">
                  <c:v>547</c:v>
                </c:pt>
                <c:pt idx="739">
                  <c:v>600</c:v>
                </c:pt>
                <c:pt idx="740">
                  <c:v>652</c:v>
                </c:pt>
                <c:pt idx="741">
                  <c:v>691</c:v>
                </c:pt>
                <c:pt idx="742">
                  <c:v>730</c:v>
                </c:pt>
                <c:pt idx="743">
                  <c:v>762</c:v>
                </c:pt>
                <c:pt idx="744">
                  <c:v>795</c:v>
                </c:pt>
                <c:pt idx="745">
                  <c:v>828</c:v>
                </c:pt>
                <c:pt idx="746">
                  <c:v>841</c:v>
                </c:pt>
                <c:pt idx="747">
                  <c:v>860</c:v>
                </c:pt>
                <c:pt idx="748">
                  <c:v>828</c:v>
                </c:pt>
                <c:pt idx="749">
                  <c:v>779</c:v>
                </c:pt>
                <c:pt idx="750">
                  <c:v>710</c:v>
                </c:pt>
                <c:pt idx="751">
                  <c:v>632</c:v>
                </c:pt>
                <c:pt idx="752">
                  <c:v>534</c:v>
                </c:pt>
                <c:pt idx="753">
                  <c:v>420</c:v>
                </c:pt>
                <c:pt idx="754">
                  <c:v>287</c:v>
                </c:pt>
                <c:pt idx="755">
                  <c:v>143</c:v>
                </c:pt>
                <c:pt idx="756">
                  <c:v>3</c:v>
                </c:pt>
                <c:pt idx="757">
                  <c:v>-156</c:v>
                </c:pt>
                <c:pt idx="758">
                  <c:v>-313</c:v>
                </c:pt>
                <c:pt idx="759">
                  <c:v>-472</c:v>
                </c:pt>
                <c:pt idx="760">
                  <c:v>-635</c:v>
                </c:pt>
                <c:pt idx="761">
                  <c:v>-671</c:v>
                </c:pt>
                <c:pt idx="762">
                  <c:v>-671</c:v>
                </c:pt>
                <c:pt idx="763">
                  <c:v>-665</c:v>
                </c:pt>
                <c:pt idx="764">
                  <c:v>-652</c:v>
                </c:pt>
                <c:pt idx="765">
                  <c:v>-645</c:v>
                </c:pt>
                <c:pt idx="766">
                  <c:v>-635</c:v>
                </c:pt>
                <c:pt idx="767">
                  <c:v>-619</c:v>
                </c:pt>
                <c:pt idx="768">
                  <c:v>-688</c:v>
                </c:pt>
                <c:pt idx="769">
                  <c:v>-775</c:v>
                </c:pt>
                <c:pt idx="770">
                  <c:v>-837</c:v>
                </c:pt>
                <c:pt idx="771">
                  <c:v>-877</c:v>
                </c:pt>
                <c:pt idx="772">
                  <c:v>-880</c:v>
                </c:pt>
                <c:pt idx="773">
                  <c:v>-850</c:v>
                </c:pt>
                <c:pt idx="774">
                  <c:v>-792</c:v>
                </c:pt>
                <c:pt idx="775">
                  <c:v>-841</c:v>
                </c:pt>
                <c:pt idx="776">
                  <c:v>-867</c:v>
                </c:pt>
                <c:pt idx="777">
                  <c:v>-899</c:v>
                </c:pt>
                <c:pt idx="778">
                  <c:v>-932</c:v>
                </c:pt>
                <c:pt idx="779">
                  <c:v>-942</c:v>
                </c:pt>
                <c:pt idx="780">
                  <c:v>-925</c:v>
                </c:pt>
                <c:pt idx="781">
                  <c:v>-746</c:v>
                </c:pt>
                <c:pt idx="782">
                  <c:v>-446</c:v>
                </c:pt>
                <c:pt idx="783">
                  <c:v>-121</c:v>
                </c:pt>
                <c:pt idx="784">
                  <c:v>209</c:v>
                </c:pt>
                <c:pt idx="785">
                  <c:v>541</c:v>
                </c:pt>
                <c:pt idx="786">
                  <c:v>867</c:v>
                </c:pt>
                <c:pt idx="787">
                  <c:v>1186</c:v>
                </c:pt>
                <c:pt idx="788">
                  <c:v>1476</c:v>
                </c:pt>
                <c:pt idx="789">
                  <c:v>1610</c:v>
                </c:pt>
                <c:pt idx="790">
                  <c:v>1655</c:v>
                </c:pt>
                <c:pt idx="791">
                  <c:v>1694</c:v>
                </c:pt>
                <c:pt idx="792">
                  <c:v>1746</c:v>
                </c:pt>
                <c:pt idx="793">
                  <c:v>1587</c:v>
                </c:pt>
                <c:pt idx="794">
                  <c:v>1320</c:v>
                </c:pt>
                <c:pt idx="795">
                  <c:v>978</c:v>
                </c:pt>
                <c:pt idx="796">
                  <c:v>600</c:v>
                </c:pt>
                <c:pt idx="797">
                  <c:v>209</c:v>
                </c:pt>
                <c:pt idx="798">
                  <c:v>-202</c:v>
                </c:pt>
                <c:pt idx="799">
                  <c:v>-619</c:v>
                </c:pt>
                <c:pt idx="800">
                  <c:v>-1007</c:v>
                </c:pt>
                <c:pt idx="801">
                  <c:v>-1056</c:v>
                </c:pt>
                <c:pt idx="802">
                  <c:v>-1036</c:v>
                </c:pt>
                <c:pt idx="803">
                  <c:v>-997</c:v>
                </c:pt>
                <c:pt idx="804">
                  <c:v>-951</c:v>
                </c:pt>
                <c:pt idx="805">
                  <c:v>-1004</c:v>
                </c:pt>
                <c:pt idx="806">
                  <c:v>-1111</c:v>
                </c:pt>
                <c:pt idx="807">
                  <c:v>-1180</c:v>
                </c:pt>
                <c:pt idx="808">
                  <c:v>-1180</c:v>
                </c:pt>
                <c:pt idx="809">
                  <c:v>-1137</c:v>
                </c:pt>
                <c:pt idx="810">
                  <c:v>-1075</c:v>
                </c:pt>
                <c:pt idx="811">
                  <c:v>-1160</c:v>
                </c:pt>
                <c:pt idx="812">
                  <c:v>-1215</c:v>
                </c:pt>
                <c:pt idx="813">
                  <c:v>-1228</c:v>
                </c:pt>
                <c:pt idx="814">
                  <c:v>-1219</c:v>
                </c:pt>
                <c:pt idx="815">
                  <c:v>-948</c:v>
                </c:pt>
                <c:pt idx="816">
                  <c:v>-417</c:v>
                </c:pt>
                <c:pt idx="817">
                  <c:v>134</c:v>
                </c:pt>
                <c:pt idx="818">
                  <c:v>671</c:v>
                </c:pt>
                <c:pt idx="819">
                  <c:v>1186</c:v>
                </c:pt>
                <c:pt idx="820">
                  <c:v>1662</c:v>
                </c:pt>
                <c:pt idx="821">
                  <c:v>1968</c:v>
                </c:pt>
                <c:pt idx="822">
                  <c:v>2014</c:v>
                </c:pt>
                <c:pt idx="823">
                  <c:v>2033</c:v>
                </c:pt>
                <c:pt idx="824">
                  <c:v>1988</c:v>
                </c:pt>
                <c:pt idx="825">
                  <c:v>1623</c:v>
                </c:pt>
                <c:pt idx="826">
                  <c:v>1170</c:v>
                </c:pt>
                <c:pt idx="827">
                  <c:v>645</c:v>
                </c:pt>
                <c:pt idx="828">
                  <c:v>101</c:v>
                </c:pt>
                <c:pt idx="829">
                  <c:v>-440</c:v>
                </c:pt>
                <c:pt idx="830">
                  <c:v>-964</c:v>
                </c:pt>
                <c:pt idx="831">
                  <c:v>-1219</c:v>
                </c:pt>
                <c:pt idx="832">
                  <c:v>-1186</c:v>
                </c:pt>
                <c:pt idx="833">
                  <c:v>-1124</c:v>
                </c:pt>
                <c:pt idx="834">
                  <c:v>-1046</c:v>
                </c:pt>
                <c:pt idx="835">
                  <c:v>-1144</c:v>
                </c:pt>
                <c:pt idx="836">
                  <c:v>-1241</c:v>
                </c:pt>
                <c:pt idx="837">
                  <c:v>-1268</c:v>
                </c:pt>
                <c:pt idx="838">
                  <c:v>-1228</c:v>
                </c:pt>
                <c:pt idx="839">
                  <c:v>-1124</c:v>
                </c:pt>
                <c:pt idx="840">
                  <c:v>-1225</c:v>
                </c:pt>
                <c:pt idx="841">
                  <c:v>-1294</c:v>
                </c:pt>
                <c:pt idx="842">
                  <c:v>-1300</c:v>
                </c:pt>
                <c:pt idx="843">
                  <c:v>-1281</c:v>
                </c:pt>
                <c:pt idx="844">
                  <c:v>-824</c:v>
                </c:pt>
                <c:pt idx="845">
                  <c:v>-238</c:v>
                </c:pt>
                <c:pt idx="846">
                  <c:v>358</c:v>
                </c:pt>
                <c:pt idx="847">
                  <c:v>935</c:v>
                </c:pt>
                <c:pt idx="848">
                  <c:v>1460</c:v>
                </c:pt>
                <c:pt idx="849">
                  <c:v>1916</c:v>
                </c:pt>
                <c:pt idx="850">
                  <c:v>2001</c:v>
                </c:pt>
                <c:pt idx="851">
                  <c:v>2040</c:v>
                </c:pt>
                <c:pt idx="852">
                  <c:v>2072</c:v>
                </c:pt>
                <c:pt idx="853">
                  <c:v>1750</c:v>
                </c:pt>
                <c:pt idx="854">
                  <c:v>1316</c:v>
                </c:pt>
                <c:pt idx="855">
                  <c:v>811</c:v>
                </c:pt>
                <c:pt idx="856">
                  <c:v>280</c:v>
                </c:pt>
                <c:pt idx="857">
                  <c:v>-248</c:v>
                </c:pt>
                <c:pt idx="858">
                  <c:v>-756</c:v>
                </c:pt>
                <c:pt idx="859">
                  <c:v>-1170</c:v>
                </c:pt>
                <c:pt idx="860">
                  <c:v>-1137</c:v>
                </c:pt>
                <c:pt idx="861">
                  <c:v>-1079</c:v>
                </c:pt>
                <c:pt idx="862">
                  <c:v>-1000</c:v>
                </c:pt>
                <c:pt idx="863">
                  <c:v>-981</c:v>
                </c:pt>
                <c:pt idx="864">
                  <c:v>-1092</c:v>
                </c:pt>
                <c:pt idx="865">
                  <c:v>-1140</c:v>
                </c:pt>
                <c:pt idx="866">
                  <c:v>-1137</c:v>
                </c:pt>
                <c:pt idx="867">
                  <c:v>-1075</c:v>
                </c:pt>
                <c:pt idx="868">
                  <c:v>-1056</c:v>
                </c:pt>
                <c:pt idx="869">
                  <c:v>-1127</c:v>
                </c:pt>
                <c:pt idx="870">
                  <c:v>-1170</c:v>
                </c:pt>
                <c:pt idx="871">
                  <c:v>-1170</c:v>
                </c:pt>
                <c:pt idx="872">
                  <c:v>-1150</c:v>
                </c:pt>
                <c:pt idx="873">
                  <c:v>-877</c:v>
                </c:pt>
                <c:pt idx="874">
                  <c:v>-417</c:v>
                </c:pt>
                <c:pt idx="875">
                  <c:v>62</c:v>
                </c:pt>
                <c:pt idx="876">
                  <c:v>525</c:v>
                </c:pt>
                <c:pt idx="877">
                  <c:v>945</c:v>
                </c:pt>
                <c:pt idx="878">
                  <c:v>1329</c:v>
                </c:pt>
                <c:pt idx="879">
                  <c:v>1665</c:v>
                </c:pt>
                <c:pt idx="880">
                  <c:v>1707</c:v>
                </c:pt>
                <c:pt idx="881">
                  <c:v>1740</c:v>
                </c:pt>
                <c:pt idx="882">
                  <c:v>1766</c:v>
                </c:pt>
                <c:pt idx="883">
                  <c:v>1675</c:v>
                </c:pt>
                <c:pt idx="884">
                  <c:v>1404</c:v>
                </c:pt>
                <c:pt idx="885">
                  <c:v>1065</c:v>
                </c:pt>
                <c:pt idx="886">
                  <c:v>720</c:v>
                </c:pt>
                <c:pt idx="887">
                  <c:v>342</c:v>
                </c:pt>
                <c:pt idx="888">
                  <c:v>-20</c:v>
                </c:pt>
                <c:pt idx="889">
                  <c:v>-381</c:v>
                </c:pt>
                <c:pt idx="890">
                  <c:v>-707</c:v>
                </c:pt>
                <c:pt idx="891">
                  <c:v>-948</c:v>
                </c:pt>
                <c:pt idx="892">
                  <c:v>-922</c:v>
                </c:pt>
                <c:pt idx="893">
                  <c:v>-886</c:v>
                </c:pt>
                <c:pt idx="894">
                  <c:v>-834</c:v>
                </c:pt>
                <c:pt idx="895">
                  <c:v>-789</c:v>
                </c:pt>
                <c:pt idx="896">
                  <c:v>-746</c:v>
                </c:pt>
                <c:pt idx="897">
                  <c:v>-818</c:v>
                </c:pt>
                <c:pt idx="898">
                  <c:v>-863</c:v>
                </c:pt>
                <c:pt idx="899">
                  <c:v>-880</c:v>
                </c:pt>
                <c:pt idx="900">
                  <c:v>-880</c:v>
                </c:pt>
                <c:pt idx="901">
                  <c:v>-857</c:v>
                </c:pt>
                <c:pt idx="902">
                  <c:v>-805</c:v>
                </c:pt>
                <c:pt idx="903">
                  <c:v>-834</c:v>
                </c:pt>
                <c:pt idx="904">
                  <c:v>-870</c:v>
                </c:pt>
                <c:pt idx="905">
                  <c:v>-893</c:v>
                </c:pt>
                <c:pt idx="906">
                  <c:v>-906</c:v>
                </c:pt>
                <c:pt idx="907">
                  <c:v>-906</c:v>
                </c:pt>
                <c:pt idx="908">
                  <c:v>-886</c:v>
                </c:pt>
                <c:pt idx="909">
                  <c:v>-815</c:v>
                </c:pt>
                <c:pt idx="910">
                  <c:v>-544</c:v>
                </c:pt>
                <c:pt idx="911">
                  <c:v>-280</c:v>
                </c:pt>
                <c:pt idx="912">
                  <c:v>-3</c:v>
                </c:pt>
                <c:pt idx="913">
                  <c:v>261</c:v>
                </c:pt>
                <c:pt idx="914">
                  <c:v>515</c:v>
                </c:pt>
                <c:pt idx="915">
                  <c:v>762</c:v>
                </c:pt>
                <c:pt idx="916">
                  <c:v>981</c:v>
                </c:pt>
                <c:pt idx="917">
                  <c:v>1189</c:v>
                </c:pt>
                <c:pt idx="918">
                  <c:v>1290</c:v>
                </c:pt>
                <c:pt idx="919">
                  <c:v>1316</c:v>
                </c:pt>
                <c:pt idx="920">
                  <c:v>1329</c:v>
                </c:pt>
                <c:pt idx="921">
                  <c:v>1369</c:v>
                </c:pt>
                <c:pt idx="922">
                  <c:v>1388</c:v>
                </c:pt>
                <c:pt idx="923">
                  <c:v>1303</c:v>
                </c:pt>
                <c:pt idx="924">
                  <c:v>1140</c:v>
                </c:pt>
                <c:pt idx="925">
                  <c:v>948</c:v>
                </c:pt>
                <c:pt idx="926">
                  <c:v>743</c:v>
                </c:pt>
                <c:pt idx="927">
                  <c:v>512</c:v>
                </c:pt>
                <c:pt idx="928">
                  <c:v>274</c:v>
                </c:pt>
                <c:pt idx="929">
                  <c:v>26</c:v>
                </c:pt>
                <c:pt idx="930">
                  <c:v>-212</c:v>
                </c:pt>
                <c:pt idx="931">
                  <c:v>-440</c:v>
                </c:pt>
                <c:pt idx="932">
                  <c:v>-665</c:v>
                </c:pt>
                <c:pt idx="933">
                  <c:v>-785</c:v>
                </c:pt>
                <c:pt idx="934">
                  <c:v>-772</c:v>
                </c:pt>
                <c:pt idx="935">
                  <c:v>-746</c:v>
                </c:pt>
                <c:pt idx="936">
                  <c:v>-720</c:v>
                </c:pt>
                <c:pt idx="937">
                  <c:v>-697</c:v>
                </c:pt>
                <c:pt idx="938">
                  <c:v>-668</c:v>
                </c:pt>
                <c:pt idx="939">
                  <c:v>-655</c:v>
                </c:pt>
                <c:pt idx="940">
                  <c:v>-723</c:v>
                </c:pt>
                <c:pt idx="941">
                  <c:v>-769</c:v>
                </c:pt>
                <c:pt idx="942">
                  <c:v>-795</c:v>
                </c:pt>
                <c:pt idx="943">
                  <c:v>-805</c:v>
                </c:pt>
                <c:pt idx="944">
                  <c:v>-805</c:v>
                </c:pt>
                <c:pt idx="945">
                  <c:v>-782</c:v>
                </c:pt>
                <c:pt idx="946">
                  <c:v>-749</c:v>
                </c:pt>
                <c:pt idx="947">
                  <c:v>-805</c:v>
                </c:pt>
                <c:pt idx="948">
                  <c:v>-837</c:v>
                </c:pt>
                <c:pt idx="949">
                  <c:v>-867</c:v>
                </c:pt>
                <c:pt idx="950">
                  <c:v>-886</c:v>
                </c:pt>
                <c:pt idx="951">
                  <c:v>-890</c:v>
                </c:pt>
                <c:pt idx="952">
                  <c:v>-883</c:v>
                </c:pt>
                <c:pt idx="953">
                  <c:v>-785</c:v>
                </c:pt>
                <c:pt idx="954">
                  <c:v>-515</c:v>
                </c:pt>
                <c:pt idx="955">
                  <c:v>-238</c:v>
                </c:pt>
                <c:pt idx="956">
                  <c:v>42</c:v>
                </c:pt>
                <c:pt idx="957">
                  <c:v>323</c:v>
                </c:pt>
                <c:pt idx="958">
                  <c:v>593</c:v>
                </c:pt>
                <c:pt idx="959">
                  <c:v>847</c:v>
                </c:pt>
                <c:pt idx="960">
                  <c:v>1095</c:v>
                </c:pt>
                <c:pt idx="961">
                  <c:v>1316</c:v>
                </c:pt>
                <c:pt idx="962">
                  <c:v>1414</c:v>
                </c:pt>
                <c:pt idx="963">
                  <c:v>1440</c:v>
                </c:pt>
                <c:pt idx="964">
                  <c:v>1473</c:v>
                </c:pt>
                <c:pt idx="965">
                  <c:v>1505</c:v>
                </c:pt>
                <c:pt idx="966">
                  <c:v>1489</c:v>
                </c:pt>
                <c:pt idx="967">
                  <c:v>1316</c:v>
                </c:pt>
                <c:pt idx="968">
                  <c:v>1101</c:v>
                </c:pt>
                <c:pt idx="969">
                  <c:v>841</c:v>
                </c:pt>
                <c:pt idx="970">
                  <c:v>560</c:v>
                </c:pt>
                <c:pt idx="971">
                  <c:v>264</c:v>
                </c:pt>
                <c:pt idx="972">
                  <c:v>-46</c:v>
                </c:pt>
                <c:pt idx="973">
                  <c:v>-345</c:v>
                </c:pt>
                <c:pt idx="974">
                  <c:v>-645</c:v>
                </c:pt>
                <c:pt idx="975">
                  <c:v>-906</c:v>
                </c:pt>
                <c:pt idx="976">
                  <c:v>-893</c:v>
                </c:pt>
                <c:pt idx="977">
                  <c:v>-870</c:v>
                </c:pt>
                <c:pt idx="978">
                  <c:v>-841</c:v>
                </c:pt>
                <c:pt idx="979">
                  <c:v>-805</c:v>
                </c:pt>
                <c:pt idx="980">
                  <c:v>-759</c:v>
                </c:pt>
                <c:pt idx="981">
                  <c:v>-808</c:v>
                </c:pt>
                <c:pt idx="982">
                  <c:v>-880</c:v>
                </c:pt>
                <c:pt idx="983">
                  <c:v>-929</c:v>
                </c:pt>
                <c:pt idx="984">
                  <c:v>-942</c:v>
                </c:pt>
                <c:pt idx="985">
                  <c:v>-935</c:v>
                </c:pt>
                <c:pt idx="986">
                  <c:v>-896</c:v>
                </c:pt>
                <c:pt idx="987">
                  <c:v>-893</c:v>
                </c:pt>
                <c:pt idx="988">
                  <c:v>-955</c:v>
                </c:pt>
                <c:pt idx="989">
                  <c:v>-1004</c:v>
                </c:pt>
                <c:pt idx="990">
                  <c:v>-1033</c:v>
                </c:pt>
                <c:pt idx="991">
                  <c:v>-1039</c:v>
                </c:pt>
                <c:pt idx="992">
                  <c:v>-1026</c:v>
                </c:pt>
                <c:pt idx="993">
                  <c:v>-792</c:v>
                </c:pt>
                <c:pt idx="994">
                  <c:v>-427</c:v>
                </c:pt>
                <c:pt idx="995">
                  <c:v>-36</c:v>
                </c:pt>
                <c:pt idx="996">
                  <c:v>349</c:v>
                </c:pt>
                <c:pt idx="997">
                  <c:v>717</c:v>
                </c:pt>
                <c:pt idx="998">
                  <c:v>1069</c:v>
                </c:pt>
                <c:pt idx="999">
                  <c:v>1388</c:v>
                </c:pt>
                <c:pt idx="1000">
                  <c:v>1623</c:v>
                </c:pt>
                <c:pt idx="1001">
                  <c:v>1662</c:v>
                </c:pt>
                <c:pt idx="1002">
                  <c:v>1688</c:v>
                </c:pt>
                <c:pt idx="1003">
                  <c:v>1720</c:v>
                </c:pt>
                <c:pt idx="1004">
                  <c:v>1636</c:v>
                </c:pt>
                <c:pt idx="1005">
                  <c:v>1382</c:v>
                </c:pt>
                <c:pt idx="1006">
                  <c:v>1082</c:v>
                </c:pt>
                <c:pt idx="1007">
                  <c:v>749</c:v>
                </c:pt>
                <c:pt idx="1008">
                  <c:v>398</c:v>
                </c:pt>
                <c:pt idx="1009">
                  <c:v>46</c:v>
                </c:pt>
                <c:pt idx="1010">
                  <c:v>-316</c:v>
                </c:pt>
                <c:pt idx="1011">
                  <c:v>-652</c:v>
                </c:pt>
                <c:pt idx="1012">
                  <c:v>-974</c:v>
                </c:pt>
                <c:pt idx="1013">
                  <c:v>-951</c:v>
                </c:pt>
                <c:pt idx="1014">
                  <c:v>-912</c:v>
                </c:pt>
                <c:pt idx="1015">
                  <c:v>-863</c:v>
                </c:pt>
                <c:pt idx="1016">
                  <c:v>-811</c:v>
                </c:pt>
                <c:pt idx="1017">
                  <c:v>-753</c:v>
                </c:pt>
                <c:pt idx="1018">
                  <c:v>-815</c:v>
                </c:pt>
                <c:pt idx="1019">
                  <c:v>-857</c:v>
                </c:pt>
                <c:pt idx="1020">
                  <c:v>-877</c:v>
                </c:pt>
                <c:pt idx="1021">
                  <c:v>-863</c:v>
                </c:pt>
                <c:pt idx="1022">
                  <c:v>-824</c:v>
                </c:pt>
                <c:pt idx="1023">
                  <c:v>-766</c:v>
                </c:pt>
                <c:pt idx="1024">
                  <c:v>-762</c:v>
                </c:pt>
                <c:pt idx="1025">
                  <c:v>-785</c:v>
                </c:pt>
                <c:pt idx="1026">
                  <c:v>-792</c:v>
                </c:pt>
                <c:pt idx="1027">
                  <c:v>-789</c:v>
                </c:pt>
                <c:pt idx="1028">
                  <c:v>-775</c:v>
                </c:pt>
                <c:pt idx="1029">
                  <c:v>-753</c:v>
                </c:pt>
                <c:pt idx="1030">
                  <c:v>-717</c:v>
                </c:pt>
                <c:pt idx="1031">
                  <c:v>-547</c:v>
                </c:pt>
                <c:pt idx="1032">
                  <c:v>-336</c:v>
                </c:pt>
                <c:pt idx="1033">
                  <c:v>-134</c:v>
                </c:pt>
                <c:pt idx="1034">
                  <c:v>49</c:v>
                </c:pt>
                <c:pt idx="1035">
                  <c:v>218</c:v>
                </c:pt>
                <c:pt idx="1036">
                  <c:v>355</c:v>
                </c:pt>
                <c:pt idx="1037">
                  <c:v>482</c:v>
                </c:pt>
                <c:pt idx="1038">
                  <c:v>590</c:v>
                </c:pt>
                <c:pt idx="1039">
                  <c:v>681</c:v>
                </c:pt>
                <c:pt idx="1040">
                  <c:v>749</c:v>
                </c:pt>
                <c:pt idx="1041">
                  <c:v>795</c:v>
                </c:pt>
                <c:pt idx="1042">
                  <c:v>782</c:v>
                </c:pt>
                <c:pt idx="1043">
                  <c:v>762</c:v>
                </c:pt>
                <c:pt idx="1044">
                  <c:v>749</c:v>
                </c:pt>
                <c:pt idx="1045">
                  <c:v>723</c:v>
                </c:pt>
                <c:pt idx="1046">
                  <c:v>704</c:v>
                </c:pt>
                <c:pt idx="1047">
                  <c:v>671</c:v>
                </c:pt>
                <c:pt idx="1048">
                  <c:v>639</c:v>
                </c:pt>
                <c:pt idx="1049">
                  <c:v>606</c:v>
                </c:pt>
                <c:pt idx="1050">
                  <c:v>567</c:v>
                </c:pt>
                <c:pt idx="1051">
                  <c:v>528</c:v>
                </c:pt>
                <c:pt idx="1052">
                  <c:v>472</c:v>
                </c:pt>
                <c:pt idx="1053">
                  <c:v>417</c:v>
                </c:pt>
                <c:pt idx="1054">
                  <c:v>368</c:v>
                </c:pt>
                <c:pt idx="1055">
                  <c:v>319</c:v>
                </c:pt>
                <c:pt idx="1056">
                  <c:v>267</c:v>
                </c:pt>
                <c:pt idx="1057">
                  <c:v>228</c:v>
                </c:pt>
                <c:pt idx="1058">
                  <c:v>196</c:v>
                </c:pt>
                <c:pt idx="1059">
                  <c:v>153</c:v>
                </c:pt>
                <c:pt idx="1060">
                  <c:v>134</c:v>
                </c:pt>
                <c:pt idx="1061">
                  <c:v>108</c:v>
                </c:pt>
                <c:pt idx="1062">
                  <c:v>78</c:v>
                </c:pt>
                <c:pt idx="1063">
                  <c:v>65</c:v>
                </c:pt>
                <c:pt idx="1064">
                  <c:v>49</c:v>
                </c:pt>
                <c:pt idx="1065">
                  <c:v>33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-3</c:v>
                </c:pt>
                <c:pt idx="1976">
                  <c:v>0</c:v>
                </c:pt>
                <c:pt idx="1977">
                  <c:v>-3</c:v>
                </c:pt>
                <c:pt idx="1978">
                  <c:v>-3</c:v>
                </c:pt>
                <c:pt idx="1979">
                  <c:v>-13</c:v>
                </c:pt>
                <c:pt idx="1980">
                  <c:v>-20</c:v>
                </c:pt>
                <c:pt idx="1981">
                  <c:v>-20</c:v>
                </c:pt>
                <c:pt idx="1982">
                  <c:v>-20</c:v>
                </c:pt>
                <c:pt idx="1983">
                  <c:v>-23</c:v>
                </c:pt>
                <c:pt idx="1984">
                  <c:v>-36</c:v>
                </c:pt>
                <c:pt idx="1985">
                  <c:v>-39</c:v>
                </c:pt>
                <c:pt idx="1986">
                  <c:v>-36</c:v>
                </c:pt>
                <c:pt idx="1987">
                  <c:v>-42</c:v>
                </c:pt>
                <c:pt idx="1988">
                  <c:v>-49</c:v>
                </c:pt>
                <c:pt idx="1989">
                  <c:v>-52</c:v>
                </c:pt>
                <c:pt idx="1990">
                  <c:v>-52</c:v>
                </c:pt>
                <c:pt idx="1991">
                  <c:v>-55</c:v>
                </c:pt>
                <c:pt idx="1992">
                  <c:v>-62</c:v>
                </c:pt>
                <c:pt idx="1993">
                  <c:v>-62</c:v>
                </c:pt>
                <c:pt idx="1994">
                  <c:v>-65</c:v>
                </c:pt>
                <c:pt idx="1995">
                  <c:v>-68</c:v>
                </c:pt>
                <c:pt idx="1996">
                  <c:v>-68</c:v>
                </c:pt>
                <c:pt idx="1997">
                  <c:v>-72</c:v>
                </c:pt>
                <c:pt idx="1998">
                  <c:v>-88</c:v>
                </c:pt>
                <c:pt idx="1999">
                  <c:v>-91</c:v>
                </c:pt>
                <c:pt idx="2000">
                  <c:v>-91</c:v>
                </c:pt>
                <c:pt idx="2001">
                  <c:v>-98</c:v>
                </c:pt>
                <c:pt idx="2002">
                  <c:v>-104</c:v>
                </c:pt>
                <c:pt idx="2003">
                  <c:v>-111</c:v>
                </c:pt>
                <c:pt idx="2004">
                  <c:v>-114</c:v>
                </c:pt>
                <c:pt idx="2005">
                  <c:v>-114</c:v>
                </c:pt>
                <c:pt idx="2006">
                  <c:v>-124</c:v>
                </c:pt>
                <c:pt idx="2007">
                  <c:v>-124</c:v>
                </c:pt>
                <c:pt idx="2008">
                  <c:v>-124</c:v>
                </c:pt>
                <c:pt idx="2009">
                  <c:v>-130</c:v>
                </c:pt>
                <c:pt idx="2010">
                  <c:v>-140</c:v>
                </c:pt>
                <c:pt idx="2011">
                  <c:v>-150</c:v>
                </c:pt>
                <c:pt idx="2012">
                  <c:v>-156</c:v>
                </c:pt>
                <c:pt idx="2013">
                  <c:v>-166</c:v>
                </c:pt>
                <c:pt idx="2014">
                  <c:v>-176</c:v>
                </c:pt>
                <c:pt idx="2015">
                  <c:v>-186</c:v>
                </c:pt>
                <c:pt idx="2016">
                  <c:v>-196</c:v>
                </c:pt>
                <c:pt idx="2017">
                  <c:v>-202</c:v>
                </c:pt>
                <c:pt idx="2018">
                  <c:v>-209</c:v>
                </c:pt>
                <c:pt idx="2019">
                  <c:v>-215</c:v>
                </c:pt>
                <c:pt idx="2020">
                  <c:v>-228</c:v>
                </c:pt>
                <c:pt idx="2021">
                  <c:v>-231</c:v>
                </c:pt>
                <c:pt idx="2022">
                  <c:v>-241</c:v>
                </c:pt>
                <c:pt idx="2023">
                  <c:v>-241</c:v>
                </c:pt>
                <c:pt idx="2024">
                  <c:v>-248</c:v>
                </c:pt>
                <c:pt idx="2025">
                  <c:v>-248</c:v>
                </c:pt>
                <c:pt idx="2026">
                  <c:v>-244</c:v>
                </c:pt>
                <c:pt idx="2027">
                  <c:v>-251</c:v>
                </c:pt>
                <c:pt idx="2028">
                  <c:v>-264</c:v>
                </c:pt>
                <c:pt idx="2029">
                  <c:v>-283</c:v>
                </c:pt>
                <c:pt idx="2030">
                  <c:v>-300</c:v>
                </c:pt>
                <c:pt idx="2031">
                  <c:v>-316</c:v>
                </c:pt>
                <c:pt idx="2032">
                  <c:v>-329</c:v>
                </c:pt>
                <c:pt idx="2033">
                  <c:v>-339</c:v>
                </c:pt>
                <c:pt idx="2034">
                  <c:v>-349</c:v>
                </c:pt>
                <c:pt idx="2035">
                  <c:v>-362</c:v>
                </c:pt>
                <c:pt idx="2036">
                  <c:v>-365</c:v>
                </c:pt>
                <c:pt idx="2037">
                  <c:v>-371</c:v>
                </c:pt>
                <c:pt idx="2038">
                  <c:v>-378</c:v>
                </c:pt>
                <c:pt idx="2039">
                  <c:v>-378</c:v>
                </c:pt>
                <c:pt idx="2040">
                  <c:v>-378</c:v>
                </c:pt>
                <c:pt idx="2041">
                  <c:v>-375</c:v>
                </c:pt>
                <c:pt idx="2042">
                  <c:v>-310</c:v>
                </c:pt>
                <c:pt idx="2043">
                  <c:v>-241</c:v>
                </c:pt>
                <c:pt idx="2044">
                  <c:v>-176</c:v>
                </c:pt>
                <c:pt idx="2045">
                  <c:v>-98</c:v>
                </c:pt>
                <c:pt idx="2046">
                  <c:v>-23</c:v>
                </c:pt>
                <c:pt idx="2047">
                  <c:v>49</c:v>
                </c:pt>
                <c:pt idx="2048">
                  <c:v>117</c:v>
                </c:pt>
                <c:pt idx="2049">
                  <c:v>182</c:v>
                </c:pt>
                <c:pt idx="2050">
                  <c:v>254</c:v>
                </c:pt>
                <c:pt idx="2051">
                  <c:v>306</c:v>
                </c:pt>
                <c:pt idx="2052">
                  <c:v>371</c:v>
                </c:pt>
                <c:pt idx="2053">
                  <c:v>427</c:v>
                </c:pt>
                <c:pt idx="2054">
                  <c:v>476</c:v>
                </c:pt>
                <c:pt idx="2055">
                  <c:v>521</c:v>
                </c:pt>
                <c:pt idx="2056">
                  <c:v>560</c:v>
                </c:pt>
                <c:pt idx="2057">
                  <c:v>606</c:v>
                </c:pt>
                <c:pt idx="2058">
                  <c:v>613</c:v>
                </c:pt>
                <c:pt idx="2059">
                  <c:v>619</c:v>
                </c:pt>
                <c:pt idx="2060">
                  <c:v>619</c:v>
                </c:pt>
                <c:pt idx="2061">
                  <c:v>619</c:v>
                </c:pt>
                <c:pt idx="2062">
                  <c:v>619</c:v>
                </c:pt>
                <c:pt idx="2063">
                  <c:v>613</c:v>
                </c:pt>
                <c:pt idx="2064">
                  <c:v>613</c:v>
                </c:pt>
                <c:pt idx="2065">
                  <c:v>600</c:v>
                </c:pt>
                <c:pt idx="2066">
                  <c:v>600</c:v>
                </c:pt>
                <c:pt idx="2067">
                  <c:v>593</c:v>
                </c:pt>
                <c:pt idx="2068">
                  <c:v>580</c:v>
                </c:pt>
                <c:pt idx="2069">
                  <c:v>551</c:v>
                </c:pt>
                <c:pt idx="2070">
                  <c:v>508</c:v>
                </c:pt>
                <c:pt idx="2071">
                  <c:v>453</c:v>
                </c:pt>
                <c:pt idx="2072">
                  <c:v>407</c:v>
                </c:pt>
                <c:pt idx="2073">
                  <c:v>342</c:v>
                </c:pt>
                <c:pt idx="2074">
                  <c:v>283</c:v>
                </c:pt>
                <c:pt idx="2075">
                  <c:v>222</c:v>
                </c:pt>
                <c:pt idx="2076">
                  <c:v>147</c:v>
                </c:pt>
                <c:pt idx="2077">
                  <c:v>65</c:v>
                </c:pt>
                <c:pt idx="2078">
                  <c:v>-13</c:v>
                </c:pt>
                <c:pt idx="2079">
                  <c:v>-94</c:v>
                </c:pt>
                <c:pt idx="2080">
                  <c:v>-173</c:v>
                </c:pt>
                <c:pt idx="2081">
                  <c:v>-261</c:v>
                </c:pt>
                <c:pt idx="2082">
                  <c:v>-349</c:v>
                </c:pt>
                <c:pt idx="2083">
                  <c:v>-433</c:v>
                </c:pt>
                <c:pt idx="2084">
                  <c:v>-459</c:v>
                </c:pt>
                <c:pt idx="2085">
                  <c:v>-472</c:v>
                </c:pt>
                <c:pt idx="2086">
                  <c:v>-479</c:v>
                </c:pt>
                <c:pt idx="2087">
                  <c:v>-482</c:v>
                </c:pt>
                <c:pt idx="2088">
                  <c:v>-482</c:v>
                </c:pt>
                <c:pt idx="2089">
                  <c:v>-476</c:v>
                </c:pt>
                <c:pt idx="2090">
                  <c:v>-469</c:v>
                </c:pt>
                <c:pt idx="2091">
                  <c:v>-456</c:v>
                </c:pt>
                <c:pt idx="2092">
                  <c:v>-446</c:v>
                </c:pt>
                <c:pt idx="2093">
                  <c:v>-430</c:v>
                </c:pt>
                <c:pt idx="2094">
                  <c:v>-414</c:v>
                </c:pt>
                <c:pt idx="2095">
                  <c:v>-391</c:v>
                </c:pt>
                <c:pt idx="2096">
                  <c:v>-371</c:v>
                </c:pt>
                <c:pt idx="2097">
                  <c:v>-358</c:v>
                </c:pt>
                <c:pt idx="2098">
                  <c:v>-371</c:v>
                </c:pt>
                <c:pt idx="2099">
                  <c:v>-378</c:v>
                </c:pt>
                <c:pt idx="2100">
                  <c:v>-384</c:v>
                </c:pt>
                <c:pt idx="2101">
                  <c:v>-394</c:v>
                </c:pt>
                <c:pt idx="2102">
                  <c:v>-398</c:v>
                </c:pt>
                <c:pt idx="2103">
                  <c:v>-398</c:v>
                </c:pt>
                <c:pt idx="2104">
                  <c:v>-398</c:v>
                </c:pt>
                <c:pt idx="2105">
                  <c:v>-394</c:v>
                </c:pt>
                <c:pt idx="2106">
                  <c:v>-381</c:v>
                </c:pt>
                <c:pt idx="2107">
                  <c:v>-371</c:v>
                </c:pt>
                <c:pt idx="2108">
                  <c:v>-352</c:v>
                </c:pt>
                <c:pt idx="2109">
                  <c:v>-378</c:v>
                </c:pt>
                <c:pt idx="2110">
                  <c:v>-398</c:v>
                </c:pt>
                <c:pt idx="2111">
                  <c:v>-411</c:v>
                </c:pt>
                <c:pt idx="2112">
                  <c:v>-427</c:v>
                </c:pt>
                <c:pt idx="2113">
                  <c:v>-437</c:v>
                </c:pt>
                <c:pt idx="2114">
                  <c:v>-450</c:v>
                </c:pt>
                <c:pt idx="2115">
                  <c:v>-459</c:v>
                </c:pt>
                <c:pt idx="2116">
                  <c:v>-469</c:v>
                </c:pt>
                <c:pt idx="2117">
                  <c:v>-476</c:v>
                </c:pt>
                <c:pt idx="2118">
                  <c:v>-479</c:v>
                </c:pt>
                <c:pt idx="2119">
                  <c:v>-479</c:v>
                </c:pt>
                <c:pt idx="2120">
                  <c:v>-394</c:v>
                </c:pt>
                <c:pt idx="2121">
                  <c:v>-303</c:v>
                </c:pt>
                <c:pt idx="2122">
                  <c:v>-209</c:v>
                </c:pt>
                <c:pt idx="2123">
                  <c:v>-108</c:v>
                </c:pt>
                <c:pt idx="2124">
                  <c:v>-10</c:v>
                </c:pt>
                <c:pt idx="2125">
                  <c:v>91</c:v>
                </c:pt>
                <c:pt idx="2126">
                  <c:v>186</c:v>
                </c:pt>
                <c:pt idx="2127">
                  <c:v>270</c:v>
                </c:pt>
                <c:pt idx="2128">
                  <c:v>355</c:v>
                </c:pt>
                <c:pt idx="2129">
                  <c:v>440</c:v>
                </c:pt>
                <c:pt idx="2130">
                  <c:v>515</c:v>
                </c:pt>
                <c:pt idx="2131">
                  <c:v>580</c:v>
                </c:pt>
                <c:pt idx="2132">
                  <c:v>635</c:v>
                </c:pt>
                <c:pt idx="2133">
                  <c:v>684</c:v>
                </c:pt>
                <c:pt idx="2134">
                  <c:v>730</c:v>
                </c:pt>
                <c:pt idx="2135">
                  <c:v>736</c:v>
                </c:pt>
                <c:pt idx="2136">
                  <c:v>736</c:v>
                </c:pt>
                <c:pt idx="2137">
                  <c:v>723</c:v>
                </c:pt>
                <c:pt idx="2138">
                  <c:v>717</c:v>
                </c:pt>
                <c:pt idx="2139">
                  <c:v>710</c:v>
                </c:pt>
                <c:pt idx="2140">
                  <c:v>697</c:v>
                </c:pt>
                <c:pt idx="2141">
                  <c:v>691</c:v>
                </c:pt>
                <c:pt idx="2142">
                  <c:v>678</c:v>
                </c:pt>
                <c:pt idx="2143">
                  <c:v>665</c:v>
                </c:pt>
                <c:pt idx="2144">
                  <c:v>645</c:v>
                </c:pt>
                <c:pt idx="2145">
                  <c:v>609</c:v>
                </c:pt>
                <c:pt idx="2146">
                  <c:v>551</c:v>
                </c:pt>
                <c:pt idx="2147">
                  <c:v>486</c:v>
                </c:pt>
                <c:pt idx="2148">
                  <c:v>420</c:v>
                </c:pt>
                <c:pt idx="2149">
                  <c:v>352</c:v>
                </c:pt>
                <c:pt idx="2150">
                  <c:v>280</c:v>
                </c:pt>
                <c:pt idx="2151">
                  <c:v>202</c:v>
                </c:pt>
                <c:pt idx="2152">
                  <c:v>124</c:v>
                </c:pt>
                <c:pt idx="2153">
                  <c:v>39</c:v>
                </c:pt>
                <c:pt idx="2154">
                  <c:v>-46</c:v>
                </c:pt>
                <c:pt idx="2155">
                  <c:v>-134</c:v>
                </c:pt>
                <c:pt idx="2156">
                  <c:v>-225</c:v>
                </c:pt>
                <c:pt idx="2157">
                  <c:v>-306</c:v>
                </c:pt>
                <c:pt idx="2158">
                  <c:v>-398</c:v>
                </c:pt>
                <c:pt idx="2159">
                  <c:v>-459</c:v>
                </c:pt>
                <c:pt idx="2160">
                  <c:v>-472</c:v>
                </c:pt>
                <c:pt idx="2161">
                  <c:v>-476</c:v>
                </c:pt>
                <c:pt idx="2162">
                  <c:v>-476</c:v>
                </c:pt>
                <c:pt idx="2163">
                  <c:v>-472</c:v>
                </c:pt>
                <c:pt idx="2164">
                  <c:v>-466</c:v>
                </c:pt>
                <c:pt idx="2165">
                  <c:v>-459</c:v>
                </c:pt>
                <c:pt idx="2166">
                  <c:v>-446</c:v>
                </c:pt>
                <c:pt idx="2167">
                  <c:v>-437</c:v>
                </c:pt>
                <c:pt idx="2168">
                  <c:v>-424</c:v>
                </c:pt>
                <c:pt idx="2169">
                  <c:v>-407</c:v>
                </c:pt>
                <c:pt idx="2170">
                  <c:v>-384</c:v>
                </c:pt>
                <c:pt idx="2171">
                  <c:v>-362</c:v>
                </c:pt>
                <c:pt idx="2172">
                  <c:v>-342</c:v>
                </c:pt>
                <c:pt idx="2173">
                  <c:v>-342</c:v>
                </c:pt>
                <c:pt idx="2174">
                  <c:v>-345</c:v>
                </c:pt>
                <c:pt idx="2175">
                  <c:v>-342</c:v>
                </c:pt>
                <c:pt idx="2176">
                  <c:v>-336</c:v>
                </c:pt>
                <c:pt idx="2177">
                  <c:v>-336</c:v>
                </c:pt>
                <c:pt idx="2178">
                  <c:v>-329</c:v>
                </c:pt>
                <c:pt idx="2179">
                  <c:v>-326</c:v>
                </c:pt>
                <c:pt idx="2180">
                  <c:v>-319</c:v>
                </c:pt>
                <c:pt idx="2181">
                  <c:v>-306</c:v>
                </c:pt>
                <c:pt idx="2182">
                  <c:v>-293</c:v>
                </c:pt>
                <c:pt idx="2183">
                  <c:v>-287</c:v>
                </c:pt>
                <c:pt idx="2184">
                  <c:v>-274</c:v>
                </c:pt>
                <c:pt idx="2185">
                  <c:v>-267</c:v>
                </c:pt>
                <c:pt idx="2186">
                  <c:v>-267</c:v>
                </c:pt>
                <c:pt idx="2187">
                  <c:v>-280</c:v>
                </c:pt>
                <c:pt idx="2188">
                  <c:v>-293</c:v>
                </c:pt>
                <c:pt idx="2189">
                  <c:v>-306</c:v>
                </c:pt>
                <c:pt idx="2190">
                  <c:v>-316</c:v>
                </c:pt>
                <c:pt idx="2191">
                  <c:v>-329</c:v>
                </c:pt>
                <c:pt idx="2192">
                  <c:v>-339</c:v>
                </c:pt>
                <c:pt idx="2193">
                  <c:v>-345</c:v>
                </c:pt>
                <c:pt idx="2194">
                  <c:v>-352</c:v>
                </c:pt>
                <c:pt idx="2195">
                  <c:v>-362</c:v>
                </c:pt>
                <c:pt idx="2196">
                  <c:v>-368</c:v>
                </c:pt>
                <c:pt idx="2197">
                  <c:v>-371</c:v>
                </c:pt>
                <c:pt idx="2198">
                  <c:v>-378</c:v>
                </c:pt>
                <c:pt idx="2199">
                  <c:v>-378</c:v>
                </c:pt>
                <c:pt idx="2200">
                  <c:v>-375</c:v>
                </c:pt>
                <c:pt idx="2201">
                  <c:v>-326</c:v>
                </c:pt>
                <c:pt idx="2202">
                  <c:v>-264</c:v>
                </c:pt>
                <c:pt idx="2203">
                  <c:v>-209</c:v>
                </c:pt>
                <c:pt idx="2204">
                  <c:v>-137</c:v>
                </c:pt>
                <c:pt idx="2205">
                  <c:v>-68</c:v>
                </c:pt>
                <c:pt idx="2206">
                  <c:v>-3</c:v>
                </c:pt>
                <c:pt idx="2207">
                  <c:v>62</c:v>
                </c:pt>
                <c:pt idx="2208">
                  <c:v>124</c:v>
                </c:pt>
                <c:pt idx="2209">
                  <c:v>186</c:v>
                </c:pt>
                <c:pt idx="2210">
                  <c:v>248</c:v>
                </c:pt>
                <c:pt idx="2211">
                  <c:v>300</c:v>
                </c:pt>
                <c:pt idx="2212">
                  <c:v>358</c:v>
                </c:pt>
                <c:pt idx="2213">
                  <c:v>404</c:v>
                </c:pt>
                <c:pt idx="2214">
                  <c:v>453</c:v>
                </c:pt>
                <c:pt idx="2215">
                  <c:v>495</c:v>
                </c:pt>
                <c:pt idx="2216">
                  <c:v>534</c:v>
                </c:pt>
                <c:pt idx="2217">
                  <c:v>564</c:v>
                </c:pt>
                <c:pt idx="2218">
                  <c:v>593</c:v>
                </c:pt>
                <c:pt idx="2219">
                  <c:v>600</c:v>
                </c:pt>
                <c:pt idx="2220">
                  <c:v>606</c:v>
                </c:pt>
                <c:pt idx="2221">
                  <c:v>606</c:v>
                </c:pt>
                <c:pt idx="2222">
                  <c:v>606</c:v>
                </c:pt>
                <c:pt idx="2223">
                  <c:v>606</c:v>
                </c:pt>
                <c:pt idx="2224">
                  <c:v>606</c:v>
                </c:pt>
                <c:pt idx="2225">
                  <c:v>600</c:v>
                </c:pt>
                <c:pt idx="2226">
                  <c:v>600</c:v>
                </c:pt>
                <c:pt idx="2227">
                  <c:v>593</c:v>
                </c:pt>
                <c:pt idx="2228">
                  <c:v>580</c:v>
                </c:pt>
                <c:pt idx="2229">
                  <c:v>573</c:v>
                </c:pt>
                <c:pt idx="2230">
                  <c:v>560</c:v>
                </c:pt>
                <c:pt idx="2231">
                  <c:v>525</c:v>
                </c:pt>
                <c:pt idx="2232">
                  <c:v>486</c:v>
                </c:pt>
                <c:pt idx="2233">
                  <c:v>437</c:v>
                </c:pt>
                <c:pt idx="2234">
                  <c:v>384</c:v>
                </c:pt>
                <c:pt idx="2235">
                  <c:v>323</c:v>
                </c:pt>
                <c:pt idx="2236">
                  <c:v>261</c:v>
                </c:pt>
                <c:pt idx="2237">
                  <c:v>192</c:v>
                </c:pt>
                <c:pt idx="2238">
                  <c:v>124</c:v>
                </c:pt>
                <c:pt idx="2239">
                  <c:v>46</c:v>
                </c:pt>
                <c:pt idx="2240">
                  <c:v>-33</c:v>
                </c:pt>
                <c:pt idx="2241">
                  <c:v>-117</c:v>
                </c:pt>
                <c:pt idx="2242">
                  <c:v>-205</c:v>
                </c:pt>
                <c:pt idx="2243">
                  <c:v>-297</c:v>
                </c:pt>
                <c:pt idx="2244">
                  <c:v>-381</c:v>
                </c:pt>
                <c:pt idx="2245">
                  <c:v>-453</c:v>
                </c:pt>
                <c:pt idx="2246">
                  <c:v>-466</c:v>
                </c:pt>
                <c:pt idx="2247">
                  <c:v>-479</c:v>
                </c:pt>
                <c:pt idx="2248">
                  <c:v>-486</c:v>
                </c:pt>
                <c:pt idx="2249">
                  <c:v>-486</c:v>
                </c:pt>
                <c:pt idx="2250">
                  <c:v>-482</c:v>
                </c:pt>
                <c:pt idx="2251">
                  <c:v>-476</c:v>
                </c:pt>
                <c:pt idx="2252">
                  <c:v>-469</c:v>
                </c:pt>
                <c:pt idx="2253">
                  <c:v>-459</c:v>
                </c:pt>
                <c:pt idx="2254">
                  <c:v>-446</c:v>
                </c:pt>
                <c:pt idx="2255">
                  <c:v>-433</c:v>
                </c:pt>
                <c:pt idx="2256">
                  <c:v>-417</c:v>
                </c:pt>
                <c:pt idx="2257">
                  <c:v>-398</c:v>
                </c:pt>
                <c:pt idx="2258">
                  <c:v>-371</c:v>
                </c:pt>
                <c:pt idx="2259">
                  <c:v>-381</c:v>
                </c:pt>
                <c:pt idx="2260">
                  <c:v>-391</c:v>
                </c:pt>
                <c:pt idx="2261">
                  <c:v>-398</c:v>
                </c:pt>
                <c:pt idx="2262">
                  <c:v>-401</c:v>
                </c:pt>
                <c:pt idx="2263">
                  <c:v>-394</c:v>
                </c:pt>
                <c:pt idx="2264">
                  <c:v>-394</c:v>
                </c:pt>
                <c:pt idx="2265">
                  <c:v>-391</c:v>
                </c:pt>
                <c:pt idx="2266">
                  <c:v>-384</c:v>
                </c:pt>
                <c:pt idx="2267">
                  <c:v>-368</c:v>
                </c:pt>
                <c:pt idx="2268">
                  <c:v>-355</c:v>
                </c:pt>
                <c:pt idx="2269">
                  <c:v>-339</c:v>
                </c:pt>
                <c:pt idx="2270">
                  <c:v>-349</c:v>
                </c:pt>
                <c:pt idx="2271">
                  <c:v>-368</c:v>
                </c:pt>
                <c:pt idx="2272">
                  <c:v>-384</c:v>
                </c:pt>
                <c:pt idx="2273">
                  <c:v>-401</c:v>
                </c:pt>
                <c:pt idx="2274">
                  <c:v>-420</c:v>
                </c:pt>
                <c:pt idx="2275">
                  <c:v>-433</c:v>
                </c:pt>
                <c:pt idx="2276">
                  <c:v>-450</c:v>
                </c:pt>
                <c:pt idx="2277">
                  <c:v>-466</c:v>
                </c:pt>
                <c:pt idx="2278">
                  <c:v>-479</c:v>
                </c:pt>
                <c:pt idx="2279">
                  <c:v>-489</c:v>
                </c:pt>
                <c:pt idx="2280">
                  <c:v>-492</c:v>
                </c:pt>
                <c:pt idx="2281">
                  <c:v>-420</c:v>
                </c:pt>
                <c:pt idx="2282">
                  <c:v>-323</c:v>
                </c:pt>
                <c:pt idx="2283">
                  <c:v>-222</c:v>
                </c:pt>
                <c:pt idx="2284">
                  <c:v>-108</c:v>
                </c:pt>
                <c:pt idx="2285">
                  <c:v>0</c:v>
                </c:pt>
                <c:pt idx="2286">
                  <c:v>114</c:v>
                </c:pt>
                <c:pt idx="2287">
                  <c:v>225</c:v>
                </c:pt>
                <c:pt idx="2288">
                  <c:v>319</c:v>
                </c:pt>
                <c:pt idx="2289">
                  <c:v>433</c:v>
                </c:pt>
                <c:pt idx="2290">
                  <c:v>528</c:v>
                </c:pt>
                <c:pt idx="2291">
                  <c:v>619</c:v>
                </c:pt>
                <c:pt idx="2292">
                  <c:v>694</c:v>
                </c:pt>
                <c:pt idx="2293">
                  <c:v>775</c:v>
                </c:pt>
                <c:pt idx="2294">
                  <c:v>841</c:v>
                </c:pt>
                <c:pt idx="2295">
                  <c:v>854</c:v>
                </c:pt>
                <c:pt idx="2296">
                  <c:v>847</c:v>
                </c:pt>
                <c:pt idx="2297">
                  <c:v>847</c:v>
                </c:pt>
                <c:pt idx="2298">
                  <c:v>834</c:v>
                </c:pt>
                <c:pt idx="2299">
                  <c:v>834</c:v>
                </c:pt>
                <c:pt idx="2300">
                  <c:v>828</c:v>
                </c:pt>
                <c:pt idx="2301">
                  <c:v>815</c:v>
                </c:pt>
                <c:pt idx="2302">
                  <c:v>802</c:v>
                </c:pt>
                <c:pt idx="2303">
                  <c:v>736</c:v>
                </c:pt>
                <c:pt idx="2304">
                  <c:v>652</c:v>
                </c:pt>
                <c:pt idx="2305">
                  <c:v>551</c:v>
                </c:pt>
                <c:pt idx="2306">
                  <c:v>446</c:v>
                </c:pt>
                <c:pt idx="2307">
                  <c:v>329</c:v>
                </c:pt>
                <c:pt idx="2308">
                  <c:v>209</c:v>
                </c:pt>
                <c:pt idx="2309">
                  <c:v>81</c:v>
                </c:pt>
                <c:pt idx="2310">
                  <c:v>-49</c:v>
                </c:pt>
                <c:pt idx="2311">
                  <c:v>-186</c:v>
                </c:pt>
                <c:pt idx="2312">
                  <c:v>-319</c:v>
                </c:pt>
                <c:pt idx="2313">
                  <c:v>-463</c:v>
                </c:pt>
                <c:pt idx="2314">
                  <c:v>-587</c:v>
                </c:pt>
                <c:pt idx="2315">
                  <c:v>-606</c:v>
                </c:pt>
                <c:pt idx="2316">
                  <c:v>-616</c:v>
                </c:pt>
                <c:pt idx="2317">
                  <c:v>-609</c:v>
                </c:pt>
                <c:pt idx="2318">
                  <c:v>-603</c:v>
                </c:pt>
                <c:pt idx="2319">
                  <c:v>-590</c:v>
                </c:pt>
                <c:pt idx="2320">
                  <c:v>-577</c:v>
                </c:pt>
                <c:pt idx="2321">
                  <c:v>-560</c:v>
                </c:pt>
                <c:pt idx="2322">
                  <c:v>-538</c:v>
                </c:pt>
                <c:pt idx="2323">
                  <c:v>-512</c:v>
                </c:pt>
                <c:pt idx="2324">
                  <c:v>-502</c:v>
                </c:pt>
                <c:pt idx="2325">
                  <c:v>-518</c:v>
                </c:pt>
                <c:pt idx="2326">
                  <c:v>-528</c:v>
                </c:pt>
                <c:pt idx="2327">
                  <c:v>-531</c:v>
                </c:pt>
                <c:pt idx="2328">
                  <c:v>-531</c:v>
                </c:pt>
                <c:pt idx="2329">
                  <c:v>-450</c:v>
                </c:pt>
                <c:pt idx="2330">
                  <c:v>-433</c:v>
                </c:pt>
                <c:pt idx="2331">
                  <c:v>-85</c:v>
                </c:pt>
                <c:pt idx="2332">
                  <c:v>68</c:v>
                </c:pt>
                <c:pt idx="2333">
                  <c:v>257</c:v>
                </c:pt>
                <c:pt idx="2334">
                  <c:v>362</c:v>
                </c:pt>
                <c:pt idx="2335">
                  <c:v>453</c:v>
                </c:pt>
                <c:pt idx="2336">
                  <c:v>486</c:v>
                </c:pt>
                <c:pt idx="2337">
                  <c:v>486</c:v>
                </c:pt>
                <c:pt idx="2338">
                  <c:v>508</c:v>
                </c:pt>
                <c:pt idx="2339">
                  <c:v>508</c:v>
                </c:pt>
                <c:pt idx="2340">
                  <c:v>502</c:v>
                </c:pt>
                <c:pt idx="2341">
                  <c:v>538</c:v>
                </c:pt>
                <c:pt idx="2342">
                  <c:v>560</c:v>
                </c:pt>
                <c:pt idx="2343">
                  <c:v>573</c:v>
                </c:pt>
                <c:pt idx="2344">
                  <c:v>593</c:v>
                </c:pt>
                <c:pt idx="2345">
                  <c:v>570</c:v>
                </c:pt>
                <c:pt idx="2346">
                  <c:v>521</c:v>
                </c:pt>
                <c:pt idx="2347">
                  <c:v>459</c:v>
                </c:pt>
                <c:pt idx="2348">
                  <c:v>411</c:v>
                </c:pt>
                <c:pt idx="2349">
                  <c:v>336</c:v>
                </c:pt>
                <c:pt idx="2350">
                  <c:v>290</c:v>
                </c:pt>
                <c:pt idx="2351">
                  <c:v>264</c:v>
                </c:pt>
                <c:pt idx="2352">
                  <c:v>225</c:v>
                </c:pt>
                <c:pt idx="2353">
                  <c:v>192</c:v>
                </c:pt>
                <c:pt idx="2354">
                  <c:v>130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-46</c:v>
                </c:pt>
                <c:pt idx="2363">
                  <c:v>-108</c:v>
                </c:pt>
                <c:pt idx="2364">
                  <c:v>-176</c:v>
                </c:pt>
                <c:pt idx="2365">
                  <c:v>-238</c:v>
                </c:pt>
                <c:pt idx="2366">
                  <c:v>-297</c:v>
                </c:pt>
                <c:pt idx="2367">
                  <c:v>-355</c:v>
                </c:pt>
                <c:pt idx="2368">
                  <c:v>-411</c:v>
                </c:pt>
                <c:pt idx="2369">
                  <c:v>-459</c:v>
                </c:pt>
                <c:pt idx="2370">
                  <c:v>-502</c:v>
                </c:pt>
                <c:pt idx="2371">
                  <c:v>-538</c:v>
                </c:pt>
                <c:pt idx="2372">
                  <c:v>-570</c:v>
                </c:pt>
                <c:pt idx="2373">
                  <c:v>-590</c:v>
                </c:pt>
                <c:pt idx="2374">
                  <c:v>-600</c:v>
                </c:pt>
                <c:pt idx="2375">
                  <c:v>-603</c:v>
                </c:pt>
                <c:pt idx="2376">
                  <c:v>-596</c:v>
                </c:pt>
                <c:pt idx="2377">
                  <c:v>-580</c:v>
                </c:pt>
                <c:pt idx="2378">
                  <c:v>-557</c:v>
                </c:pt>
                <c:pt idx="2379">
                  <c:v>-538</c:v>
                </c:pt>
                <c:pt idx="2380">
                  <c:v>-512</c:v>
                </c:pt>
                <c:pt idx="2381">
                  <c:v>-482</c:v>
                </c:pt>
                <c:pt idx="2382">
                  <c:v>-443</c:v>
                </c:pt>
                <c:pt idx="2383">
                  <c:v>-378</c:v>
                </c:pt>
                <c:pt idx="2384">
                  <c:v>-332</c:v>
                </c:pt>
                <c:pt idx="2385">
                  <c:v>-257</c:v>
                </c:pt>
                <c:pt idx="2386">
                  <c:v>-199</c:v>
                </c:pt>
                <c:pt idx="2387">
                  <c:v>-101</c:v>
                </c:pt>
                <c:pt idx="2388">
                  <c:v>7</c:v>
                </c:pt>
                <c:pt idx="2389">
                  <c:v>117</c:v>
                </c:pt>
                <c:pt idx="2390">
                  <c:v>222</c:v>
                </c:pt>
                <c:pt idx="2391">
                  <c:v>336</c:v>
                </c:pt>
                <c:pt idx="2392">
                  <c:v>365</c:v>
                </c:pt>
                <c:pt idx="2393">
                  <c:v>371</c:v>
                </c:pt>
                <c:pt idx="2394">
                  <c:v>384</c:v>
                </c:pt>
                <c:pt idx="2395">
                  <c:v>391</c:v>
                </c:pt>
                <c:pt idx="2396">
                  <c:v>411</c:v>
                </c:pt>
                <c:pt idx="2397">
                  <c:v>456</c:v>
                </c:pt>
                <c:pt idx="2398">
                  <c:v>502</c:v>
                </c:pt>
                <c:pt idx="2399">
                  <c:v>521</c:v>
                </c:pt>
                <c:pt idx="2400">
                  <c:v>567</c:v>
                </c:pt>
                <c:pt idx="2401">
                  <c:v>557</c:v>
                </c:pt>
                <c:pt idx="2402">
                  <c:v>544</c:v>
                </c:pt>
                <c:pt idx="2403">
                  <c:v>525</c:v>
                </c:pt>
                <c:pt idx="2404">
                  <c:v>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2-4543-9CF0-72C9A22E77FA}"/>
            </c:ext>
          </c:extLst>
        </c:ser>
        <c:ser>
          <c:idx val="1"/>
          <c:order val="1"/>
          <c:tx>
            <c:v>Phase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spe'!$C$2:$C$2406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7</c:v>
                </c:pt>
                <c:pt idx="700">
                  <c:v>13</c:v>
                </c:pt>
                <c:pt idx="701">
                  <c:v>13</c:v>
                </c:pt>
                <c:pt idx="702">
                  <c:v>7</c:v>
                </c:pt>
                <c:pt idx="703">
                  <c:v>7</c:v>
                </c:pt>
                <c:pt idx="704">
                  <c:v>33</c:v>
                </c:pt>
                <c:pt idx="705">
                  <c:v>72</c:v>
                </c:pt>
                <c:pt idx="706">
                  <c:v>39</c:v>
                </c:pt>
                <c:pt idx="707">
                  <c:v>26</c:v>
                </c:pt>
                <c:pt idx="708">
                  <c:v>78</c:v>
                </c:pt>
                <c:pt idx="709">
                  <c:v>94</c:v>
                </c:pt>
                <c:pt idx="710">
                  <c:v>75</c:v>
                </c:pt>
                <c:pt idx="711">
                  <c:v>81</c:v>
                </c:pt>
                <c:pt idx="712">
                  <c:v>108</c:v>
                </c:pt>
                <c:pt idx="713">
                  <c:v>121</c:v>
                </c:pt>
                <c:pt idx="714">
                  <c:v>117</c:v>
                </c:pt>
                <c:pt idx="715">
                  <c:v>127</c:v>
                </c:pt>
                <c:pt idx="716">
                  <c:v>127</c:v>
                </c:pt>
                <c:pt idx="717">
                  <c:v>130</c:v>
                </c:pt>
                <c:pt idx="718">
                  <c:v>134</c:v>
                </c:pt>
                <c:pt idx="719">
                  <c:v>130</c:v>
                </c:pt>
                <c:pt idx="720">
                  <c:v>134</c:v>
                </c:pt>
                <c:pt idx="721">
                  <c:v>130</c:v>
                </c:pt>
                <c:pt idx="722">
                  <c:v>124</c:v>
                </c:pt>
                <c:pt idx="723">
                  <c:v>124</c:v>
                </c:pt>
                <c:pt idx="724">
                  <c:v>124</c:v>
                </c:pt>
                <c:pt idx="725">
                  <c:v>124</c:v>
                </c:pt>
                <c:pt idx="726">
                  <c:v>108</c:v>
                </c:pt>
                <c:pt idx="727">
                  <c:v>91</c:v>
                </c:pt>
                <c:pt idx="728">
                  <c:v>81</c:v>
                </c:pt>
                <c:pt idx="729">
                  <c:v>68</c:v>
                </c:pt>
                <c:pt idx="730">
                  <c:v>42</c:v>
                </c:pt>
                <c:pt idx="731">
                  <c:v>16</c:v>
                </c:pt>
                <c:pt idx="732">
                  <c:v>-7</c:v>
                </c:pt>
                <c:pt idx="733">
                  <c:v>-52</c:v>
                </c:pt>
                <c:pt idx="734">
                  <c:v>-85</c:v>
                </c:pt>
                <c:pt idx="735">
                  <c:v>-134</c:v>
                </c:pt>
                <c:pt idx="736">
                  <c:v>-182</c:v>
                </c:pt>
                <c:pt idx="737">
                  <c:v>-248</c:v>
                </c:pt>
                <c:pt idx="738">
                  <c:v>-274</c:v>
                </c:pt>
                <c:pt idx="739">
                  <c:v>-300</c:v>
                </c:pt>
                <c:pt idx="740">
                  <c:v>-326</c:v>
                </c:pt>
                <c:pt idx="741">
                  <c:v>-345</c:v>
                </c:pt>
                <c:pt idx="742">
                  <c:v>-365</c:v>
                </c:pt>
                <c:pt idx="743">
                  <c:v>-381</c:v>
                </c:pt>
                <c:pt idx="744">
                  <c:v>-398</c:v>
                </c:pt>
                <c:pt idx="745">
                  <c:v>-414</c:v>
                </c:pt>
                <c:pt idx="746">
                  <c:v>-420</c:v>
                </c:pt>
                <c:pt idx="747">
                  <c:v>-430</c:v>
                </c:pt>
                <c:pt idx="748">
                  <c:v>-482</c:v>
                </c:pt>
                <c:pt idx="749">
                  <c:v>-541</c:v>
                </c:pt>
                <c:pt idx="750">
                  <c:v>-600</c:v>
                </c:pt>
                <c:pt idx="751">
                  <c:v>-658</c:v>
                </c:pt>
                <c:pt idx="752">
                  <c:v>-707</c:v>
                </c:pt>
                <c:pt idx="753">
                  <c:v>-743</c:v>
                </c:pt>
                <c:pt idx="754">
                  <c:v>-769</c:v>
                </c:pt>
                <c:pt idx="755">
                  <c:v>-785</c:v>
                </c:pt>
                <c:pt idx="756">
                  <c:v>-789</c:v>
                </c:pt>
                <c:pt idx="757">
                  <c:v>-782</c:v>
                </c:pt>
                <c:pt idx="758">
                  <c:v>-762</c:v>
                </c:pt>
                <c:pt idx="759">
                  <c:v>-727</c:v>
                </c:pt>
                <c:pt idx="760">
                  <c:v>-674</c:v>
                </c:pt>
                <c:pt idx="761">
                  <c:v>-671</c:v>
                </c:pt>
                <c:pt idx="762">
                  <c:v>-671</c:v>
                </c:pt>
                <c:pt idx="763">
                  <c:v>-665</c:v>
                </c:pt>
                <c:pt idx="764">
                  <c:v>-652</c:v>
                </c:pt>
                <c:pt idx="765">
                  <c:v>-645</c:v>
                </c:pt>
                <c:pt idx="766">
                  <c:v>-635</c:v>
                </c:pt>
                <c:pt idx="767">
                  <c:v>-619</c:v>
                </c:pt>
                <c:pt idx="768">
                  <c:v>-394</c:v>
                </c:pt>
                <c:pt idx="769">
                  <c:v>-91</c:v>
                </c:pt>
                <c:pt idx="770">
                  <c:v>248</c:v>
                </c:pt>
                <c:pt idx="771">
                  <c:v>609</c:v>
                </c:pt>
                <c:pt idx="772">
                  <c:v>968</c:v>
                </c:pt>
                <c:pt idx="773">
                  <c:v>1300</c:v>
                </c:pt>
                <c:pt idx="774">
                  <c:v>1584</c:v>
                </c:pt>
                <c:pt idx="775">
                  <c:v>1681</c:v>
                </c:pt>
                <c:pt idx="776">
                  <c:v>1733</c:v>
                </c:pt>
                <c:pt idx="777">
                  <c:v>1799</c:v>
                </c:pt>
                <c:pt idx="778">
                  <c:v>1864</c:v>
                </c:pt>
                <c:pt idx="779">
                  <c:v>1883</c:v>
                </c:pt>
                <c:pt idx="780">
                  <c:v>1851</c:v>
                </c:pt>
                <c:pt idx="781">
                  <c:v>1707</c:v>
                </c:pt>
                <c:pt idx="782">
                  <c:v>1479</c:v>
                </c:pt>
                <c:pt idx="783">
                  <c:v>1189</c:v>
                </c:pt>
                <c:pt idx="784">
                  <c:v>863</c:v>
                </c:pt>
                <c:pt idx="785">
                  <c:v>512</c:v>
                </c:pt>
                <c:pt idx="786">
                  <c:v>143</c:v>
                </c:pt>
                <c:pt idx="787">
                  <c:v>-251</c:v>
                </c:pt>
                <c:pt idx="788">
                  <c:v>-655</c:v>
                </c:pt>
                <c:pt idx="789">
                  <c:v>-805</c:v>
                </c:pt>
                <c:pt idx="790">
                  <c:v>-828</c:v>
                </c:pt>
                <c:pt idx="791">
                  <c:v>-847</c:v>
                </c:pt>
                <c:pt idx="792">
                  <c:v>-873</c:v>
                </c:pt>
                <c:pt idx="793">
                  <c:v>-1023</c:v>
                </c:pt>
                <c:pt idx="794">
                  <c:v>-1183</c:v>
                </c:pt>
                <c:pt idx="795">
                  <c:v>-1290</c:v>
                </c:pt>
                <c:pt idx="796">
                  <c:v>-1346</c:v>
                </c:pt>
                <c:pt idx="797">
                  <c:v>-1355</c:v>
                </c:pt>
                <c:pt idx="798">
                  <c:v>-1316</c:v>
                </c:pt>
                <c:pt idx="799">
                  <c:v>-1225</c:v>
                </c:pt>
                <c:pt idx="800">
                  <c:v>-1085</c:v>
                </c:pt>
                <c:pt idx="801">
                  <c:v>-1056</c:v>
                </c:pt>
                <c:pt idx="802">
                  <c:v>-1036</c:v>
                </c:pt>
                <c:pt idx="803">
                  <c:v>-997</c:v>
                </c:pt>
                <c:pt idx="804">
                  <c:v>-951</c:v>
                </c:pt>
                <c:pt idx="805">
                  <c:v>-613</c:v>
                </c:pt>
                <c:pt idx="806">
                  <c:v>-46</c:v>
                </c:pt>
                <c:pt idx="807">
                  <c:v>560</c:v>
                </c:pt>
                <c:pt idx="808">
                  <c:v>1137</c:v>
                </c:pt>
                <c:pt idx="809">
                  <c:v>1698</c:v>
                </c:pt>
                <c:pt idx="810">
                  <c:v>2151</c:v>
                </c:pt>
                <c:pt idx="811">
                  <c:v>2320</c:v>
                </c:pt>
                <c:pt idx="812">
                  <c:v>2431</c:v>
                </c:pt>
                <c:pt idx="813">
                  <c:v>2457</c:v>
                </c:pt>
                <c:pt idx="814">
                  <c:v>2437</c:v>
                </c:pt>
                <c:pt idx="815">
                  <c:v>2229</c:v>
                </c:pt>
                <c:pt idx="816">
                  <c:v>1792</c:v>
                </c:pt>
                <c:pt idx="817">
                  <c:v>1268</c:v>
                </c:pt>
                <c:pt idx="818">
                  <c:v>701</c:v>
                </c:pt>
                <c:pt idx="819">
                  <c:v>91</c:v>
                </c:pt>
                <c:pt idx="820">
                  <c:v>-538</c:v>
                </c:pt>
                <c:pt idx="821">
                  <c:v>-984</c:v>
                </c:pt>
                <c:pt idx="822">
                  <c:v>-1007</c:v>
                </c:pt>
                <c:pt idx="823">
                  <c:v>-1017</c:v>
                </c:pt>
                <c:pt idx="824">
                  <c:v>-1101</c:v>
                </c:pt>
                <c:pt idx="825">
                  <c:v>-1339</c:v>
                </c:pt>
                <c:pt idx="826">
                  <c:v>-1499</c:v>
                </c:pt>
                <c:pt idx="827">
                  <c:v>-1574</c:v>
                </c:pt>
                <c:pt idx="828">
                  <c:v>-1571</c:v>
                </c:pt>
                <c:pt idx="829">
                  <c:v>-1496</c:v>
                </c:pt>
                <c:pt idx="830">
                  <c:v>-1336</c:v>
                </c:pt>
                <c:pt idx="831">
                  <c:v>-1219</c:v>
                </c:pt>
                <c:pt idx="832">
                  <c:v>-1186</c:v>
                </c:pt>
                <c:pt idx="833">
                  <c:v>-1124</c:v>
                </c:pt>
                <c:pt idx="834">
                  <c:v>-1046</c:v>
                </c:pt>
                <c:pt idx="835">
                  <c:v>-479</c:v>
                </c:pt>
                <c:pt idx="836">
                  <c:v>254</c:v>
                </c:pt>
                <c:pt idx="837">
                  <c:v>981</c:v>
                </c:pt>
                <c:pt idx="838">
                  <c:v>1655</c:v>
                </c:pt>
                <c:pt idx="839">
                  <c:v>2248</c:v>
                </c:pt>
                <c:pt idx="840">
                  <c:v>2450</c:v>
                </c:pt>
                <c:pt idx="841">
                  <c:v>2587</c:v>
                </c:pt>
                <c:pt idx="842">
                  <c:v>2600</c:v>
                </c:pt>
                <c:pt idx="843">
                  <c:v>2561</c:v>
                </c:pt>
                <c:pt idx="844">
                  <c:v>2206</c:v>
                </c:pt>
                <c:pt idx="845">
                  <c:v>1688</c:v>
                </c:pt>
                <c:pt idx="846">
                  <c:v>1082</c:v>
                </c:pt>
                <c:pt idx="847">
                  <c:v>427</c:v>
                </c:pt>
                <c:pt idx="848">
                  <c:v>-241</c:v>
                </c:pt>
                <c:pt idx="849">
                  <c:v>-909</c:v>
                </c:pt>
                <c:pt idx="850">
                  <c:v>-1000</c:v>
                </c:pt>
                <c:pt idx="851">
                  <c:v>-1020</c:v>
                </c:pt>
                <c:pt idx="852">
                  <c:v>-1036</c:v>
                </c:pt>
                <c:pt idx="853">
                  <c:v>-1281</c:v>
                </c:pt>
                <c:pt idx="854">
                  <c:v>-1460</c:v>
                </c:pt>
                <c:pt idx="855">
                  <c:v>-1554</c:v>
                </c:pt>
                <c:pt idx="856">
                  <c:v>-1567</c:v>
                </c:pt>
                <c:pt idx="857">
                  <c:v>-1499</c:v>
                </c:pt>
                <c:pt idx="858">
                  <c:v>-1352</c:v>
                </c:pt>
                <c:pt idx="859">
                  <c:v>-1170</c:v>
                </c:pt>
                <c:pt idx="860">
                  <c:v>-1137</c:v>
                </c:pt>
                <c:pt idx="861">
                  <c:v>-1079</c:v>
                </c:pt>
                <c:pt idx="862">
                  <c:v>-1000</c:v>
                </c:pt>
                <c:pt idx="863">
                  <c:v>-766</c:v>
                </c:pt>
                <c:pt idx="864">
                  <c:v>-104</c:v>
                </c:pt>
                <c:pt idx="865">
                  <c:v>541</c:v>
                </c:pt>
                <c:pt idx="866">
                  <c:v>1160</c:v>
                </c:pt>
                <c:pt idx="867">
                  <c:v>1720</c:v>
                </c:pt>
                <c:pt idx="868">
                  <c:v>2111</c:v>
                </c:pt>
                <c:pt idx="869">
                  <c:v>2255</c:v>
                </c:pt>
                <c:pt idx="870">
                  <c:v>2340</c:v>
                </c:pt>
                <c:pt idx="871">
                  <c:v>2340</c:v>
                </c:pt>
                <c:pt idx="872">
                  <c:v>2300</c:v>
                </c:pt>
                <c:pt idx="873">
                  <c:v>2066</c:v>
                </c:pt>
                <c:pt idx="874">
                  <c:v>1675</c:v>
                </c:pt>
                <c:pt idx="875">
                  <c:v>1215</c:v>
                </c:pt>
                <c:pt idx="876">
                  <c:v>710</c:v>
                </c:pt>
                <c:pt idx="877">
                  <c:v>202</c:v>
                </c:pt>
                <c:pt idx="878">
                  <c:v>-313</c:v>
                </c:pt>
                <c:pt idx="879">
                  <c:v>-818</c:v>
                </c:pt>
                <c:pt idx="880">
                  <c:v>-854</c:v>
                </c:pt>
                <c:pt idx="881">
                  <c:v>-870</c:v>
                </c:pt>
                <c:pt idx="882">
                  <c:v>-883</c:v>
                </c:pt>
                <c:pt idx="883">
                  <c:v>-964</c:v>
                </c:pt>
                <c:pt idx="884">
                  <c:v>-1127</c:v>
                </c:pt>
                <c:pt idx="885">
                  <c:v>-1232</c:v>
                </c:pt>
                <c:pt idx="886">
                  <c:v>-1294</c:v>
                </c:pt>
                <c:pt idx="887">
                  <c:v>-1290</c:v>
                </c:pt>
                <c:pt idx="888">
                  <c:v>-1251</c:v>
                </c:pt>
                <c:pt idx="889">
                  <c:v>-1173</c:v>
                </c:pt>
                <c:pt idx="890">
                  <c:v>-1059</c:v>
                </c:pt>
                <c:pt idx="891">
                  <c:v>-948</c:v>
                </c:pt>
                <c:pt idx="892">
                  <c:v>-922</c:v>
                </c:pt>
                <c:pt idx="893">
                  <c:v>-886</c:v>
                </c:pt>
                <c:pt idx="894">
                  <c:v>-834</c:v>
                </c:pt>
                <c:pt idx="895">
                  <c:v>-789</c:v>
                </c:pt>
                <c:pt idx="896">
                  <c:v>-697</c:v>
                </c:pt>
                <c:pt idx="897">
                  <c:v>-300</c:v>
                </c:pt>
                <c:pt idx="898">
                  <c:v>85</c:v>
                </c:pt>
                <c:pt idx="899">
                  <c:v>479</c:v>
                </c:pt>
                <c:pt idx="900">
                  <c:v>850</c:v>
                </c:pt>
                <c:pt idx="901">
                  <c:v>1196</c:v>
                </c:pt>
                <c:pt idx="902">
                  <c:v>1512</c:v>
                </c:pt>
                <c:pt idx="903">
                  <c:v>1668</c:v>
                </c:pt>
                <c:pt idx="904">
                  <c:v>1740</c:v>
                </c:pt>
                <c:pt idx="905">
                  <c:v>1786</c:v>
                </c:pt>
                <c:pt idx="906">
                  <c:v>1812</c:v>
                </c:pt>
                <c:pt idx="907">
                  <c:v>1812</c:v>
                </c:pt>
                <c:pt idx="908">
                  <c:v>1773</c:v>
                </c:pt>
                <c:pt idx="909">
                  <c:v>1678</c:v>
                </c:pt>
                <c:pt idx="910">
                  <c:v>1460</c:v>
                </c:pt>
                <c:pt idx="911">
                  <c:v>1215</c:v>
                </c:pt>
                <c:pt idx="912">
                  <c:v>945</c:v>
                </c:pt>
                <c:pt idx="913">
                  <c:v>661</c:v>
                </c:pt>
                <c:pt idx="914">
                  <c:v>368</c:v>
                </c:pt>
                <c:pt idx="915">
                  <c:v>68</c:v>
                </c:pt>
                <c:pt idx="916">
                  <c:v>-222</c:v>
                </c:pt>
                <c:pt idx="917">
                  <c:v>-512</c:v>
                </c:pt>
                <c:pt idx="918">
                  <c:v>-645</c:v>
                </c:pt>
                <c:pt idx="919">
                  <c:v>-658</c:v>
                </c:pt>
                <c:pt idx="920">
                  <c:v>-665</c:v>
                </c:pt>
                <c:pt idx="921">
                  <c:v>-684</c:v>
                </c:pt>
                <c:pt idx="922">
                  <c:v>-694</c:v>
                </c:pt>
                <c:pt idx="923">
                  <c:v>-769</c:v>
                </c:pt>
                <c:pt idx="924">
                  <c:v>-873</c:v>
                </c:pt>
                <c:pt idx="925">
                  <c:v>-948</c:v>
                </c:pt>
                <c:pt idx="926">
                  <c:v>-1007</c:v>
                </c:pt>
                <c:pt idx="927">
                  <c:v>-1033</c:v>
                </c:pt>
                <c:pt idx="928">
                  <c:v>-1046</c:v>
                </c:pt>
                <c:pt idx="929">
                  <c:v>-1020</c:v>
                </c:pt>
                <c:pt idx="930">
                  <c:v>-984</c:v>
                </c:pt>
                <c:pt idx="931">
                  <c:v>-919</c:v>
                </c:pt>
                <c:pt idx="932">
                  <c:v>-841</c:v>
                </c:pt>
                <c:pt idx="933">
                  <c:v>-785</c:v>
                </c:pt>
                <c:pt idx="934">
                  <c:v>-772</c:v>
                </c:pt>
                <c:pt idx="935">
                  <c:v>-746</c:v>
                </c:pt>
                <c:pt idx="936">
                  <c:v>-720</c:v>
                </c:pt>
                <c:pt idx="937">
                  <c:v>-697</c:v>
                </c:pt>
                <c:pt idx="938">
                  <c:v>-668</c:v>
                </c:pt>
                <c:pt idx="939">
                  <c:v>-567</c:v>
                </c:pt>
                <c:pt idx="940">
                  <c:v>-274</c:v>
                </c:pt>
                <c:pt idx="941">
                  <c:v>33</c:v>
                </c:pt>
                <c:pt idx="942">
                  <c:v>339</c:v>
                </c:pt>
                <c:pt idx="943">
                  <c:v>652</c:v>
                </c:pt>
                <c:pt idx="944">
                  <c:v>955</c:v>
                </c:pt>
                <c:pt idx="945">
                  <c:v>1251</c:v>
                </c:pt>
                <c:pt idx="946">
                  <c:v>1499</c:v>
                </c:pt>
                <c:pt idx="947">
                  <c:v>1610</c:v>
                </c:pt>
                <c:pt idx="948">
                  <c:v>1675</c:v>
                </c:pt>
                <c:pt idx="949">
                  <c:v>1733</c:v>
                </c:pt>
                <c:pt idx="950">
                  <c:v>1773</c:v>
                </c:pt>
                <c:pt idx="951">
                  <c:v>1779</c:v>
                </c:pt>
                <c:pt idx="952">
                  <c:v>1766</c:v>
                </c:pt>
                <c:pt idx="953">
                  <c:v>1668</c:v>
                </c:pt>
                <c:pt idx="954">
                  <c:v>1460</c:v>
                </c:pt>
                <c:pt idx="955">
                  <c:v>1209</c:v>
                </c:pt>
                <c:pt idx="956">
                  <c:v>932</c:v>
                </c:pt>
                <c:pt idx="957">
                  <c:v>645</c:v>
                </c:pt>
                <c:pt idx="958">
                  <c:v>339</c:v>
                </c:pt>
                <c:pt idx="959">
                  <c:v>36</c:v>
                </c:pt>
                <c:pt idx="960">
                  <c:v>-283</c:v>
                </c:pt>
                <c:pt idx="961">
                  <c:v>-600</c:v>
                </c:pt>
                <c:pt idx="962">
                  <c:v>-707</c:v>
                </c:pt>
                <c:pt idx="963">
                  <c:v>-720</c:v>
                </c:pt>
                <c:pt idx="964">
                  <c:v>-736</c:v>
                </c:pt>
                <c:pt idx="965">
                  <c:v>-753</c:v>
                </c:pt>
                <c:pt idx="966">
                  <c:v>-789</c:v>
                </c:pt>
                <c:pt idx="967">
                  <c:v>-932</c:v>
                </c:pt>
                <c:pt idx="968">
                  <c:v>-1039</c:v>
                </c:pt>
                <c:pt idx="969">
                  <c:v>-1124</c:v>
                </c:pt>
                <c:pt idx="970">
                  <c:v>-1160</c:v>
                </c:pt>
                <c:pt idx="971">
                  <c:v>-1173</c:v>
                </c:pt>
                <c:pt idx="972">
                  <c:v>-1150</c:v>
                </c:pt>
                <c:pt idx="973">
                  <c:v>-1108</c:v>
                </c:pt>
                <c:pt idx="974">
                  <c:v>-1017</c:v>
                </c:pt>
                <c:pt idx="975">
                  <c:v>-906</c:v>
                </c:pt>
                <c:pt idx="976">
                  <c:v>-893</c:v>
                </c:pt>
                <c:pt idx="977">
                  <c:v>-870</c:v>
                </c:pt>
                <c:pt idx="978">
                  <c:v>-841</c:v>
                </c:pt>
                <c:pt idx="979">
                  <c:v>-805</c:v>
                </c:pt>
                <c:pt idx="980">
                  <c:v>-759</c:v>
                </c:pt>
                <c:pt idx="981">
                  <c:v>-476</c:v>
                </c:pt>
                <c:pt idx="982">
                  <c:v>-78</c:v>
                </c:pt>
                <c:pt idx="983">
                  <c:v>342</c:v>
                </c:pt>
                <c:pt idx="984">
                  <c:v>749</c:v>
                </c:pt>
                <c:pt idx="985">
                  <c:v>1147</c:v>
                </c:pt>
                <c:pt idx="986">
                  <c:v>1518</c:v>
                </c:pt>
                <c:pt idx="987">
                  <c:v>1786</c:v>
                </c:pt>
                <c:pt idx="988">
                  <c:v>1909</c:v>
                </c:pt>
                <c:pt idx="989">
                  <c:v>2007</c:v>
                </c:pt>
                <c:pt idx="990">
                  <c:v>2066</c:v>
                </c:pt>
                <c:pt idx="991">
                  <c:v>2079</c:v>
                </c:pt>
                <c:pt idx="992">
                  <c:v>2053</c:v>
                </c:pt>
                <c:pt idx="993">
                  <c:v>1877</c:v>
                </c:pt>
                <c:pt idx="994">
                  <c:v>1577</c:v>
                </c:pt>
                <c:pt idx="995">
                  <c:v>1206</c:v>
                </c:pt>
                <c:pt idx="996">
                  <c:v>808</c:v>
                </c:pt>
                <c:pt idx="997">
                  <c:v>394</c:v>
                </c:pt>
                <c:pt idx="998">
                  <c:v>-36</c:v>
                </c:pt>
                <c:pt idx="999">
                  <c:v>-469</c:v>
                </c:pt>
                <c:pt idx="1000">
                  <c:v>-811</c:v>
                </c:pt>
                <c:pt idx="1001">
                  <c:v>-831</c:v>
                </c:pt>
                <c:pt idx="1002">
                  <c:v>-844</c:v>
                </c:pt>
                <c:pt idx="1003">
                  <c:v>-860</c:v>
                </c:pt>
                <c:pt idx="1004">
                  <c:v>-945</c:v>
                </c:pt>
                <c:pt idx="1005">
                  <c:v>-1101</c:v>
                </c:pt>
                <c:pt idx="1006">
                  <c:v>-1215</c:v>
                </c:pt>
                <c:pt idx="1007">
                  <c:v>-1284</c:v>
                </c:pt>
                <c:pt idx="1008">
                  <c:v>-1303</c:v>
                </c:pt>
                <c:pt idx="1009">
                  <c:v>-1284</c:v>
                </c:pt>
                <c:pt idx="1010">
                  <c:v>-1225</c:v>
                </c:pt>
                <c:pt idx="1011">
                  <c:v>-1121</c:v>
                </c:pt>
                <c:pt idx="1012">
                  <c:v>-974</c:v>
                </c:pt>
                <c:pt idx="1013">
                  <c:v>-951</c:v>
                </c:pt>
                <c:pt idx="1014">
                  <c:v>-912</c:v>
                </c:pt>
                <c:pt idx="1015">
                  <c:v>-863</c:v>
                </c:pt>
                <c:pt idx="1016">
                  <c:v>-811</c:v>
                </c:pt>
                <c:pt idx="1017">
                  <c:v>-753</c:v>
                </c:pt>
                <c:pt idx="1018">
                  <c:v>-375</c:v>
                </c:pt>
                <c:pt idx="1019">
                  <c:v>33</c:v>
                </c:pt>
                <c:pt idx="1020">
                  <c:v>414</c:v>
                </c:pt>
                <c:pt idx="1021">
                  <c:v>769</c:v>
                </c:pt>
                <c:pt idx="1022">
                  <c:v>1092</c:v>
                </c:pt>
                <c:pt idx="1023">
                  <c:v>1365</c:v>
                </c:pt>
                <c:pt idx="1024">
                  <c:v>1525</c:v>
                </c:pt>
                <c:pt idx="1025">
                  <c:v>1571</c:v>
                </c:pt>
                <c:pt idx="1026">
                  <c:v>1584</c:v>
                </c:pt>
                <c:pt idx="1027">
                  <c:v>1577</c:v>
                </c:pt>
                <c:pt idx="1028">
                  <c:v>1551</c:v>
                </c:pt>
                <c:pt idx="1029">
                  <c:v>1505</c:v>
                </c:pt>
                <c:pt idx="1030">
                  <c:v>1434</c:v>
                </c:pt>
                <c:pt idx="1031">
                  <c:v>1290</c:v>
                </c:pt>
                <c:pt idx="1032">
                  <c:v>1092</c:v>
                </c:pt>
                <c:pt idx="1033">
                  <c:v>883</c:v>
                </c:pt>
                <c:pt idx="1034">
                  <c:v>674</c:v>
                </c:pt>
                <c:pt idx="1035">
                  <c:v>472</c:v>
                </c:pt>
                <c:pt idx="1036">
                  <c:v>297</c:v>
                </c:pt>
                <c:pt idx="1037">
                  <c:v>121</c:v>
                </c:pt>
                <c:pt idx="1038">
                  <c:v>-36</c:v>
                </c:pt>
                <c:pt idx="1039">
                  <c:v>-179</c:v>
                </c:pt>
                <c:pt idx="1040">
                  <c:v>-306</c:v>
                </c:pt>
                <c:pt idx="1041">
                  <c:v>-398</c:v>
                </c:pt>
                <c:pt idx="1042">
                  <c:v>-391</c:v>
                </c:pt>
                <c:pt idx="1043">
                  <c:v>-381</c:v>
                </c:pt>
                <c:pt idx="1044">
                  <c:v>-375</c:v>
                </c:pt>
                <c:pt idx="1045">
                  <c:v>-362</c:v>
                </c:pt>
                <c:pt idx="1046">
                  <c:v>-352</c:v>
                </c:pt>
                <c:pt idx="1047">
                  <c:v>-336</c:v>
                </c:pt>
                <c:pt idx="1048">
                  <c:v>-319</c:v>
                </c:pt>
                <c:pt idx="1049">
                  <c:v>-303</c:v>
                </c:pt>
                <c:pt idx="1050">
                  <c:v>-283</c:v>
                </c:pt>
                <c:pt idx="1051">
                  <c:v>-264</c:v>
                </c:pt>
                <c:pt idx="1052">
                  <c:v>-251</c:v>
                </c:pt>
                <c:pt idx="1053">
                  <c:v>-248</c:v>
                </c:pt>
                <c:pt idx="1054">
                  <c:v>-238</c:v>
                </c:pt>
                <c:pt idx="1055">
                  <c:v>-228</c:v>
                </c:pt>
                <c:pt idx="1056">
                  <c:v>-212</c:v>
                </c:pt>
                <c:pt idx="1057">
                  <c:v>-192</c:v>
                </c:pt>
                <c:pt idx="1058">
                  <c:v>-176</c:v>
                </c:pt>
                <c:pt idx="1059">
                  <c:v>-160</c:v>
                </c:pt>
                <c:pt idx="1060">
                  <c:v>-140</c:v>
                </c:pt>
                <c:pt idx="1061">
                  <c:v>-117</c:v>
                </c:pt>
                <c:pt idx="1062">
                  <c:v>-98</c:v>
                </c:pt>
                <c:pt idx="1063">
                  <c:v>-81</c:v>
                </c:pt>
                <c:pt idx="1064">
                  <c:v>-59</c:v>
                </c:pt>
                <c:pt idx="1065">
                  <c:v>-36</c:v>
                </c:pt>
                <c:pt idx="1066">
                  <c:v>-7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7</c:v>
                </c:pt>
                <c:pt idx="1976">
                  <c:v>0</c:v>
                </c:pt>
                <c:pt idx="1977">
                  <c:v>7</c:v>
                </c:pt>
                <c:pt idx="1978">
                  <c:v>7</c:v>
                </c:pt>
                <c:pt idx="1979">
                  <c:v>26</c:v>
                </c:pt>
                <c:pt idx="1980">
                  <c:v>39</c:v>
                </c:pt>
                <c:pt idx="1981">
                  <c:v>39</c:v>
                </c:pt>
                <c:pt idx="1982">
                  <c:v>39</c:v>
                </c:pt>
                <c:pt idx="1983">
                  <c:v>46</c:v>
                </c:pt>
                <c:pt idx="1984">
                  <c:v>72</c:v>
                </c:pt>
                <c:pt idx="1985">
                  <c:v>78</c:v>
                </c:pt>
                <c:pt idx="1986">
                  <c:v>72</c:v>
                </c:pt>
                <c:pt idx="1987">
                  <c:v>85</c:v>
                </c:pt>
                <c:pt idx="1988">
                  <c:v>98</c:v>
                </c:pt>
                <c:pt idx="1989">
                  <c:v>104</c:v>
                </c:pt>
                <c:pt idx="1990">
                  <c:v>104</c:v>
                </c:pt>
                <c:pt idx="1991">
                  <c:v>111</c:v>
                </c:pt>
                <c:pt idx="1992">
                  <c:v>124</c:v>
                </c:pt>
                <c:pt idx="1993">
                  <c:v>124</c:v>
                </c:pt>
                <c:pt idx="1994">
                  <c:v>130</c:v>
                </c:pt>
                <c:pt idx="1995">
                  <c:v>137</c:v>
                </c:pt>
                <c:pt idx="1996">
                  <c:v>137</c:v>
                </c:pt>
                <c:pt idx="1997">
                  <c:v>143</c:v>
                </c:pt>
                <c:pt idx="1998">
                  <c:v>176</c:v>
                </c:pt>
                <c:pt idx="1999">
                  <c:v>182</c:v>
                </c:pt>
                <c:pt idx="2000">
                  <c:v>182</c:v>
                </c:pt>
                <c:pt idx="2001">
                  <c:v>196</c:v>
                </c:pt>
                <c:pt idx="2002">
                  <c:v>209</c:v>
                </c:pt>
                <c:pt idx="2003">
                  <c:v>222</c:v>
                </c:pt>
                <c:pt idx="2004">
                  <c:v>228</c:v>
                </c:pt>
                <c:pt idx="2005">
                  <c:v>228</c:v>
                </c:pt>
                <c:pt idx="2006">
                  <c:v>248</c:v>
                </c:pt>
                <c:pt idx="2007">
                  <c:v>248</c:v>
                </c:pt>
                <c:pt idx="2008">
                  <c:v>248</c:v>
                </c:pt>
                <c:pt idx="2009">
                  <c:v>261</c:v>
                </c:pt>
                <c:pt idx="2010">
                  <c:v>261</c:v>
                </c:pt>
                <c:pt idx="2011">
                  <c:v>261</c:v>
                </c:pt>
                <c:pt idx="2012">
                  <c:v>254</c:v>
                </c:pt>
                <c:pt idx="2013">
                  <c:v>244</c:v>
                </c:pt>
                <c:pt idx="2014">
                  <c:v>235</c:v>
                </c:pt>
                <c:pt idx="2015">
                  <c:v>215</c:v>
                </c:pt>
                <c:pt idx="2016">
                  <c:v>196</c:v>
                </c:pt>
                <c:pt idx="2017">
                  <c:v>169</c:v>
                </c:pt>
                <c:pt idx="2018">
                  <c:v>143</c:v>
                </c:pt>
                <c:pt idx="2019">
                  <c:v>117</c:v>
                </c:pt>
                <c:pt idx="2020">
                  <c:v>85</c:v>
                </c:pt>
                <c:pt idx="2021">
                  <c:v>42</c:v>
                </c:pt>
                <c:pt idx="2022">
                  <c:v>3</c:v>
                </c:pt>
                <c:pt idx="2023">
                  <c:v>-46</c:v>
                </c:pt>
                <c:pt idx="2024">
                  <c:v>-91</c:v>
                </c:pt>
                <c:pt idx="2025">
                  <c:v>-150</c:v>
                </c:pt>
                <c:pt idx="2026">
                  <c:v>-205</c:v>
                </c:pt>
                <c:pt idx="2027">
                  <c:v>-251</c:v>
                </c:pt>
                <c:pt idx="2028">
                  <c:v>-264</c:v>
                </c:pt>
                <c:pt idx="2029">
                  <c:v>-283</c:v>
                </c:pt>
                <c:pt idx="2030">
                  <c:v>-300</c:v>
                </c:pt>
                <c:pt idx="2031">
                  <c:v>-316</c:v>
                </c:pt>
                <c:pt idx="2032">
                  <c:v>-329</c:v>
                </c:pt>
                <c:pt idx="2033">
                  <c:v>-339</c:v>
                </c:pt>
                <c:pt idx="2034">
                  <c:v>-349</c:v>
                </c:pt>
                <c:pt idx="2035">
                  <c:v>-362</c:v>
                </c:pt>
                <c:pt idx="2036">
                  <c:v>-365</c:v>
                </c:pt>
                <c:pt idx="2037">
                  <c:v>-371</c:v>
                </c:pt>
                <c:pt idx="2038">
                  <c:v>-378</c:v>
                </c:pt>
                <c:pt idx="2039">
                  <c:v>-378</c:v>
                </c:pt>
                <c:pt idx="2040">
                  <c:v>-378</c:v>
                </c:pt>
                <c:pt idx="2041">
                  <c:v>-375</c:v>
                </c:pt>
                <c:pt idx="2042">
                  <c:v>-398</c:v>
                </c:pt>
                <c:pt idx="2043">
                  <c:v>-417</c:v>
                </c:pt>
                <c:pt idx="2044">
                  <c:v>-430</c:v>
                </c:pt>
                <c:pt idx="2045">
                  <c:v>-440</c:v>
                </c:pt>
                <c:pt idx="2046">
                  <c:v>-453</c:v>
                </c:pt>
                <c:pt idx="2047">
                  <c:v>-450</c:v>
                </c:pt>
                <c:pt idx="2048">
                  <c:v>-450</c:v>
                </c:pt>
                <c:pt idx="2049">
                  <c:v>-443</c:v>
                </c:pt>
                <c:pt idx="2050">
                  <c:v>-440</c:v>
                </c:pt>
                <c:pt idx="2051">
                  <c:v>-427</c:v>
                </c:pt>
                <c:pt idx="2052">
                  <c:v>-411</c:v>
                </c:pt>
                <c:pt idx="2053">
                  <c:v>-394</c:v>
                </c:pt>
                <c:pt idx="2054">
                  <c:v>-375</c:v>
                </c:pt>
                <c:pt idx="2055">
                  <c:v>-349</c:v>
                </c:pt>
                <c:pt idx="2056">
                  <c:v>-329</c:v>
                </c:pt>
                <c:pt idx="2057">
                  <c:v>-303</c:v>
                </c:pt>
                <c:pt idx="2058">
                  <c:v>-306</c:v>
                </c:pt>
                <c:pt idx="2059">
                  <c:v>-310</c:v>
                </c:pt>
                <c:pt idx="2060">
                  <c:v>-310</c:v>
                </c:pt>
                <c:pt idx="2061">
                  <c:v>-310</c:v>
                </c:pt>
                <c:pt idx="2062">
                  <c:v>-310</c:v>
                </c:pt>
                <c:pt idx="2063">
                  <c:v>-306</c:v>
                </c:pt>
                <c:pt idx="2064">
                  <c:v>-306</c:v>
                </c:pt>
                <c:pt idx="2065">
                  <c:v>-300</c:v>
                </c:pt>
                <c:pt idx="2066">
                  <c:v>-300</c:v>
                </c:pt>
                <c:pt idx="2067">
                  <c:v>-297</c:v>
                </c:pt>
                <c:pt idx="2068">
                  <c:v>-290</c:v>
                </c:pt>
                <c:pt idx="2069">
                  <c:v>-251</c:v>
                </c:pt>
                <c:pt idx="2070">
                  <c:v>-186</c:v>
                </c:pt>
                <c:pt idx="2071">
                  <c:v>-104</c:v>
                </c:pt>
                <c:pt idx="2072">
                  <c:v>-33</c:v>
                </c:pt>
                <c:pt idx="2073">
                  <c:v>49</c:v>
                </c:pt>
                <c:pt idx="2074">
                  <c:v>127</c:v>
                </c:pt>
                <c:pt idx="2075">
                  <c:v>212</c:v>
                </c:pt>
                <c:pt idx="2076">
                  <c:v>303</c:v>
                </c:pt>
                <c:pt idx="2077">
                  <c:v>398</c:v>
                </c:pt>
                <c:pt idx="2078">
                  <c:v>486</c:v>
                </c:pt>
                <c:pt idx="2079">
                  <c:v>570</c:v>
                </c:pt>
                <c:pt idx="2080">
                  <c:v>648</c:v>
                </c:pt>
                <c:pt idx="2081">
                  <c:v>736</c:v>
                </c:pt>
                <c:pt idx="2082">
                  <c:v>815</c:v>
                </c:pt>
                <c:pt idx="2083">
                  <c:v>886</c:v>
                </c:pt>
                <c:pt idx="2084">
                  <c:v>919</c:v>
                </c:pt>
                <c:pt idx="2085">
                  <c:v>945</c:v>
                </c:pt>
                <c:pt idx="2086">
                  <c:v>958</c:v>
                </c:pt>
                <c:pt idx="2087">
                  <c:v>964</c:v>
                </c:pt>
                <c:pt idx="2088">
                  <c:v>964</c:v>
                </c:pt>
                <c:pt idx="2089">
                  <c:v>951</c:v>
                </c:pt>
                <c:pt idx="2090">
                  <c:v>938</c:v>
                </c:pt>
                <c:pt idx="2091">
                  <c:v>912</c:v>
                </c:pt>
                <c:pt idx="2092">
                  <c:v>893</c:v>
                </c:pt>
                <c:pt idx="2093">
                  <c:v>860</c:v>
                </c:pt>
                <c:pt idx="2094">
                  <c:v>828</c:v>
                </c:pt>
                <c:pt idx="2095">
                  <c:v>782</c:v>
                </c:pt>
                <c:pt idx="2096">
                  <c:v>743</c:v>
                </c:pt>
                <c:pt idx="2097">
                  <c:v>678</c:v>
                </c:pt>
                <c:pt idx="2098">
                  <c:v>596</c:v>
                </c:pt>
                <c:pt idx="2099">
                  <c:v>512</c:v>
                </c:pt>
                <c:pt idx="2100">
                  <c:v>427</c:v>
                </c:pt>
                <c:pt idx="2101">
                  <c:v>339</c:v>
                </c:pt>
                <c:pt idx="2102">
                  <c:v>257</c:v>
                </c:pt>
                <c:pt idx="2103">
                  <c:v>150</c:v>
                </c:pt>
                <c:pt idx="2104">
                  <c:v>52</c:v>
                </c:pt>
                <c:pt idx="2105">
                  <c:v>-52</c:v>
                </c:pt>
                <c:pt idx="2106">
                  <c:v>-147</c:v>
                </c:pt>
                <c:pt idx="2107">
                  <c:v>-254</c:v>
                </c:pt>
                <c:pt idx="2108">
                  <c:v>-352</c:v>
                </c:pt>
                <c:pt idx="2109">
                  <c:v>-378</c:v>
                </c:pt>
                <c:pt idx="2110">
                  <c:v>-398</c:v>
                </c:pt>
                <c:pt idx="2111">
                  <c:v>-411</c:v>
                </c:pt>
                <c:pt idx="2112">
                  <c:v>-427</c:v>
                </c:pt>
                <c:pt idx="2113">
                  <c:v>-437</c:v>
                </c:pt>
                <c:pt idx="2114">
                  <c:v>-450</c:v>
                </c:pt>
                <c:pt idx="2115">
                  <c:v>-459</c:v>
                </c:pt>
                <c:pt idx="2116">
                  <c:v>-469</c:v>
                </c:pt>
                <c:pt idx="2117">
                  <c:v>-476</c:v>
                </c:pt>
                <c:pt idx="2118">
                  <c:v>-479</c:v>
                </c:pt>
                <c:pt idx="2119">
                  <c:v>-479</c:v>
                </c:pt>
                <c:pt idx="2120">
                  <c:v>-512</c:v>
                </c:pt>
                <c:pt idx="2121">
                  <c:v>-538</c:v>
                </c:pt>
                <c:pt idx="2122">
                  <c:v>-560</c:v>
                </c:pt>
                <c:pt idx="2123">
                  <c:v>-577</c:v>
                </c:pt>
                <c:pt idx="2124">
                  <c:v>-587</c:v>
                </c:pt>
                <c:pt idx="2125">
                  <c:v>-593</c:v>
                </c:pt>
                <c:pt idx="2126">
                  <c:v>-587</c:v>
                </c:pt>
                <c:pt idx="2127">
                  <c:v>-570</c:v>
                </c:pt>
                <c:pt idx="2128">
                  <c:v>-554</c:v>
                </c:pt>
                <c:pt idx="2129">
                  <c:v>-538</c:v>
                </c:pt>
                <c:pt idx="2130">
                  <c:v>-512</c:v>
                </c:pt>
                <c:pt idx="2131">
                  <c:v>-486</c:v>
                </c:pt>
                <c:pt idx="2132">
                  <c:v>-450</c:v>
                </c:pt>
                <c:pt idx="2133">
                  <c:v>-411</c:v>
                </c:pt>
                <c:pt idx="2134">
                  <c:v>-375</c:v>
                </c:pt>
                <c:pt idx="2135">
                  <c:v>-368</c:v>
                </c:pt>
                <c:pt idx="2136">
                  <c:v>-368</c:v>
                </c:pt>
                <c:pt idx="2137">
                  <c:v>-362</c:v>
                </c:pt>
                <c:pt idx="2138">
                  <c:v>-358</c:v>
                </c:pt>
                <c:pt idx="2139">
                  <c:v>-355</c:v>
                </c:pt>
                <c:pt idx="2140">
                  <c:v>-349</c:v>
                </c:pt>
                <c:pt idx="2141">
                  <c:v>-345</c:v>
                </c:pt>
                <c:pt idx="2142">
                  <c:v>-339</c:v>
                </c:pt>
                <c:pt idx="2143">
                  <c:v>-332</c:v>
                </c:pt>
                <c:pt idx="2144">
                  <c:v>-323</c:v>
                </c:pt>
                <c:pt idx="2145">
                  <c:v>-270</c:v>
                </c:pt>
                <c:pt idx="2146">
                  <c:v>-182</c:v>
                </c:pt>
                <c:pt idx="2147">
                  <c:v>-91</c:v>
                </c:pt>
                <c:pt idx="2148">
                  <c:v>0</c:v>
                </c:pt>
                <c:pt idx="2149">
                  <c:v>88</c:v>
                </c:pt>
                <c:pt idx="2150">
                  <c:v>173</c:v>
                </c:pt>
                <c:pt idx="2151">
                  <c:v>270</c:v>
                </c:pt>
                <c:pt idx="2152">
                  <c:v>358</c:v>
                </c:pt>
                <c:pt idx="2153">
                  <c:v>450</c:v>
                </c:pt>
                <c:pt idx="2154">
                  <c:v>541</c:v>
                </c:pt>
                <c:pt idx="2155">
                  <c:v>629</c:v>
                </c:pt>
                <c:pt idx="2156">
                  <c:v>714</c:v>
                </c:pt>
                <c:pt idx="2157">
                  <c:v>789</c:v>
                </c:pt>
                <c:pt idx="2158">
                  <c:v>863</c:v>
                </c:pt>
                <c:pt idx="2159">
                  <c:v>919</c:v>
                </c:pt>
                <c:pt idx="2160">
                  <c:v>945</c:v>
                </c:pt>
                <c:pt idx="2161">
                  <c:v>951</c:v>
                </c:pt>
                <c:pt idx="2162">
                  <c:v>951</c:v>
                </c:pt>
                <c:pt idx="2163">
                  <c:v>945</c:v>
                </c:pt>
                <c:pt idx="2164">
                  <c:v>932</c:v>
                </c:pt>
                <c:pt idx="2165">
                  <c:v>919</c:v>
                </c:pt>
                <c:pt idx="2166">
                  <c:v>893</c:v>
                </c:pt>
                <c:pt idx="2167">
                  <c:v>873</c:v>
                </c:pt>
                <c:pt idx="2168">
                  <c:v>847</c:v>
                </c:pt>
                <c:pt idx="2169">
                  <c:v>815</c:v>
                </c:pt>
                <c:pt idx="2170">
                  <c:v>769</c:v>
                </c:pt>
                <c:pt idx="2171">
                  <c:v>723</c:v>
                </c:pt>
                <c:pt idx="2172">
                  <c:v>684</c:v>
                </c:pt>
                <c:pt idx="2173">
                  <c:v>616</c:v>
                </c:pt>
                <c:pt idx="2174">
                  <c:v>544</c:v>
                </c:pt>
                <c:pt idx="2175">
                  <c:v>459</c:v>
                </c:pt>
                <c:pt idx="2176">
                  <c:v>378</c:v>
                </c:pt>
                <c:pt idx="2177">
                  <c:v>300</c:v>
                </c:pt>
                <c:pt idx="2178">
                  <c:v>228</c:v>
                </c:pt>
                <c:pt idx="2179">
                  <c:v>153</c:v>
                </c:pt>
                <c:pt idx="2180">
                  <c:v>91</c:v>
                </c:pt>
                <c:pt idx="2181">
                  <c:v>16</c:v>
                </c:pt>
                <c:pt idx="2182">
                  <c:v>-49</c:v>
                </c:pt>
                <c:pt idx="2183">
                  <c:v>-111</c:v>
                </c:pt>
                <c:pt idx="2184">
                  <c:v>-176</c:v>
                </c:pt>
                <c:pt idx="2185">
                  <c:v>-238</c:v>
                </c:pt>
                <c:pt idx="2186">
                  <c:v>-267</c:v>
                </c:pt>
                <c:pt idx="2187">
                  <c:v>-280</c:v>
                </c:pt>
                <c:pt idx="2188">
                  <c:v>-293</c:v>
                </c:pt>
                <c:pt idx="2189">
                  <c:v>-306</c:v>
                </c:pt>
                <c:pt idx="2190">
                  <c:v>-316</c:v>
                </c:pt>
                <c:pt idx="2191">
                  <c:v>-329</c:v>
                </c:pt>
                <c:pt idx="2192">
                  <c:v>-339</c:v>
                </c:pt>
                <c:pt idx="2193">
                  <c:v>-345</c:v>
                </c:pt>
                <c:pt idx="2194">
                  <c:v>-352</c:v>
                </c:pt>
                <c:pt idx="2195">
                  <c:v>-362</c:v>
                </c:pt>
                <c:pt idx="2196">
                  <c:v>-368</c:v>
                </c:pt>
                <c:pt idx="2197">
                  <c:v>-371</c:v>
                </c:pt>
                <c:pt idx="2198">
                  <c:v>-378</c:v>
                </c:pt>
                <c:pt idx="2199">
                  <c:v>-378</c:v>
                </c:pt>
                <c:pt idx="2200">
                  <c:v>-375</c:v>
                </c:pt>
                <c:pt idx="2201">
                  <c:v>-394</c:v>
                </c:pt>
                <c:pt idx="2202">
                  <c:v>-420</c:v>
                </c:pt>
                <c:pt idx="2203">
                  <c:v>-433</c:v>
                </c:pt>
                <c:pt idx="2204">
                  <c:v>-450</c:v>
                </c:pt>
                <c:pt idx="2205">
                  <c:v>-459</c:v>
                </c:pt>
                <c:pt idx="2206">
                  <c:v>-463</c:v>
                </c:pt>
                <c:pt idx="2207">
                  <c:v>-466</c:v>
                </c:pt>
                <c:pt idx="2208">
                  <c:v>-463</c:v>
                </c:pt>
                <c:pt idx="2209">
                  <c:v>-459</c:v>
                </c:pt>
                <c:pt idx="2210">
                  <c:v>-446</c:v>
                </c:pt>
                <c:pt idx="2211">
                  <c:v>-433</c:v>
                </c:pt>
                <c:pt idx="2212">
                  <c:v>-424</c:v>
                </c:pt>
                <c:pt idx="2213">
                  <c:v>-407</c:v>
                </c:pt>
                <c:pt idx="2214">
                  <c:v>-388</c:v>
                </c:pt>
                <c:pt idx="2215">
                  <c:v>-365</c:v>
                </c:pt>
                <c:pt idx="2216">
                  <c:v>-345</c:v>
                </c:pt>
                <c:pt idx="2217">
                  <c:v>-316</c:v>
                </c:pt>
                <c:pt idx="2218">
                  <c:v>-297</c:v>
                </c:pt>
                <c:pt idx="2219">
                  <c:v>-300</c:v>
                </c:pt>
                <c:pt idx="2220">
                  <c:v>-303</c:v>
                </c:pt>
                <c:pt idx="2221">
                  <c:v>-303</c:v>
                </c:pt>
                <c:pt idx="2222">
                  <c:v>-303</c:v>
                </c:pt>
                <c:pt idx="2223">
                  <c:v>-303</c:v>
                </c:pt>
                <c:pt idx="2224">
                  <c:v>-303</c:v>
                </c:pt>
                <c:pt idx="2225">
                  <c:v>-300</c:v>
                </c:pt>
                <c:pt idx="2226">
                  <c:v>-300</c:v>
                </c:pt>
                <c:pt idx="2227">
                  <c:v>-297</c:v>
                </c:pt>
                <c:pt idx="2228">
                  <c:v>-290</c:v>
                </c:pt>
                <c:pt idx="2229">
                  <c:v>-287</c:v>
                </c:pt>
                <c:pt idx="2230">
                  <c:v>-280</c:v>
                </c:pt>
                <c:pt idx="2231">
                  <c:v>-228</c:v>
                </c:pt>
                <c:pt idx="2232">
                  <c:v>-160</c:v>
                </c:pt>
                <c:pt idx="2233">
                  <c:v>-91</c:v>
                </c:pt>
                <c:pt idx="2234">
                  <c:v>-7</c:v>
                </c:pt>
                <c:pt idx="2235">
                  <c:v>78</c:v>
                </c:pt>
                <c:pt idx="2236">
                  <c:v>153</c:v>
                </c:pt>
                <c:pt idx="2237">
                  <c:v>241</c:v>
                </c:pt>
                <c:pt idx="2238">
                  <c:v>329</c:v>
                </c:pt>
                <c:pt idx="2239">
                  <c:v>417</c:v>
                </c:pt>
                <c:pt idx="2240">
                  <c:v>505</c:v>
                </c:pt>
                <c:pt idx="2241">
                  <c:v>596</c:v>
                </c:pt>
                <c:pt idx="2242">
                  <c:v>684</c:v>
                </c:pt>
                <c:pt idx="2243">
                  <c:v>769</c:v>
                </c:pt>
                <c:pt idx="2244">
                  <c:v>841</c:v>
                </c:pt>
                <c:pt idx="2245">
                  <c:v>906</c:v>
                </c:pt>
                <c:pt idx="2246">
                  <c:v>932</c:v>
                </c:pt>
                <c:pt idx="2247">
                  <c:v>958</c:v>
                </c:pt>
                <c:pt idx="2248">
                  <c:v>971</c:v>
                </c:pt>
                <c:pt idx="2249">
                  <c:v>971</c:v>
                </c:pt>
                <c:pt idx="2250">
                  <c:v>964</c:v>
                </c:pt>
                <c:pt idx="2251">
                  <c:v>951</c:v>
                </c:pt>
                <c:pt idx="2252">
                  <c:v>938</c:v>
                </c:pt>
                <c:pt idx="2253">
                  <c:v>919</c:v>
                </c:pt>
                <c:pt idx="2254">
                  <c:v>893</c:v>
                </c:pt>
                <c:pt idx="2255">
                  <c:v>867</c:v>
                </c:pt>
                <c:pt idx="2256">
                  <c:v>834</c:v>
                </c:pt>
                <c:pt idx="2257">
                  <c:v>795</c:v>
                </c:pt>
                <c:pt idx="2258">
                  <c:v>743</c:v>
                </c:pt>
                <c:pt idx="2259">
                  <c:v>665</c:v>
                </c:pt>
                <c:pt idx="2260">
                  <c:v>577</c:v>
                </c:pt>
                <c:pt idx="2261">
                  <c:v>482</c:v>
                </c:pt>
                <c:pt idx="2262">
                  <c:v>381</c:v>
                </c:pt>
                <c:pt idx="2263">
                  <c:v>290</c:v>
                </c:pt>
                <c:pt idx="2264">
                  <c:v>202</c:v>
                </c:pt>
                <c:pt idx="2265">
                  <c:v>98</c:v>
                </c:pt>
                <c:pt idx="2266">
                  <c:v>7</c:v>
                </c:pt>
                <c:pt idx="2267">
                  <c:v>-94</c:v>
                </c:pt>
                <c:pt idx="2268">
                  <c:v>-189</c:v>
                </c:pt>
                <c:pt idx="2269">
                  <c:v>-290</c:v>
                </c:pt>
                <c:pt idx="2270">
                  <c:v>-349</c:v>
                </c:pt>
                <c:pt idx="2271">
                  <c:v>-368</c:v>
                </c:pt>
                <c:pt idx="2272">
                  <c:v>-384</c:v>
                </c:pt>
                <c:pt idx="2273">
                  <c:v>-401</c:v>
                </c:pt>
                <c:pt idx="2274">
                  <c:v>-420</c:v>
                </c:pt>
                <c:pt idx="2275">
                  <c:v>-433</c:v>
                </c:pt>
                <c:pt idx="2276">
                  <c:v>-450</c:v>
                </c:pt>
                <c:pt idx="2277">
                  <c:v>-466</c:v>
                </c:pt>
                <c:pt idx="2278">
                  <c:v>-479</c:v>
                </c:pt>
                <c:pt idx="2279">
                  <c:v>-489</c:v>
                </c:pt>
                <c:pt idx="2280">
                  <c:v>-492</c:v>
                </c:pt>
                <c:pt idx="2281">
                  <c:v>-528</c:v>
                </c:pt>
                <c:pt idx="2282">
                  <c:v>-567</c:v>
                </c:pt>
                <c:pt idx="2283">
                  <c:v>-593</c:v>
                </c:pt>
                <c:pt idx="2284">
                  <c:v>-616</c:v>
                </c:pt>
                <c:pt idx="2285">
                  <c:v>-635</c:v>
                </c:pt>
                <c:pt idx="2286">
                  <c:v>-639</c:v>
                </c:pt>
                <c:pt idx="2287">
                  <c:v>-635</c:v>
                </c:pt>
                <c:pt idx="2288">
                  <c:v>-629</c:v>
                </c:pt>
                <c:pt idx="2289">
                  <c:v>-613</c:v>
                </c:pt>
                <c:pt idx="2290">
                  <c:v>-587</c:v>
                </c:pt>
                <c:pt idx="2291">
                  <c:v>-554</c:v>
                </c:pt>
                <c:pt idx="2292">
                  <c:v>-518</c:v>
                </c:pt>
                <c:pt idx="2293">
                  <c:v>-476</c:v>
                </c:pt>
                <c:pt idx="2294">
                  <c:v>-430</c:v>
                </c:pt>
                <c:pt idx="2295">
                  <c:v>-427</c:v>
                </c:pt>
                <c:pt idx="2296">
                  <c:v>-424</c:v>
                </c:pt>
                <c:pt idx="2297">
                  <c:v>-424</c:v>
                </c:pt>
                <c:pt idx="2298">
                  <c:v>-417</c:v>
                </c:pt>
                <c:pt idx="2299">
                  <c:v>-417</c:v>
                </c:pt>
                <c:pt idx="2300">
                  <c:v>-414</c:v>
                </c:pt>
                <c:pt idx="2301">
                  <c:v>-407</c:v>
                </c:pt>
                <c:pt idx="2302">
                  <c:v>-401</c:v>
                </c:pt>
                <c:pt idx="2303">
                  <c:v>-300</c:v>
                </c:pt>
                <c:pt idx="2304">
                  <c:v>-169</c:v>
                </c:pt>
                <c:pt idx="2305">
                  <c:v>-26</c:v>
                </c:pt>
                <c:pt idx="2306">
                  <c:v>114</c:v>
                </c:pt>
                <c:pt idx="2307">
                  <c:v>261</c:v>
                </c:pt>
                <c:pt idx="2308">
                  <c:v>404</c:v>
                </c:pt>
                <c:pt idx="2309">
                  <c:v>551</c:v>
                </c:pt>
                <c:pt idx="2310">
                  <c:v>684</c:v>
                </c:pt>
                <c:pt idx="2311">
                  <c:v>821</c:v>
                </c:pt>
                <c:pt idx="2312">
                  <c:v>951</c:v>
                </c:pt>
                <c:pt idx="2313">
                  <c:v>1072</c:v>
                </c:pt>
                <c:pt idx="2314">
                  <c:v>1173</c:v>
                </c:pt>
                <c:pt idx="2315">
                  <c:v>1212</c:v>
                </c:pt>
                <c:pt idx="2316">
                  <c:v>1232</c:v>
                </c:pt>
                <c:pt idx="2317">
                  <c:v>1219</c:v>
                </c:pt>
                <c:pt idx="2318">
                  <c:v>1206</c:v>
                </c:pt>
                <c:pt idx="2319">
                  <c:v>1180</c:v>
                </c:pt>
                <c:pt idx="2320">
                  <c:v>1153</c:v>
                </c:pt>
                <c:pt idx="2321">
                  <c:v>1121</c:v>
                </c:pt>
                <c:pt idx="2322">
                  <c:v>1075</c:v>
                </c:pt>
                <c:pt idx="2323">
                  <c:v>1023</c:v>
                </c:pt>
                <c:pt idx="2324">
                  <c:v>925</c:v>
                </c:pt>
                <c:pt idx="2325">
                  <c:v>782</c:v>
                </c:pt>
                <c:pt idx="2326">
                  <c:v>626</c:v>
                </c:pt>
                <c:pt idx="2327">
                  <c:v>466</c:v>
                </c:pt>
                <c:pt idx="2328">
                  <c:v>310</c:v>
                </c:pt>
                <c:pt idx="2329">
                  <c:v>108</c:v>
                </c:pt>
                <c:pt idx="2330">
                  <c:v>-52</c:v>
                </c:pt>
                <c:pt idx="2331">
                  <c:v>-378</c:v>
                </c:pt>
                <c:pt idx="2332">
                  <c:v>-606</c:v>
                </c:pt>
                <c:pt idx="2333">
                  <c:v>-769</c:v>
                </c:pt>
                <c:pt idx="2334">
                  <c:v>-870</c:v>
                </c:pt>
                <c:pt idx="2335">
                  <c:v>-955</c:v>
                </c:pt>
                <c:pt idx="2336">
                  <c:v>-1010</c:v>
                </c:pt>
                <c:pt idx="2337">
                  <c:v>-1049</c:v>
                </c:pt>
                <c:pt idx="2338">
                  <c:v>-1085</c:v>
                </c:pt>
                <c:pt idx="2339">
                  <c:v>-1114</c:v>
                </c:pt>
                <c:pt idx="2340">
                  <c:v>-1121</c:v>
                </c:pt>
                <c:pt idx="2341">
                  <c:v>-1144</c:v>
                </c:pt>
                <c:pt idx="2342">
                  <c:v>-1140</c:v>
                </c:pt>
                <c:pt idx="2343">
                  <c:v>-1127</c:v>
                </c:pt>
                <c:pt idx="2344">
                  <c:v>-1098</c:v>
                </c:pt>
                <c:pt idx="2345">
                  <c:v>-1033</c:v>
                </c:pt>
                <c:pt idx="2346">
                  <c:v>-945</c:v>
                </c:pt>
                <c:pt idx="2347">
                  <c:v>-841</c:v>
                </c:pt>
                <c:pt idx="2348">
                  <c:v>-733</c:v>
                </c:pt>
                <c:pt idx="2349">
                  <c:v>-603</c:v>
                </c:pt>
                <c:pt idx="2350">
                  <c:v>-492</c:v>
                </c:pt>
                <c:pt idx="2351">
                  <c:v>-381</c:v>
                </c:pt>
                <c:pt idx="2352">
                  <c:v>-264</c:v>
                </c:pt>
                <c:pt idx="2353">
                  <c:v>-150</c:v>
                </c:pt>
                <c:pt idx="2354">
                  <c:v>-65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91</c:v>
                </c:pt>
                <c:pt idx="2363">
                  <c:v>215</c:v>
                </c:pt>
                <c:pt idx="2364">
                  <c:v>352</c:v>
                </c:pt>
                <c:pt idx="2365">
                  <c:v>476</c:v>
                </c:pt>
                <c:pt idx="2366">
                  <c:v>593</c:v>
                </c:pt>
                <c:pt idx="2367">
                  <c:v>710</c:v>
                </c:pt>
                <c:pt idx="2368">
                  <c:v>821</c:v>
                </c:pt>
                <c:pt idx="2369">
                  <c:v>919</c:v>
                </c:pt>
                <c:pt idx="2370">
                  <c:v>1004</c:v>
                </c:pt>
                <c:pt idx="2371">
                  <c:v>1075</c:v>
                </c:pt>
                <c:pt idx="2372">
                  <c:v>1140</c:v>
                </c:pt>
                <c:pt idx="2373">
                  <c:v>1180</c:v>
                </c:pt>
                <c:pt idx="2374">
                  <c:v>1199</c:v>
                </c:pt>
                <c:pt idx="2375">
                  <c:v>1206</c:v>
                </c:pt>
                <c:pt idx="2376">
                  <c:v>1193</c:v>
                </c:pt>
                <c:pt idx="2377">
                  <c:v>1160</c:v>
                </c:pt>
                <c:pt idx="2378">
                  <c:v>1114</c:v>
                </c:pt>
                <c:pt idx="2379">
                  <c:v>1075</c:v>
                </c:pt>
                <c:pt idx="2380">
                  <c:v>1023</c:v>
                </c:pt>
                <c:pt idx="2381">
                  <c:v>964</c:v>
                </c:pt>
                <c:pt idx="2382">
                  <c:v>886</c:v>
                </c:pt>
                <c:pt idx="2383">
                  <c:v>775</c:v>
                </c:pt>
                <c:pt idx="2384">
                  <c:v>616</c:v>
                </c:pt>
                <c:pt idx="2385">
                  <c:v>427</c:v>
                </c:pt>
                <c:pt idx="2386">
                  <c:v>251</c:v>
                </c:pt>
                <c:pt idx="2387">
                  <c:v>55</c:v>
                </c:pt>
                <c:pt idx="2388">
                  <c:v>-140</c:v>
                </c:pt>
                <c:pt idx="2389">
                  <c:v>-332</c:v>
                </c:pt>
                <c:pt idx="2390">
                  <c:v>-521</c:v>
                </c:pt>
                <c:pt idx="2391">
                  <c:v>-720</c:v>
                </c:pt>
                <c:pt idx="2392">
                  <c:v>-789</c:v>
                </c:pt>
                <c:pt idx="2393">
                  <c:v>-831</c:v>
                </c:pt>
                <c:pt idx="2394">
                  <c:v>-877</c:v>
                </c:pt>
                <c:pt idx="2395">
                  <c:v>-909</c:v>
                </c:pt>
                <c:pt idx="2396">
                  <c:v>-958</c:v>
                </c:pt>
                <c:pt idx="2397">
                  <c:v>-1010</c:v>
                </c:pt>
                <c:pt idx="2398">
                  <c:v>-1052</c:v>
                </c:pt>
                <c:pt idx="2399">
                  <c:v>-1082</c:v>
                </c:pt>
                <c:pt idx="2400">
                  <c:v>-1114</c:v>
                </c:pt>
                <c:pt idx="2401">
                  <c:v>-1105</c:v>
                </c:pt>
                <c:pt idx="2402">
                  <c:v>-1079</c:v>
                </c:pt>
                <c:pt idx="2403">
                  <c:v>-1039</c:v>
                </c:pt>
                <c:pt idx="2404">
                  <c:v>-974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72-4543-9CF0-72C9A22E77FA}"/>
            </c:ext>
          </c:extLst>
        </c:ser>
        <c:ser>
          <c:idx val="2"/>
          <c:order val="2"/>
          <c:tx>
            <c:v>Phase 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'12# normal arrangement fast spe'!$A$2:$A$2406</c:f>
              <c:numCache>
                <c:formatCode>General</c:formatCode>
                <c:ptCount val="240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111</c:v>
                </c:pt>
                <c:pt idx="56">
                  <c:v>113</c:v>
                </c:pt>
                <c:pt idx="57">
                  <c:v>115</c:v>
                </c:pt>
                <c:pt idx="58">
                  <c:v>117</c:v>
                </c:pt>
                <c:pt idx="59">
                  <c:v>119</c:v>
                </c:pt>
                <c:pt idx="60">
                  <c:v>121</c:v>
                </c:pt>
                <c:pt idx="61">
                  <c:v>123</c:v>
                </c:pt>
                <c:pt idx="62">
                  <c:v>125</c:v>
                </c:pt>
                <c:pt idx="63">
                  <c:v>127</c:v>
                </c:pt>
                <c:pt idx="64">
                  <c:v>129</c:v>
                </c:pt>
                <c:pt idx="65">
                  <c:v>131</c:v>
                </c:pt>
                <c:pt idx="66">
                  <c:v>133</c:v>
                </c:pt>
                <c:pt idx="67">
                  <c:v>135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151</c:v>
                </c:pt>
                <c:pt idx="76">
                  <c:v>153</c:v>
                </c:pt>
                <c:pt idx="77">
                  <c:v>155</c:v>
                </c:pt>
                <c:pt idx="78">
                  <c:v>157</c:v>
                </c:pt>
                <c:pt idx="79">
                  <c:v>159</c:v>
                </c:pt>
                <c:pt idx="80">
                  <c:v>161</c:v>
                </c:pt>
                <c:pt idx="81">
                  <c:v>163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171</c:v>
                </c:pt>
                <c:pt idx="86">
                  <c:v>173</c:v>
                </c:pt>
                <c:pt idx="87">
                  <c:v>175</c:v>
                </c:pt>
                <c:pt idx="88">
                  <c:v>177</c:v>
                </c:pt>
                <c:pt idx="89">
                  <c:v>179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193</c:v>
                </c:pt>
                <c:pt idx="97">
                  <c:v>195</c:v>
                </c:pt>
                <c:pt idx="98">
                  <c:v>197</c:v>
                </c:pt>
                <c:pt idx="99">
                  <c:v>199</c:v>
                </c:pt>
                <c:pt idx="100">
                  <c:v>201</c:v>
                </c:pt>
                <c:pt idx="101">
                  <c:v>203</c:v>
                </c:pt>
                <c:pt idx="102">
                  <c:v>205</c:v>
                </c:pt>
                <c:pt idx="103">
                  <c:v>207</c:v>
                </c:pt>
                <c:pt idx="104">
                  <c:v>209</c:v>
                </c:pt>
                <c:pt idx="105">
                  <c:v>211</c:v>
                </c:pt>
                <c:pt idx="106">
                  <c:v>213</c:v>
                </c:pt>
                <c:pt idx="107">
                  <c:v>215</c:v>
                </c:pt>
                <c:pt idx="108">
                  <c:v>217</c:v>
                </c:pt>
                <c:pt idx="109">
                  <c:v>219</c:v>
                </c:pt>
                <c:pt idx="110">
                  <c:v>221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237</c:v>
                </c:pt>
                <c:pt idx="119">
                  <c:v>239</c:v>
                </c:pt>
                <c:pt idx="120">
                  <c:v>241</c:v>
                </c:pt>
                <c:pt idx="121">
                  <c:v>243</c:v>
                </c:pt>
                <c:pt idx="122">
                  <c:v>245</c:v>
                </c:pt>
                <c:pt idx="123">
                  <c:v>247</c:v>
                </c:pt>
                <c:pt idx="124">
                  <c:v>249</c:v>
                </c:pt>
                <c:pt idx="125">
                  <c:v>251</c:v>
                </c:pt>
                <c:pt idx="126">
                  <c:v>253</c:v>
                </c:pt>
                <c:pt idx="127">
                  <c:v>255</c:v>
                </c:pt>
                <c:pt idx="128">
                  <c:v>257</c:v>
                </c:pt>
                <c:pt idx="129">
                  <c:v>259</c:v>
                </c:pt>
                <c:pt idx="130">
                  <c:v>261</c:v>
                </c:pt>
                <c:pt idx="131">
                  <c:v>263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279</c:v>
                </c:pt>
                <c:pt idx="140">
                  <c:v>281</c:v>
                </c:pt>
                <c:pt idx="141">
                  <c:v>283</c:v>
                </c:pt>
                <c:pt idx="142">
                  <c:v>285</c:v>
                </c:pt>
                <c:pt idx="143">
                  <c:v>287</c:v>
                </c:pt>
                <c:pt idx="144">
                  <c:v>289</c:v>
                </c:pt>
                <c:pt idx="145">
                  <c:v>291</c:v>
                </c:pt>
                <c:pt idx="146">
                  <c:v>293</c:v>
                </c:pt>
                <c:pt idx="147">
                  <c:v>295</c:v>
                </c:pt>
                <c:pt idx="148">
                  <c:v>297</c:v>
                </c:pt>
                <c:pt idx="149">
                  <c:v>299</c:v>
                </c:pt>
                <c:pt idx="150">
                  <c:v>301</c:v>
                </c:pt>
                <c:pt idx="151">
                  <c:v>303</c:v>
                </c:pt>
                <c:pt idx="152">
                  <c:v>305</c:v>
                </c:pt>
                <c:pt idx="153">
                  <c:v>307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321</c:v>
                </c:pt>
                <c:pt idx="161">
                  <c:v>323</c:v>
                </c:pt>
                <c:pt idx="162">
                  <c:v>325</c:v>
                </c:pt>
                <c:pt idx="163">
                  <c:v>327</c:v>
                </c:pt>
                <c:pt idx="164">
                  <c:v>329</c:v>
                </c:pt>
                <c:pt idx="165">
                  <c:v>331</c:v>
                </c:pt>
                <c:pt idx="166">
                  <c:v>333</c:v>
                </c:pt>
                <c:pt idx="167">
                  <c:v>335</c:v>
                </c:pt>
                <c:pt idx="168">
                  <c:v>337</c:v>
                </c:pt>
                <c:pt idx="169">
                  <c:v>339</c:v>
                </c:pt>
                <c:pt idx="170">
                  <c:v>341</c:v>
                </c:pt>
                <c:pt idx="171">
                  <c:v>343</c:v>
                </c:pt>
                <c:pt idx="172">
                  <c:v>345</c:v>
                </c:pt>
                <c:pt idx="173">
                  <c:v>347</c:v>
                </c:pt>
                <c:pt idx="174">
                  <c:v>349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365</c:v>
                </c:pt>
                <c:pt idx="183">
                  <c:v>367</c:v>
                </c:pt>
                <c:pt idx="184">
                  <c:v>369</c:v>
                </c:pt>
                <c:pt idx="185">
                  <c:v>371</c:v>
                </c:pt>
                <c:pt idx="186">
                  <c:v>373</c:v>
                </c:pt>
                <c:pt idx="187">
                  <c:v>375</c:v>
                </c:pt>
                <c:pt idx="188">
                  <c:v>377</c:v>
                </c:pt>
                <c:pt idx="189">
                  <c:v>379</c:v>
                </c:pt>
                <c:pt idx="190">
                  <c:v>381</c:v>
                </c:pt>
                <c:pt idx="191">
                  <c:v>383</c:v>
                </c:pt>
                <c:pt idx="192">
                  <c:v>385</c:v>
                </c:pt>
                <c:pt idx="193">
                  <c:v>387</c:v>
                </c:pt>
                <c:pt idx="194">
                  <c:v>389</c:v>
                </c:pt>
                <c:pt idx="195">
                  <c:v>391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411</c:v>
                </c:pt>
                <c:pt idx="206">
                  <c:v>413</c:v>
                </c:pt>
                <c:pt idx="207">
                  <c:v>415</c:v>
                </c:pt>
                <c:pt idx="208">
                  <c:v>417</c:v>
                </c:pt>
                <c:pt idx="209">
                  <c:v>419</c:v>
                </c:pt>
                <c:pt idx="210">
                  <c:v>421</c:v>
                </c:pt>
                <c:pt idx="211">
                  <c:v>423</c:v>
                </c:pt>
                <c:pt idx="212">
                  <c:v>425</c:v>
                </c:pt>
                <c:pt idx="213">
                  <c:v>427</c:v>
                </c:pt>
                <c:pt idx="214">
                  <c:v>429</c:v>
                </c:pt>
                <c:pt idx="215">
                  <c:v>431</c:v>
                </c:pt>
                <c:pt idx="216">
                  <c:v>433</c:v>
                </c:pt>
                <c:pt idx="217">
                  <c:v>435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449</c:v>
                </c:pt>
                <c:pt idx="225">
                  <c:v>451</c:v>
                </c:pt>
                <c:pt idx="226">
                  <c:v>453</c:v>
                </c:pt>
                <c:pt idx="227">
                  <c:v>455</c:v>
                </c:pt>
                <c:pt idx="228">
                  <c:v>457</c:v>
                </c:pt>
                <c:pt idx="229">
                  <c:v>459</c:v>
                </c:pt>
                <c:pt idx="230">
                  <c:v>461</c:v>
                </c:pt>
                <c:pt idx="231">
                  <c:v>463</c:v>
                </c:pt>
                <c:pt idx="232">
                  <c:v>465</c:v>
                </c:pt>
                <c:pt idx="233">
                  <c:v>467</c:v>
                </c:pt>
                <c:pt idx="234">
                  <c:v>469</c:v>
                </c:pt>
                <c:pt idx="235">
                  <c:v>471</c:v>
                </c:pt>
                <c:pt idx="236">
                  <c:v>473</c:v>
                </c:pt>
                <c:pt idx="237">
                  <c:v>475</c:v>
                </c:pt>
                <c:pt idx="238">
                  <c:v>477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493</c:v>
                </c:pt>
                <c:pt idx="247">
                  <c:v>495</c:v>
                </c:pt>
                <c:pt idx="248">
                  <c:v>497</c:v>
                </c:pt>
                <c:pt idx="249">
                  <c:v>499</c:v>
                </c:pt>
                <c:pt idx="250">
                  <c:v>501</c:v>
                </c:pt>
                <c:pt idx="251">
                  <c:v>503</c:v>
                </c:pt>
                <c:pt idx="252">
                  <c:v>505</c:v>
                </c:pt>
                <c:pt idx="253">
                  <c:v>507</c:v>
                </c:pt>
                <c:pt idx="254">
                  <c:v>509</c:v>
                </c:pt>
                <c:pt idx="255">
                  <c:v>511</c:v>
                </c:pt>
                <c:pt idx="256">
                  <c:v>513</c:v>
                </c:pt>
                <c:pt idx="257">
                  <c:v>515</c:v>
                </c:pt>
                <c:pt idx="258">
                  <c:v>517</c:v>
                </c:pt>
                <c:pt idx="259">
                  <c:v>519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535</c:v>
                </c:pt>
                <c:pt idx="268">
                  <c:v>537</c:v>
                </c:pt>
                <c:pt idx="269">
                  <c:v>539</c:v>
                </c:pt>
                <c:pt idx="270">
                  <c:v>541</c:v>
                </c:pt>
                <c:pt idx="271">
                  <c:v>543</c:v>
                </c:pt>
                <c:pt idx="272">
                  <c:v>545</c:v>
                </c:pt>
                <c:pt idx="273">
                  <c:v>547</c:v>
                </c:pt>
                <c:pt idx="274">
                  <c:v>549</c:v>
                </c:pt>
                <c:pt idx="275">
                  <c:v>551</c:v>
                </c:pt>
                <c:pt idx="276">
                  <c:v>553</c:v>
                </c:pt>
                <c:pt idx="277">
                  <c:v>555</c:v>
                </c:pt>
                <c:pt idx="278">
                  <c:v>557</c:v>
                </c:pt>
                <c:pt idx="279">
                  <c:v>559</c:v>
                </c:pt>
                <c:pt idx="280">
                  <c:v>561</c:v>
                </c:pt>
                <c:pt idx="281">
                  <c:v>563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577</c:v>
                </c:pt>
                <c:pt idx="289">
                  <c:v>579</c:v>
                </c:pt>
                <c:pt idx="290">
                  <c:v>581</c:v>
                </c:pt>
                <c:pt idx="291">
                  <c:v>583</c:v>
                </c:pt>
                <c:pt idx="292">
                  <c:v>585</c:v>
                </c:pt>
                <c:pt idx="293">
                  <c:v>587</c:v>
                </c:pt>
                <c:pt idx="294">
                  <c:v>589</c:v>
                </c:pt>
                <c:pt idx="295">
                  <c:v>591</c:v>
                </c:pt>
                <c:pt idx="296">
                  <c:v>593</c:v>
                </c:pt>
                <c:pt idx="297">
                  <c:v>595</c:v>
                </c:pt>
                <c:pt idx="298">
                  <c:v>597</c:v>
                </c:pt>
                <c:pt idx="299">
                  <c:v>599</c:v>
                </c:pt>
                <c:pt idx="300">
                  <c:v>601</c:v>
                </c:pt>
                <c:pt idx="301">
                  <c:v>603</c:v>
                </c:pt>
                <c:pt idx="302">
                  <c:v>605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621</c:v>
                </c:pt>
                <c:pt idx="311">
                  <c:v>623</c:v>
                </c:pt>
                <c:pt idx="312">
                  <c:v>625</c:v>
                </c:pt>
                <c:pt idx="313">
                  <c:v>627</c:v>
                </c:pt>
                <c:pt idx="314">
                  <c:v>629</c:v>
                </c:pt>
                <c:pt idx="315">
                  <c:v>631</c:v>
                </c:pt>
                <c:pt idx="316">
                  <c:v>633</c:v>
                </c:pt>
                <c:pt idx="317">
                  <c:v>635</c:v>
                </c:pt>
                <c:pt idx="318">
                  <c:v>637</c:v>
                </c:pt>
                <c:pt idx="319">
                  <c:v>639</c:v>
                </c:pt>
                <c:pt idx="320">
                  <c:v>641</c:v>
                </c:pt>
                <c:pt idx="321">
                  <c:v>643</c:v>
                </c:pt>
                <c:pt idx="322">
                  <c:v>645</c:v>
                </c:pt>
                <c:pt idx="323">
                  <c:v>647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663</c:v>
                </c:pt>
                <c:pt idx="332">
                  <c:v>665</c:v>
                </c:pt>
                <c:pt idx="333">
                  <c:v>667</c:v>
                </c:pt>
                <c:pt idx="334">
                  <c:v>669</c:v>
                </c:pt>
                <c:pt idx="335">
                  <c:v>671</c:v>
                </c:pt>
                <c:pt idx="336">
                  <c:v>673</c:v>
                </c:pt>
                <c:pt idx="337">
                  <c:v>675</c:v>
                </c:pt>
                <c:pt idx="338">
                  <c:v>677</c:v>
                </c:pt>
                <c:pt idx="339">
                  <c:v>679</c:v>
                </c:pt>
                <c:pt idx="340">
                  <c:v>681</c:v>
                </c:pt>
                <c:pt idx="341">
                  <c:v>683</c:v>
                </c:pt>
                <c:pt idx="342">
                  <c:v>685</c:v>
                </c:pt>
                <c:pt idx="343">
                  <c:v>687</c:v>
                </c:pt>
                <c:pt idx="344">
                  <c:v>689</c:v>
                </c:pt>
                <c:pt idx="345">
                  <c:v>691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705</c:v>
                </c:pt>
                <c:pt idx="353">
                  <c:v>707</c:v>
                </c:pt>
                <c:pt idx="354">
                  <c:v>709</c:v>
                </c:pt>
                <c:pt idx="355">
                  <c:v>711</c:v>
                </c:pt>
                <c:pt idx="356">
                  <c:v>713</c:v>
                </c:pt>
                <c:pt idx="357">
                  <c:v>715</c:v>
                </c:pt>
                <c:pt idx="358">
                  <c:v>717</c:v>
                </c:pt>
                <c:pt idx="359">
                  <c:v>719</c:v>
                </c:pt>
                <c:pt idx="360">
                  <c:v>721</c:v>
                </c:pt>
                <c:pt idx="361">
                  <c:v>723</c:v>
                </c:pt>
                <c:pt idx="362">
                  <c:v>725</c:v>
                </c:pt>
                <c:pt idx="363">
                  <c:v>727</c:v>
                </c:pt>
                <c:pt idx="364">
                  <c:v>729</c:v>
                </c:pt>
                <c:pt idx="365">
                  <c:v>731</c:v>
                </c:pt>
                <c:pt idx="366">
                  <c:v>733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749</c:v>
                </c:pt>
                <c:pt idx="375">
                  <c:v>751</c:v>
                </c:pt>
                <c:pt idx="376">
                  <c:v>753</c:v>
                </c:pt>
                <c:pt idx="377">
                  <c:v>755</c:v>
                </c:pt>
                <c:pt idx="378">
                  <c:v>757</c:v>
                </c:pt>
                <c:pt idx="379">
                  <c:v>759</c:v>
                </c:pt>
                <c:pt idx="380">
                  <c:v>761</c:v>
                </c:pt>
                <c:pt idx="381">
                  <c:v>763</c:v>
                </c:pt>
                <c:pt idx="382">
                  <c:v>765</c:v>
                </c:pt>
                <c:pt idx="383">
                  <c:v>767</c:v>
                </c:pt>
                <c:pt idx="384">
                  <c:v>769</c:v>
                </c:pt>
                <c:pt idx="385">
                  <c:v>771</c:v>
                </c:pt>
                <c:pt idx="386">
                  <c:v>773</c:v>
                </c:pt>
                <c:pt idx="387">
                  <c:v>775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791</c:v>
                </c:pt>
                <c:pt idx="396">
                  <c:v>793</c:v>
                </c:pt>
                <c:pt idx="397">
                  <c:v>795</c:v>
                </c:pt>
                <c:pt idx="398">
                  <c:v>797</c:v>
                </c:pt>
                <c:pt idx="399">
                  <c:v>799</c:v>
                </c:pt>
                <c:pt idx="400">
                  <c:v>801</c:v>
                </c:pt>
                <c:pt idx="401">
                  <c:v>803</c:v>
                </c:pt>
                <c:pt idx="402">
                  <c:v>805</c:v>
                </c:pt>
                <c:pt idx="403">
                  <c:v>807</c:v>
                </c:pt>
                <c:pt idx="404">
                  <c:v>809</c:v>
                </c:pt>
                <c:pt idx="405">
                  <c:v>811</c:v>
                </c:pt>
                <c:pt idx="406">
                  <c:v>813</c:v>
                </c:pt>
                <c:pt idx="407">
                  <c:v>815</c:v>
                </c:pt>
                <c:pt idx="408">
                  <c:v>817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833</c:v>
                </c:pt>
                <c:pt idx="417">
                  <c:v>835</c:v>
                </c:pt>
                <c:pt idx="418">
                  <c:v>837</c:v>
                </c:pt>
                <c:pt idx="419">
                  <c:v>839</c:v>
                </c:pt>
                <c:pt idx="420">
                  <c:v>841</c:v>
                </c:pt>
                <c:pt idx="421">
                  <c:v>843</c:v>
                </c:pt>
                <c:pt idx="422">
                  <c:v>845</c:v>
                </c:pt>
                <c:pt idx="423">
                  <c:v>847</c:v>
                </c:pt>
                <c:pt idx="424">
                  <c:v>849</c:v>
                </c:pt>
                <c:pt idx="425">
                  <c:v>851</c:v>
                </c:pt>
                <c:pt idx="426">
                  <c:v>853</c:v>
                </c:pt>
                <c:pt idx="427">
                  <c:v>855</c:v>
                </c:pt>
                <c:pt idx="428">
                  <c:v>857</c:v>
                </c:pt>
                <c:pt idx="429">
                  <c:v>859</c:v>
                </c:pt>
                <c:pt idx="430">
                  <c:v>861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877</c:v>
                </c:pt>
                <c:pt idx="439">
                  <c:v>879</c:v>
                </c:pt>
                <c:pt idx="440">
                  <c:v>881</c:v>
                </c:pt>
                <c:pt idx="441">
                  <c:v>883</c:v>
                </c:pt>
                <c:pt idx="442">
                  <c:v>885</c:v>
                </c:pt>
                <c:pt idx="443">
                  <c:v>887</c:v>
                </c:pt>
                <c:pt idx="444">
                  <c:v>889</c:v>
                </c:pt>
                <c:pt idx="445">
                  <c:v>891</c:v>
                </c:pt>
                <c:pt idx="446">
                  <c:v>893</c:v>
                </c:pt>
                <c:pt idx="447">
                  <c:v>895</c:v>
                </c:pt>
                <c:pt idx="448">
                  <c:v>897</c:v>
                </c:pt>
                <c:pt idx="449">
                  <c:v>899</c:v>
                </c:pt>
                <c:pt idx="450">
                  <c:v>901</c:v>
                </c:pt>
                <c:pt idx="451">
                  <c:v>903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919</c:v>
                </c:pt>
                <c:pt idx="460">
                  <c:v>921</c:v>
                </c:pt>
                <c:pt idx="461">
                  <c:v>923</c:v>
                </c:pt>
                <c:pt idx="462">
                  <c:v>925</c:v>
                </c:pt>
                <c:pt idx="463">
                  <c:v>927</c:v>
                </c:pt>
                <c:pt idx="464">
                  <c:v>929</c:v>
                </c:pt>
                <c:pt idx="465">
                  <c:v>931</c:v>
                </c:pt>
                <c:pt idx="466">
                  <c:v>933</c:v>
                </c:pt>
                <c:pt idx="467">
                  <c:v>935</c:v>
                </c:pt>
                <c:pt idx="468">
                  <c:v>937</c:v>
                </c:pt>
                <c:pt idx="469">
                  <c:v>939</c:v>
                </c:pt>
                <c:pt idx="470">
                  <c:v>941</c:v>
                </c:pt>
                <c:pt idx="471">
                  <c:v>943</c:v>
                </c:pt>
                <c:pt idx="472">
                  <c:v>945</c:v>
                </c:pt>
                <c:pt idx="473">
                  <c:v>947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961</c:v>
                </c:pt>
                <c:pt idx="481">
                  <c:v>963</c:v>
                </c:pt>
                <c:pt idx="482">
                  <c:v>965</c:v>
                </c:pt>
                <c:pt idx="483">
                  <c:v>967</c:v>
                </c:pt>
                <c:pt idx="484">
                  <c:v>969</c:v>
                </c:pt>
                <c:pt idx="485">
                  <c:v>971</c:v>
                </c:pt>
                <c:pt idx="486">
                  <c:v>973</c:v>
                </c:pt>
                <c:pt idx="487">
                  <c:v>975</c:v>
                </c:pt>
                <c:pt idx="488">
                  <c:v>977</c:v>
                </c:pt>
                <c:pt idx="489">
                  <c:v>979</c:v>
                </c:pt>
                <c:pt idx="490">
                  <c:v>981</c:v>
                </c:pt>
                <c:pt idx="491">
                  <c:v>983</c:v>
                </c:pt>
                <c:pt idx="492">
                  <c:v>985</c:v>
                </c:pt>
                <c:pt idx="493">
                  <c:v>987</c:v>
                </c:pt>
                <c:pt idx="494">
                  <c:v>989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1005</c:v>
                </c:pt>
                <c:pt idx="503">
                  <c:v>1007</c:v>
                </c:pt>
                <c:pt idx="504">
                  <c:v>1009</c:v>
                </c:pt>
                <c:pt idx="505">
                  <c:v>1011</c:v>
                </c:pt>
                <c:pt idx="506">
                  <c:v>1013</c:v>
                </c:pt>
                <c:pt idx="507">
                  <c:v>1015</c:v>
                </c:pt>
                <c:pt idx="508">
                  <c:v>1017</c:v>
                </c:pt>
                <c:pt idx="509">
                  <c:v>1019</c:v>
                </c:pt>
                <c:pt idx="510">
                  <c:v>1021</c:v>
                </c:pt>
                <c:pt idx="511">
                  <c:v>1023</c:v>
                </c:pt>
                <c:pt idx="512">
                  <c:v>1025</c:v>
                </c:pt>
                <c:pt idx="513">
                  <c:v>1027</c:v>
                </c:pt>
                <c:pt idx="514">
                  <c:v>1029</c:v>
                </c:pt>
                <c:pt idx="515">
                  <c:v>1031</c:v>
                </c:pt>
                <c:pt idx="516">
                  <c:v>1033</c:v>
                </c:pt>
                <c:pt idx="517">
                  <c:v>1035</c:v>
                </c:pt>
                <c:pt idx="518">
                  <c:v>1037</c:v>
                </c:pt>
                <c:pt idx="519">
                  <c:v>1039</c:v>
                </c:pt>
                <c:pt idx="520">
                  <c:v>1041</c:v>
                </c:pt>
                <c:pt idx="521">
                  <c:v>1043</c:v>
                </c:pt>
                <c:pt idx="522">
                  <c:v>1045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1089</c:v>
                </c:pt>
                <c:pt idx="544">
                  <c:v>1091</c:v>
                </c:pt>
                <c:pt idx="545">
                  <c:v>1093</c:v>
                </c:pt>
                <c:pt idx="546">
                  <c:v>1095</c:v>
                </c:pt>
                <c:pt idx="547">
                  <c:v>1097</c:v>
                </c:pt>
                <c:pt idx="548">
                  <c:v>1099</c:v>
                </c:pt>
                <c:pt idx="549">
                  <c:v>1101</c:v>
                </c:pt>
                <c:pt idx="550">
                  <c:v>1103</c:v>
                </c:pt>
                <c:pt idx="551">
                  <c:v>1105</c:v>
                </c:pt>
                <c:pt idx="552">
                  <c:v>1107</c:v>
                </c:pt>
                <c:pt idx="553">
                  <c:v>1109</c:v>
                </c:pt>
                <c:pt idx="554">
                  <c:v>1111</c:v>
                </c:pt>
                <c:pt idx="555">
                  <c:v>1113</c:v>
                </c:pt>
                <c:pt idx="556">
                  <c:v>1115</c:v>
                </c:pt>
                <c:pt idx="557">
                  <c:v>1117</c:v>
                </c:pt>
                <c:pt idx="558">
                  <c:v>1119</c:v>
                </c:pt>
                <c:pt idx="559">
                  <c:v>1121</c:v>
                </c:pt>
                <c:pt idx="560">
                  <c:v>1123</c:v>
                </c:pt>
                <c:pt idx="561">
                  <c:v>1125</c:v>
                </c:pt>
                <c:pt idx="562">
                  <c:v>1127</c:v>
                </c:pt>
                <c:pt idx="563">
                  <c:v>1129</c:v>
                </c:pt>
                <c:pt idx="564">
                  <c:v>1132</c:v>
                </c:pt>
                <c:pt idx="565">
                  <c:v>1134</c:v>
                </c:pt>
                <c:pt idx="566">
                  <c:v>1136</c:v>
                </c:pt>
                <c:pt idx="567">
                  <c:v>1138</c:v>
                </c:pt>
                <c:pt idx="568">
                  <c:v>1140</c:v>
                </c:pt>
                <c:pt idx="569">
                  <c:v>1142</c:v>
                </c:pt>
                <c:pt idx="570">
                  <c:v>1144</c:v>
                </c:pt>
                <c:pt idx="571">
                  <c:v>1146</c:v>
                </c:pt>
                <c:pt idx="572">
                  <c:v>1147</c:v>
                </c:pt>
                <c:pt idx="573">
                  <c:v>1149</c:v>
                </c:pt>
                <c:pt idx="574">
                  <c:v>1151</c:v>
                </c:pt>
                <c:pt idx="575">
                  <c:v>1153</c:v>
                </c:pt>
                <c:pt idx="576">
                  <c:v>1155</c:v>
                </c:pt>
                <c:pt idx="577">
                  <c:v>1157</c:v>
                </c:pt>
                <c:pt idx="578">
                  <c:v>1159</c:v>
                </c:pt>
                <c:pt idx="579">
                  <c:v>1161</c:v>
                </c:pt>
                <c:pt idx="580">
                  <c:v>1163</c:v>
                </c:pt>
                <c:pt idx="581">
                  <c:v>1165</c:v>
                </c:pt>
                <c:pt idx="582">
                  <c:v>1167</c:v>
                </c:pt>
                <c:pt idx="583">
                  <c:v>1169</c:v>
                </c:pt>
                <c:pt idx="584">
                  <c:v>1171</c:v>
                </c:pt>
                <c:pt idx="585">
                  <c:v>1173</c:v>
                </c:pt>
                <c:pt idx="586">
                  <c:v>1176</c:v>
                </c:pt>
                <c:pt idx="587">
                  <c:v>1178</c:v>
                </c:pt>
                <c:pt idx="588">
                  <c:v>1180</c:v>
                </c:pt>
                <c:pt idx="589">
                  <c:v>1182</c:v>
                </c:pt>
                <c:pt idx="590">
                  <c:v>1184</c:v>
                </c:pt>
                <c:pt idx="591">
                  <c:v>1186</c:v>
                </c:pt>
                <c:pt idx="592">
                  <c:v>1188</c:v>
                </c:pt>
                <c:pt idx="593">
                  <c:v>1190</c:v>
                </c:pt>
                <c:pt idx="594">
                  <c:v>1192</c:v>
                </c:pt>
                <c:pt idx="595">
                  <c:v>1194</c:v>
                </c:pt>
                <c:pt idx="596">
                  <c:v>1196</c:v>
                </c:pt>
                <c:pt idx="597">
                  <c:v>1198</c:v>
                </c:pt>
                <c:pt idx="598">
                  <c:v>1200</c:v>
                </c:pt>
                <c:pt idx="599">
                  <c:v>1202</c:v>
                </c:pt>
                <c:pt idx="600">
                  <c:v>1204</c:v>
                </c:pt>
                <c:pt idx="601">
                  <c:v>1206</c:v>
                </c:pt>
                <c:pt idx="602">
                  <c:v>1208</c:v>
                </c:pt>
                <c:pt idx="603">
                  <c:v>1210</c:v>
                </c:pt>
                <c:pt idx="604">
                  <c:v>1212</c:v>
                </c:pt>
                <c:pt idx="605">
                  <c:v>1214</c:v>
                </c:pt>
                <c:pt idx="606">
                  <c:v>1217</c:v>
                </c:pt>
                <c:pt idx="607">
                  <c:v>1219</c:v>
                </c:pt>
                <c:pt idx="608">
                  <c:v>1221</c:v>
                </c:pt>
                <c:pt idx="609">
                  <c:v>1223</c:v>
                </c:pt>
                <c:pt idx="610">
                  <c:v>1225</c:v>
                </c:pt>
                <c:pt idx="611">
                  <c:v>1227</c:v>
                </c:pt>
                <c:pt idx="612">
                  <c:v>1229</c:v>
                </c:pt>
                <c:pt idx="613">
                  <c:v>1231</c:v>
                </c:pt>
                <c:pt idx="614">
                  <c:v>1233</c:v>
                </c:pt>
                <c:pt idx="615">
                  <c:v>1235</c:v>
                </c:pt>
                <c:pt idx="616">
                  <c:v>1237</c:v>
                </c:pt>
                <c:pt idx="617">
                  <c:v>1239</c:v>
                </c:pt>
                <c:pt idx="618">
                  <c:v>1241</c:v>
                </c:pt>
                <c:pt idx="619">
                  <c:v>1243</c:v>
                </c:pt>
                <c:pt idx="620">
                  <c:v>1245</c:v>
                </c:pt>
                <c:pt idx="621">
                  <c:v>1247</c:v>
                </c:pt>
                <c:pt idx="622">
                  <c:v>1249</c:v>
                </c:pt>
                <c:pt idx="623">
                  <c:v>1251</c:v>
                </c:pt>
                <c:pt idx="624">
                  <c:v>1253</c:v>
                </c:pt>
                <c:pt idx="625">
                  <c:v>1255</c:v>
                </c:pt>
                <c:pt idx="626">
                  <c:v>1257</c:v>
                </c:pt>
                <c:pt idx="627">
                  <c:v>1260</c:v>
                </c:pt>
                <c:pt idx="628">
                  <c:v>1262</c:v>
                </c:pt>
                <c:pt idx="629">
                  <c:v>1264</c:v>
                </c:pt>
                <c:pt idx="630">
                  <c:v>1266</c:v>
                </c:pt>
                <c:pt idx="631">
                  <c:v>1268</c:v>
                </c:pt>
                <c:pt idx="632">
                  <c:v>1270</c:v>
                </c:pt>
                <c:pt idx="633">
                  <c:v>1272</c:v>
                </c:pt>
                <c:pt idx="634">
                  <c:v>1274</c:v>
                </c:pt>
                <c:pt idx="635">
                  <c:v>1276</c:v>
                </c:pt>
                <c:pt idx="636">
                  <c:v>1278</c:v>
                </c:pt>
                <c:pt idx="637">
                  <c:v>1280</c:v>
                </c:pt>
                <c:pt idx="638">
                  <c:v>1282</c:v>
                </c:pt>
                <c:pt idx="639">
                  <c:v>1284</c:v>
                </c:pt>
                <c:pt idx="640">
                  <c:v>1286</c:v>
                </c:pt>
                <c:pt idx="641">
                  <c:v>1288</c:v>
                </c:pt>
                <c:pt idx="642">
                  <c:v>1290</c:v>
                </c:pt>
                <c:pt idx="643">
                  <c:v>1292</c:v>
                </c:pt>
                <c:pt idx="644">
                  <c:v>1294</c:v>
                </c:pt>
                <c:pt idx="645">
                  <c:v>1296</c:v>
                </c:pt>
                <c:pt idx="646">
                  <c:v>1298</c:v>
                </c:pt>
                <c:pt idx="647">
                  <c:v>1300</c:v>
                </c:pt>
                <c:pt idx="648">
                  <c:v>1303</c:v>
                </c:pt>
                <c:pt idx="649">
                  <c:v>1305</c:v>
                </c:pt>
                <c:pt idx="650">
                  <c:v>1307</c:v>
                </c:pt>
                <c:pt idx="651">
                  <c:v>1309</c:v>
                </c:pt>
                <c:pt idx="652">
                  <c:v>1311</c:v>
                </c:pt>
                <c:pt idx="653">
                  <c:v>1313</c:v>
                </c:pt>
                <c:pt idx="654">
                  <c:v>1315</c:v>
                </c:pt>
                <c:pt idx="655">
                  <c:v>1317</c:v>
                </c:pt>
                <c:pt idx="656">
                  <c:v>1319</c:v>
                </c:pt>
                <c:pt idx="657">
                  <c:v>1321</c:v>
                </c:pt>
                <c:pt idx="658">
                  <c:v>1323</c:v>
                </c:pt>
                <c:pt idx="659">
                  <c:v>1325</c:v>
                </c:pt>
                <c:pt idx="660">
                  <c:v>1327</c:v>
                </c:pt>
                <c:pt idx="661">
                  <c:v>1329</c:v>
                </c:pt>
                <c:pt idx="662">
                  <c:v>1331</c:v>
                </c:pt>
                <c:pt idx="663">
                  <c:v>1333</c:v>
                </c:pt>
                <c:pt idx="664">
                  <c:v>1335</c:v>
                </c:pt>
                <c:pt idx="665">
                  <c:v>1337</c:v>
                </c:pt>
                <c:pt idx="666">
                  <c:v>1339</c:v>
                </c:pt>
                <c:pt idx="667">
                  <c:v>1341</c:v>
                </c:pt>
                <c:pt idx="668">
                  <c:v>1343</c:v>
                </c:pt>
                <c:pt idx="669">
                  <c:v>1346</c:v>
                </c:pt>
                <c:pt idx="670">
                  <c:v>1348</c:v>
                </c:pt>
                <c:pt idx="671">
                  <c:v>1350</c:v>
                </c:pt>
                <c:pt idx="672">
                  <c:v>1352</c:v>
                </c:pt>
                <c:pt idx="673">
                  <c:v>1354</c:v>
                </c:pt>
                <c:pt idx="674">
                  <c:v>1356</c:v>
                </c:pt>
                <c:pt idx="675">
                  <c:v>1358</c:v>
                </c:pt>
                <c:pt idx="676">
                  <c:v>1360</c:v>
                </c:pt>
                <c:pt idx="677">
                  <c:v>1362</c:v>
                </c:pt>
                <c:pt idx="678">
                  <c:v>1364</c:v>
                </c:pt>
                <c:pt idx="679">
                  <c:v>1366</c:v>
                </c:pt>
                <c:pt idx="680">
                  <c:v>1368</c:v>
                </c:pt>
                <c:pt idx="681">
                  <c:v>1370</c:v>
                </c:pt>
                <c:pt idx="682">
                  <c:v>1372</c:v>
                </c:pt>
                <c:pt idx="683">
                  <c:v>1374</c:v>
                </c:pt>
                <c:pt idx="684">
                  <c:v>1376</c:v>
                </c:pt>
                <c:pt idx="685">
                  <c:v>1378</c:v>
                </c:pt>
                <c:pt idx="686">
                  <c:v>1380</c:v>
                </c:pt>
                <c:pt idx="687">
                  <c:v>1382</c:v>
                </c:pt>
                <c:pt idx="688">
                  <c:v>1384</c:v>
                </c:pt>
                <c:pt idx="689">
                  <c:v>1386</c:v>
                </c:pt>
                <c:pt idx="690">
                  <c:v>1389</c:v>
                </c:pt>
                <c:pt idx="691">
                  <c:v>1391</c:v>
                </c:pt>
                <c:pt idx="692">
                  <c:v>1393</c:v>
                </c:pt>
                <c:pt idx="693">
                  <c:v>1395</c:v>
                </c:pt>
                <c:pt idx="694">
                  <c:v>1397</c:v>
                </c:pt>
                <c:pt idx="695">
                  <c:v>1399</c:v>
                </c:pt>
                <c:pt idx="696">
                  <c:v>1401</c:v>
                </c:pt>
                <c:pt idx="697">
                  <c:v>1403</c:v>
                </c:pt>
                <c:pt idx="698">
                  <c:v>1405</c:v>
                </c:pt>
                <c:pt idx="699">
                  <c:v>1407</c:v>
                </c:pt>
                <c:pt idx="700">
                  <c:v>1409</c:v>
                </c:pt>
                <c:pt idx="701">
                  <c:v>1411</c:v>
                </c:pt>
                <c:pt idx="702">
                  <c:v>1413</c:v>
                </c:pt>
                <c:pt idx="703">
                  <c:v>1415</c:v>
                </c:pt>
                <c:pt idx="704">
                  <c:v>1417</c:v>
                </c:pt>
                <c:pt idx="705">
                  <c:v>1419</c:v>
                </c:pt>
                <c:pt idx="706">
                  <c:v>1421</c:v>
                </c:pt>
                <c:pt idx="707">
                  <c:v>1423</c:v>
                </c:pt>
                <c:pt idx="708">
                  <c:v>1425</c:v>
                </c:pt>
                <c:pt idx="709">
                  <c:v>1427</c:v>
                </c:pt>
                <c:pt idx="710">
                  <c:v>1431</c:v>
                </c:pt>
                <c:pt idx="711">
                  <c:v>1433</c:v>
                </c:pt>
                <c:pt idx="712">
                  <c:v>1435</c:v>
                </c:pt>
                <c:pt idx="713">
                  <c:v>1437</c:v>
                </c:pt>
                <c:pt idx="714">
                  <c:v>1439</c:v>
                </c:pt>
                <c:pt idx="715">
                  <c:v>1441</c:v>
                </c:pt>
                <c:pt idx="716">
                  <c:v>1443</c:v>
                </c:pt>
                <c:pt idx="717">
                  <c:v>1445</c:v>
                </c:pt>
                <c:pt idx="718">
                  <c:v>1447</c:v>
                </c:pt>
                <c:pt idx="719">
                  <c:v>1450</c:v>
                </c:pt>
                <c:pt idx="720">
                  <c:v>1452</c:v>
                </c:pt>
                <c:pt idx="721">
                  <c:v>1454</c:v>
                </c:pt>
                <c:pt idx="722">
                  <c:v>1456</c:v>
                </c:pt>
                <c:pt idx="723">
                  <c:v>1458</c:v>
                </c:pt>
                <c:pt idx="724">
                  <c:v>1460</c:v>
                </c:pt>
                <c:pt idx="725">
                  <c:v>1462</c:v>
                </c:pt>
                <c:pt idx="726">
                  <c:v>1464</c:v>
                </c:pt>
                <c:pt idx="727">
                  <c:v>1466</c:v>
                </c:pt>
                <c:pt idx="728">
                  <c:v>1469</c:v>
                </c:pt>
                <c:pt idx="729">
                  <c:v>1471</c:v>
                </c:pt>
                <c:pt idx="730">
                  <c:v>1474</c:v>
                </c:pt>
                <c:pt idx="731">
                  <c:v>1476</c:v>
                </c:pt>
                <c:pt idx="732">
                  <c:v>1478</c:v>
                </c:pt>
                <c:pt idx="733">
                  <c:v>1480</c:v>
                </c:pt>
                <c:pt idx="734">
                  <c:v>1482</c:v>
                </c:pt>
                <c:pt idx="735">
                  <c:v>1484</c:v>
                </c:pt>
                <c:pt idx="736">
                  <c:v>1486</c:v>
                </c:pt>
                <c:pt idx="737">
                  <c:v>1489</c:v>
                </c:pt>
                <c:pt idx="738">
                  <c:v>1491</c:v>
                </c:pt>
                <c:pt idx="739">
                  <c:v>1493</c:v>
                </c:pt>
                <c:pt idx="740">
                  <c:v>1495</c:v>
                </c:pt>
                <c:pt idx="741">
                  <c:v>1497</c:v>
                </c:pt>
                <c:pt idx="742">
                  <c:v>1499</c:v>
                </c:pt>
                <c:pt idx="743">
                  <c:v>1501</c:v>
                </c:pt>
                <c:pt idx="744">
                  <c:v>1503</c:v>
                </c:pt>
                <c:pt idx="745">
                  <c:v>1505</c:v>
                </c:pt>
                <c:pt idx="746">
                  <c:v>1507</c:v>
                </c:pt>
                <c:pt idx="747">
                  <c:v>1510</c:v>
                </c:pt>
                <c:pt idx="748">
                  <c:v>1512</c:v>
                </c:pt>
                <c:pt idx="749">
                  <c:v>1514</c:v>
                </c:pt>
                <c:pt idx="750">
                  <c:v>1517</c:v>
                </c:pt>
                <c:pt idx="751">
                  <c:v>1519</c:v>
                </c:pt>
                <c:pt idx="752">
                  <c:v>1521</c:v>
                </c:pt>
                <c:pt idx="753">
                  <c:v>1523</c:v>
                </c:pt>
                <c:pt idx="754">
                  <c:v>1525</c:v>
                </c:pt>
                <c:pt idx="755">
                  <c:v>1527</c:v>
                </c:pt>
                <c:pt idx="756">
                  <c:v>1530</c:v>
                </c:pt>
                <c:pt idx="757">
                  <c:v>1532</c:v>
                </c:pt>
                <c:pt idx="758">
                  <c:v>1534</c:v>
                </c:pt>
                <c:pt idx="759">
                  <c:v>1536</c:v>
                </c:pt>
                <c:pt idx="760">
                  <c:v>1538</c:v>
                </c:pt>
                <c:pt idx="761">
                  <c:v>1540</c:v>
                </c:pt>
                <c:pt idx="762">
                  <c:v>1542</c:v>
                </c:pt>
                <c:pt idx="763">
                  <c:v>1544</c:v>
                </c:pt>
                <c:pt idx="764">
                  <c:v>1547</c:v>
                </c:pt>
                <c:pt idx="765">
                  <c:v>1549</c:v>
                </c:pt>
                <c:pt idx="766">
                  <c:v>1551</c:v>
                </c:pt>
                <c:pt idx="767">
                  <c:v>1553</c:v>
                </c:pt>
                <c:pt idx="768">
                  <c:v>1555</c:v>
                </c:pt>
                <c:pt idx="769">
                  <c:v>1557</c:v>
                </c:pt>
                <c:pt idx="770">
                  <c:v>1560</c:v>
                </c:pt>
                <c:pt idx="771">
                  <c:v>1562</c:v>
                </c:pt>
                <c:pt idx="772">
                  <c:v>1565</c:v>
                </c:pt>
                <c:pt idx="773">
                  <c:v>1567</c:v>
                </c:pt>
                <c:pt idx="774">
                  <c:v>1569</c:v>
                </c:pt>
                <c:pt idx="775">
                  <c:v>1571</c:v>
                </c:pt>
                <c:pt idx="776">
                  <c:v>1573</c:v>
                </c:pt>
                <c:pt idx="777">
                  <c:v>1575</c:v>
                </c:pt>
                <c:pt idx="778">
                  <c:v>1577</c:v>
                </c:pt>
                <c:pt idx="779">
                  <c:v>1579</c:v>
                </c:pt>
                <c:pt idx="780">
                  <c:v>1582</c:v>
                </c:pt>
                <c:pt idx="781">
                  <c:v>1584</c:v>
                </c:pt>
                <c:pt idx="782">
                  <c:v>1586</c:v>
                </c:pt>
                <c:pt idx="783">
                  <c:v>1588</c:v>
                </c:pt>
                <c:pt idx="784">
                  <c:v>1590</c:v>
                </c:pt>
                <c:pt idx="785">
                  <c:v>1592</c:v>
                </c:pt>
                <c:pt idx="786">
                  <c:v>1594</c:v>
                </c:pt>
                <c:pt idx="787">
                  <c:v>1596</c:v>
                </c:pt>
                <c:pt idx="788">
                  <c:v>1598</c:v>
                </c:pt>
                <c:pt idx="789">
                  <c:v>1602</c:v>
                </c:pt>
                <c:pt idx="790">
                  <c:v>1604</c:v>
                </c:pt>
                <c:pt idx="791">
                  <c:v>1606</c:v>
                </c:pt>
                <c:pt idx="792">
                  <c:v>1608</c:v>
                </c:pt>
                <c:pt idx="793">
                  <c:v>1610</c:v>
                </c:pt>
                <c:pt idx="794">
                  <c:v>1612</c:v>
                </c:pt>
                <c:pt idx="795">
                  <c:v>1614</c:v>
                </c:pt>
                <c:pt idx="796">
                  <c:v>1617</c:v>
                </c:pt>
                <c:pt idx="797">
                  <c:v>1619</c:v>
                </c:pt>
                <c:pt idx="798">
                  <c:v>1621</c:v>
                </c:pt>
                <c:pt idx="799">
                  <c:v>1623</c:v>
                </c:pt>
                <c:pt idx="800">
                  <c:v>1625</c:v>
                </c:pt>
                <c:pt idx="801">
                  <c:v>1627</c:v>
                </c:pt>
                <c:pt idx="802">
                  <c:v>1629</c:v>
                </c:pt>
                <c:pt idx="803">
                  <c:v>1631</c:v>
                </c:pt>
                <c:pt idx="804">
                  <c:v>1634</c:v>
                </c:pt>
                <c:pt idx="805">
                  <c:v>1636</c:v>
                </c:pt>
                <c:pt idx="806">
                  <c:v>1638</c:v>
                </c:pt>
                <c:pt idx="807">
                  <c:v>1640</c:v>
                </c:pt>
                <c:pt idx="808">
                  <c:v>1642</c:v>
                </c:pt>
                <c:pt idx="809">
                  <c:v>1645</c:v>
                </c:pt>
                <c:pt idx="810">
                  <c:v>1647</c:v>
                </c:pt>
                <c:pt idx="811">
                  <c:v>1649</c:v>
                </c:pt>
                <c:pt idx="812">
                  <c:v>1652</c:v>
                </c:pt>
                <c:pt idx="813">
                  <c:v>1654</c:v>
                </c:pt>
                <c:pt idx="814">
                  <c:v>1656</c:v>
                </c:pt>
                <c:pt idx="815">
                  <c:v>1658</c:v>
                </c:pt>
                <c:pt idx="816">
                  <c:v>1660</c:v>
                </c:pt>
                <c:pt idx="817">
                  <c:v>1662</c:v>
                </c:pt>
                <c:pt idx="818">
                  <c:v>1664</c:v>
                </c:pt>
                <c:pt idx="819">
                  <c:v>1667</c:v>
                </c:pt>
                <c:pt idx="820">
                  <c:v>1669</c:v>
                </c:pt>
                <c:pt idx="821">
                  <c:v>1671</c:v>
                </c:pt>
                <c:pt idx="822">
                  <c:v>1673</c:v>
                </c:pt>
                <c:pt idx="823">
                  <c:v>1675</c:v>
                </c:pt>
                <c:pt idx="824">
                  <c:v>1677</c:v>
                </c:pt>
                <c:pt idx="825">
                  <c:v>1679</c:v>
                </c:pt>
                <c:pt idx="826">
                  <c:v>1681</c:v>
                </c:pt>
                <c:pt idx="827">
                  <c:v>1684</c:v>
                </c:pt>
                <c:pt idx="828">
                  <c:v>1687</c:v>
                </c:pt>
                <c:pt idx="829">
                  <c:v>1689</c:v>
                </c:pt>
                <c:pt idx="830">
                  <c:v>1691</c:v>
                </c:pt>
                <c:pt idx="831">
                  <c:v>1693</c:v>
                </c:pt>
                <c:pt idx="832">
                  <c:v>1695</c:v>
                </c:pt>
                <c:pt idx="833">
                  <c:v>1697</c:v>
                </c:pt>
                <c:pt idx="834">
                  <c:v>1699</c:v>
                </c:pt>
                <c:pt idx="835">
                  <c:v>1702</c:v>
                </c:pt>
                <c:pt idx="836">
                  <c:v>1704</c:v>
                </c:pt>
                <c:pt idx="837">
                  <c:v>1706</c:v>
                </c:pt>
                <c:pt idx="838">
                  <c:v>1708</c:v>
                </c:pt>
                <c:pt idx="839">
                  <c:v>1710</c:v>
                </c:pt>
                <c:pt idx="840">
                  <c:v>1712</c:v>
                </c:pt>
                <c:pt idx="841">
                  <c:v>1714</c:v>
                </c:pt>
                <c:pt idx="842">
                  <c:v>1717</c:v>
                </c:pt>
                <c:pt idx="843">
                  <c:v>1719</c:v>
                </c:pt>
                <c:pt idx="844">
                  <c:v>1721</c:v>
                </c:pt>
                <c:pt idx="845">
                  <c:v>1723</c:v>
                </c:pt>
                <c:pt idx="846">
                  <c:v>1725</c:v>
                </c:pt>
                <c:pt idx="847">
                  <c:v>1727</c:v>
                </c:pt>
                <c:pt idx="848">
                  <c:v>1730</c:v>
                </c:pt>
                <c:pt idx="849">
                  <c:v>1732</c:v>
                </c:pt>
                <c:pt idx="850">
                  <c:v>1735</c:v>
                </c:pt>
                <c:pt idx="851">
                  <c:v>1737</c:v>
                </c:pt>
                <c:pt idx="852">
                  <c:v>1739</c:v>
                </c:pt>
                <c:pt idx="853">
                  <c:v>1741</c:v>
                </c:pt>
                <c:pt idx="854">
                  <c:v>1743</c:v>
                </c:pt>
                <c:pt idx="855">
                  <c:v>1745</c:v>
                </c:pt>
                <c:pt idx="856">
                  <c:v>1747</c:v>
                </c:pt>
                <c:pt idx="857">
                  <c:v>1749</c:v>
                </c:pt>
                <c:pt idx="858">
                  <c:v>1752</c:v>
                </c:pt>
                <c:pt idx="859">
                  <c:v>1754</c:v>
                </c:pt>
                <c:pt idx="860">
                  <c:v>1756</c:v>
                </c:pt>
                <c:pt idx="861">
                  <c:v>1758</c:v>
                </c:pt>
                <c:pt idx="862">
                  <c:v>1760</c:v>
                </c:pt>
                <c:pt idx="863">
                  <c:v>1762</c:v>
                </c:pt>
                <c:pt idx="864">
                  <c:v>1764</c:v>
                </c:pt>
                <c:pt idx="865">
                  <c:v>1766</c:v>
                </c:pt>
                <c:pt idx="866">
                  <c:v>1769</c:v>
                </c:pt>
                <c:pt idx="867">
                  <c:v>1772</c:v>
                </c:pt>
                <c:pt idx="868">
                  <c:v>1774</c:v>
                </c:pt>
                <c:pt idx="869">
                  <c:v>1776</c:v>
                </c:pt>
                <c:pt idx="870">
                  <c:v>1778</c:v>
                </c:pt>
                <c:pt idx="871">
                  <c:v>1780</c:v>
                </c:pt>
                <c:pt idx="872">
                  <c:v>1782</c:v>
                </c:pt>
                <c:pt idx="873">
                  <c:v>1784</c:v>
                </c:pt>
                <c:pt idx="874">
                  <c:v>1787</c:v>
                </c:pt>
                <c:pt idx="875">
                  <c:v>1789</c:v>
                </c:pt>
                <c:pt idx="876">
                  <c:v>1791</c:v>
                </c:pt>
                <c:pt idx="877">
                  <c:v>1793</c:v>
                </c:pt>
                <c:pt idx="878">
                  <c:v>1795</c:v>
                </c:pt>
                <c:pt idx="879">
                  <c:v>1797</c:v>
                </c:pt>
                <c:pt idx="880">
                  <c:v>1799</c:v>
                </c:pt>
                <c:pt idx="881">
                  <c:v>1801</c:v>
                </c:pt>
                <c:pt idx="882">
                  <c:v>1804</c:v>
                </c:pt>
                <c:pt idx="883">
                  <c:v>1806</c:v>
                </c:pt>
                <c:pt idx="884">
                  <c:v>1808</c:v>
                </c:pt>
                <c:pt idx="885">
                  <c:v>1810</c:v>
                </c:pt>
                <c:pt idx="886">
                  <c:v>1812</c:v>
                </c:pt>
                <c:pt idx="887">
                  <c:v>1815</c:v>
                </c:pt>
                <c:pt idx="888">
                  <c:v>1817</c:v>
                </c:pt>
                <c:pt idx="889">
                  <c:v>1819</c:v>
                </c:pt>
                <c:pt idx="890">
                  <c:v>1822</c:v>
                </c:pt>
                <c:pt idx="891">
                  <c:v>1824</c:v>
                </c:pt>
                <c:pt idx="892">
                  <c:v>1826</c:v>
                </c:pt>
                <c:pt idx="893">
                  <c:v>1828</c:v>
                </c:pt>
                <c:pt idx="894">
                  <c:v>1830</c:v>
                </c:pt>
                <c:pt idx="895">
                  <c:v>1832</c:v>
                </c:pt>
                <c:pt idx="896">
                  <c:v>1834</c:v>
                </c:pt>
                <c:pt idx="897">
                  <c:v>1836</c:v>
                </c:pt>
                <c:pt idx="898">
                  <c:v>1839</c:v>
                </c:pt>
                <c:pt idx="899">
                  <c:v>1841</c:v>
                </c:pt>
                <c:pt idx="900">
                  <c:v>1843</c:v>
                </c:pt>
                <c:pt idx="901">
                  <c:v>1845</c:v>
                </c:pt>
                <c:pt idx="902">
                  <c:v>1847</c:v>
                </c:pt>
                <c:pt idx="903">
                  <c:v>1849</c:v>
                </c:pt>
                <c:pt idx="904">
                  <c:v>1851</c:v>
                </c:pt>
                <c:pt idx="905">
                  <c:v>1853</c:v>
                </c:pt>
                <c:pt idx="906">
                  <c:v>1855</c:v>
                </c:pt>
                <c:pt idx="907">
                  <c:v>1859</c:v>
                </c:pt>
                <c:pt idx="908">
                  <c:v>1861</c:v>
                </c:pt>
                <c:pt idx="909">
                  <c:v>1863</c:v>
                </c:pt>
                <c:pt idx="910">
                  <c:v>1865</c:v>
                </c:pt>
                <c:pt idx="911">
                  <c:v>1867</c:v>
                </c:pt>
                <c:pt idx="912">
                  <c:v>1869</c:v>
                </c:pt>
                <c:pt idx="913">
                  <c:v>1871</c:v>
                </c:pt>
                <c:pt idx="914">
                  <c:v>1873</c:v>
                </c:pt>
                <c:pt idx="915">
                  <c:v>1875</c:v>
                </c:pt>
                <c:pt idx="916">
                  <c:v>1878</c:v>
                </c:pt>
                <c:pt idx="917">
                  <c:v>1880</c:v>
                </c:pt>
                <c:pt idx="918">
                  <c:v>1882</c:v>
                </c:pt>
                <c:pt idx="919">
                  <c:v>1884</c:v>
                </c:pt>
                <c:pt idx="920">
                  <c:v>1886</c:v>
                </c:pt>
                <c:pt idx="921">
                  <c:v>1888</c:v>
                </c:pt>
                <c:pt idx="922">
                  <c:v>1890</c:v>
                </c:pt>
                <c:pt idx="923">
                  <c:v>1892</c:v>
                </c:pt>
                <c:pt idx="924">
                  <c:v>1895</c:v>
                </c:pt>
                <c:pt idx="925">
                  <c:v>1897</c:v>
                </c:pt>
                <c:pt idx="926">
                  <c:v>1900</c:v>
                </c:pt>
                <c:pt idx="927">
                  <c:v>1902</c:v>
                </c:pt>
                <c:pt idx="928">
                  <c:v>1904</c:v>
                </c:pt>
                <c:pt idx="929">
                  <c:v>1906</c:v>
                </c:pt>
                <c:pt idx="930">
                  <c:v>1908</c:v>
                </c:pt>
                <c:pt idx="931">
                  <c:v>1910</c:v>
                </c:pt>
                <c:pt idx="932">
                  <c:v>1912</c:v>
                </c:pt>
                <c:pt idx="933">
                  <c:v>1915</c:v>
                </c:pt>
                <c:pt idx="934">
                  <c:v>1917</c:v>
                </c:pt>
                <c:pt idx="935">
                  <c:v>1919</c:v>
                </c:pt>
                <c:pt idx="936">
                  <c:v>1921</c:v>
                </c:pt>
                <c:pt idx="937">
                  <c:v>1923</c:v>
                </c:pt>
                <c:pt idx="938">
                  <c:v>1925</c:v>
                </c:pt>
                <c:pt idx="939">
                  <c:v>1927</c:v>
                </c:pt>
                <c:pt idx="940">
                  <c:v>1929</c:v>
                </c:pt>
                <c:pt idx="941">
                  <c:v>1932</c:v>
                </c:pt>
                <c:pt idx="942">
                  <c:v>1934</c:v>
                </c:pt>
                <c:pt idx="943">
                  <c:v>1936</c:v>
                </c:pt>
                <c:pt idx="944">
                  <c:v>1938</c:v>
                </c:pt>
                <c:pt idx="945">
                  <c:v>1940</c:v>
                </c:pt>
                <c:pt idx="946">
                  <c:v>1943</c:v>
                </c:pt>
                <c:pt idx="947">
                  <c:v>1945</c:v>
                </c:pt>
                <c:pt idx="948">
                  <c:v>1947</c:v>
                </c:pt>
                <c:pt idx="949">
                  <c:v>1949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1965</c:v>
                </c:pt>
                <c:pt idx="957">
                  <c:v>1967</c:v>
                </c:pt>
                <c:pt idx="958">
                  <c:v>1969</c:v>
                </c:pt>
                <c:pt idx="959">
                  <c:v>1971</c:v>
                </c:pt>
                <c:pt idx="960">
                  <c:v>1973</c:v>
                </c:pt>
                <c:pt idx="961">
                  <c:v>1975</c:v>
                </c:pt>
                <c:pt idx="962">
                  <c:v>1977</c:v>
                </c:pt>
                <c:pt idx="963">
                  <c:v>1979</c:v>
                </c:pt>
                <c:pt idx="964">
                  <c:v>1982</c:v>
                </c:pt>
                <c:pt idx="965">
                  <c:v>1985</c:v>
                </c:pt>
                <c:pt idx="966">
                  <c:v>1987</c:v>
                </c:pt>
                <c:pt idx="967">
                  <c:v>1989</c:v>
                </c:pt>
                <c:pt idx="968">
                  <c:v>1991</c:v>
                </c:pt>
                <c:pt idx="969">
                  <c:v>1993</c:v>
                </c:pt>
                <c:pt idx="970">
                  <c:v>1995</c:v>
                </c:pt>
                <c:pt idx="971">
                  <c:v>1998</c:v>
                </c:pt>
                <c:pt idx="972">
                  <c:v>2000</c:v>
                </c:pt>
                <c:pt idx="973">
                  <c:v>2002</c:v>
                </c:pt>
                <c:pt idx="974">
                  <c:v>2004</c:v>
                </c:pt>
                <c:pt idx="975">
                  <c:v>2006</c:v>
                </c:pt>
                <c:pt idx="976">
                  <c:v>2008</c:v>
                </c:pt>
                <c:pt idx="977">
                  <c:v>2010</c:v>
                </c:pt>
                <c:pt idx="978">
                  <c:v>2012</c:v>
                </c:pt>
                <c:pt idx="979">
                  <c:v>2015</c:v>
                </c:pt>
                <c:pt idx="980">
                  <c:v>2017</c:v>
                </c:pt>
                <c:pt idx="981">
                  <c:v>2019</c:v>
                </c:pt>
                <c:pt idx="982">
                  <c:v>2021</c:v>
                </c:pt>
                <c:pt idx="983">
                  <c:v>2023</c:v>
                </c:pt>
                <c:pt idx="984">
                  <c:v>2025</c:v>
                </c:pt>
                <c:pt idx="985">
                  <c:v>2029</c:v>
                </c:pt>
                <c:pt idx="986">
                  <c:v>2031</c:v>
                </c:pt>
                <c:pt idx="987">
                  <c:v>2033</c:v>
                </c:pt>
                <c:pt idx="988">
                  <c:v>2035</c:v>
                </c:pt>
                <c:pt idx="989">
                  <c:v>2037</c:v>
                </c:pt>
                <c:pt idx="990">
                  <c:v>2039</c:v>
                </c:pt>
                <c:pt idx="991">
                  <c:v>2041</c:v>
                </c:pt>
                <c:pt idx="992">
                  <c:v>2044</c:v>
                </c:pt>
                <c:pt idx="993">
                  <c:v>2046</c:v>
                </c:pt>
                <c:pt idx="994">
                  <c:v>2048</c:v>
                </c:pt>
                <c:pt idx="995">
                  <c:v>2050</c:v>
                </c:pt>
                <c:pt idx="996">
                  <c:v>2052</c:v>
                </c:pt>
                <c:pt idx="997">
                  <c:v>2054</c:v>
                </c:pt>
                <c:pt idx="998">
                  <c:v>2056</c:v>
                </c:pt>
                <c:pt idx="999">
                  <c:v>2059</c:v>
                </c:pt>
                <c:pt idx="1000">
                  <c:v>2061</c:v>
                </c:pt>
                <c:pt idx="1001">
                  <c:v>2063</c:v>
                </c:pt>
                <c:pt idx="1002">
                  <c:v>2065</c:v>
                </c:pt>
                <c:pt idx="1003">
                  <c:v>2067</c:v>
                </c:pt>
                <c:pt idx="1004">
                  <c:v>2069</c:v>
                </c:pt>
                <c:pt idx="1005">
                  <c:v>2072</c:v>
                </c:pt>
                <c:pt idx="1006">
                  <c:v>2075</c:v>
                </c:pt>
                <c:pt idx="1007">
                  <c:v>2077</c:v>
                </c:pt>
                <c:pt idx="1008">
                  <c:v>2079</c:v>
                </c:pt>
                <c:pt idx="1009">
                  <c:v>2081</c:v>
                </c:pt>
                <c:pt idx="1010">
                  <c:v>2083</c:v>
                </c:pt>
                <c:pt idx="1011">
                  <c:v>2085</c:v>
                </c:pt>
                <c:pt idx="1012">
                  <c:v>2087</c:v>
                </c:pt>
                <c:pt idx="1013">
                  <c:v>2089</c:v>
                </c:pt>
                <c:pt idx="1014">
                  <c:v>2092</c:v>
                </c:pt>
                <c:pt idx="1015">
                  <c:v>2094</c:v>
                </c:pt>
                <c:pt idx="1016">
                  <c:v>2096</c:v>
                </c:pt>
                <c:pt idx="1017">
                  <c:v>2098</c:v>
                </c:pt>
                <c:pt idx="1018">
                  <c:v>2100</c:v>
                </c:pt>
                <c:pt idx="1019">
                  <c:v>2102</c:v>
                </c:pt>
                <c:pt idx="1020">
                  <c:v>2104</c:v>
                </c:pt>
                <c:pt idx="1021">
                  <c:v>2107</c:v>
                </c:pt>
                <c:pt idx="1022">
                  <c:v>2109</c:v>
                </c:pt>
                <c:pt idx="1023">
                  <c:v>2111</c:v>
                </c:pt>
                <c:pt idx="1024">
                  <c:v>2114</c:v>
                </c:pt>
                <c:pt idx="1025">
                  <c:v>2116</c:v>
                </c:pt>
                <c:pt idx="1026">
                  <c:v>2118</c:v>
                </c:pt>
                <c:pt idx="1027">
                  <c:v>2120</c:v>
                </c:pt>
                <c:pt idx="1028">
                  <c:v>2122</c:v>
                </c:pt>
                <c:pt idx="1029">
                  <c:v>2125</c:v>
                </c:pt>
                <c:pt idx="1030">
                  <c:v>2127</c:v>
                </c:pt>
                <c:pt idx="1031">
                  <c:v>2129</c:v>
                </c:pt>
                <c:pt idx="1032">
                  <c:v>2131</c:v>
                </c:pt>
                <c:pt idx="1033">
                  <c:v>2133</c:v>
                </c:pt>
                <c:pt idx="1034">
                  <c:v>2135</c:v>
                </c:pt>
                <c:pt idx="1035">
                  <c:v>2138</c:v>
                </c:pt>
                <c:pt idx="1036">
                  <c:v>2140</c:v>
                </c:pt>
                <c:pt idx="1037">
                  <c:v>2142</c:v>
                </c:pt>
                <c:pt idx="1038">
                  <c:v>2144</c:v>
                </c:pt>
                <c:pt idx="1039">
                  <c:v>2146</c:v>
                </c:pt>
                <c:pt idx="1040">
                  <c:v>2148</c:v>
                </c:pt>
                <c:pt idx="1041">
                  <c:v>2150</c:v>
                </c:pt>
                <c:pt idx="1042">
                  <c:v>2152</c:v>
                </c:pt>
                <c:pt idx="1043">
                  <c:v>2156</c:v>
                </c:pt>
                <c:pt idx="1044">
                  <c:v>2158</c:v>
                </c:pt>
                <c:pt idx="1045">
                  <c:v>2160</c:v>
                </c:pt>
                <c:pt idx="1046">
                  <c:v>2162</c:v>
                </c:pt>
                <c:pt idx="1047">
                  <c:v>2164</c:v>
                </c:pt>
                <c:pt idx="1048">
                  <c:v>2166</c:v>
                </c:pt>
                <c:pt idx="1049">
                  <c:v>2168</c:v>
                </c:pt>
                <c:pt idx="1050">
                  <c:v>2171</c:v>
                </c:pt>
                <c:pt idx="1051">
                  <c:v>2173</c:v>
                </c:pt>
                <c:pt idx="1052">
                  <c:v>2175</c:v>
                </c:pt>
                <c:pt idx="1053">
                  <c:v>2177</c:v>
                </c:pt>
                <c:pt idx="1054">
                  <c:v>2179</c:v>
                </c:pt>
                <c:pt idx="1055">
                  <c:v>2181</c:v>
                </c:pt>
                <c:pt idx="1056">
                  <c:v>2184</c:v>
                </c:pt>
                <c:pt idx="1057">
                  <c:v>2186</c:v>
                </c:pt>
                <c:pt idx="1058">
                  <c:v>2188</c:v>
                </c:pt>
                <c:pt idx="1059">
                  <c:v>2190</c:v>
                </c:pt>
                <c:pt idx="1060">
                  <c:v>2192</c:v>
                </c:pt>
                <c:pt idx="1061">
                  <c:v>2194</c:v>
                </c:pt>
                <c:pt idx="1062">
                  <c:v>2196</c:v>
                </c:pt>
                <c:pt idx="1063">
                  <c:v>2199</c:v>
                </c:pt>
                <c:pt idx="1064">
                  <c:v>2202</c:v>
                </c:pt>
                <c:pt idx="1065">
                  <c:v>2204</c:v>
                </c:pt>
                <c:pt idx="1066">
                  <c:v>2206</c:v>
                </c:pt>
                <c:pt idx="1067">
                  <c:v>2208</c:v>
                </c:pt>
                <c:pt idx="1068">
                  <c:v>2210</c:v>
                </c:pt>
                <c:pt idx="1069">
                  <c:v>2212</c:v>
                </c:pt>
                <c:pt idx="1070">
                  <c:v>2214</c:v>
                </c:pt>
                <c:pt idx="1071">
                  <c:v>2216</c:v>
                </c:pt>
                <c:pt idx="1072">
                  <c:v>2218</c:v>
                </c:pt>
                <c:pt idx="1073">
                  <c:v>2220</c:v>
                </c:pt>
                <c:pt idx="1074">
                  <c:v>2222</c:v>
                </c:pt>
                <c:pt idx="1075">
                  <c:v>2224</c:v>
                </c:pt>
                <c:pt idx="1076">
                  <c:v>2226</c:v>
                </c:pt>
                <c:pt idx="1077">
                  <c:v>2228</c:v>
                </c:pt>
                <c:pt idx="1078">
                  <c:v>2230</c:v>
                </c:pt>
                <c:pt idx="1079">
                  <c:v>2232</c:v>
                </c:pt>
                <c:pt idx="1080">
                  <c:v>2234</c:v>
                </c:pt>
                <c:pt idx="1081">
                  <c:v>2236</c:v>
                </c:pt>
                <c:pt idx="1082">
                  <c:v>2238</c:v>
                </c:pt>
                <c:pt idx="1083">
                  <c:v>2241</c:v>
                </c:pt>
                <c:pt idx="1084">
                  <c:v>2243</c:v>
                </c:pt>
                <c:pt idx="1085">
                  <c:v>2245</c:v>
                </c:pt>
                <c:pt idx="1086">
                  <c:v>2247</c:v>
                </c:pt>
                <c:pt idx="1087">
                  <c:v>2249</c:v>
                </c:pt>
                <c:pt idx="1088">
                  <c:v>2251</c:v>
                </c:pt>
                <c:pt idx="1089">
                  <c:v>2253</c:v>
                </c:pt>
                <c:pt idx="1090">
                  <c:v>2255</c:v>
                </c:pt>
                <c:pt idx="1091">
                  <c:v>2257</c:v>
                </c:pt>
                <c:pt idx="1092">
                  <c:v>2259</c:v>
                </c:pt>
                <c:pt idx="1093">
                  <c:v>2261</c:v>
                </c:pt>
                <c:pt idx="1094">
                  <c:v>2263</c:v>
                </c:pt>
                <c:pt idx="1095">
                  <c:v>2265</c:v>
                </c:pt>
                <c:pt idx="1096">
                  <c:v>2267</c:v>
                </c:pt>
                <c:pt idx="1097">
                  <c:v>2269</c:v>
                </c:pt>
                <c:pt idx="1098">
                  <c:v>2271</c:v>
                </c:pt>
                <c:pt idx="1099">
                  <c:v>2273</c:v>
                </c:pt>
                <c:pt idx="1100">
                  <c:v>2275</c:v>
                </c:pt>
                <c:pt idx="1101">
                  <c:v>2277</c:v>
                </c:pt>
                <c:pt idx="1102">
                  <c:v>2278</c:v>
                </c:pt>
                <c:pt idx="1103">
                  <c:v>2280</c:v>
                </c:pt>
                <c:pt idx="1104">
                  <c:v>2282</c:v>
                </c:pt>
                <c:pt idx="1105">
                  <c:v>2285</c:v>
                </c:pt>
                <c:pt idx="1106">
                  <c:v>2287</c:v>
                </c:pt>
                <c:pt idx="1107">
                  <c:v>2289</c:v>
                </c:pt>
                <c:pt idx="1108">
                  <c:v>2291</c:v>
                </c:pt>
                <c:pt idx="1109">
                  <c:v>2293</c:v>
                </c:pt>
                <c:pt idx="1110">
                  <c:v>2295</c:v>
                </c:pt>
                <c:pt idx="1111">
                  <c:v>2297</c:v>
                </c:pt>
                <c:pt idx="1112">
                  <c:v>2299</c:v>
                </c:pt>
                <c:pt idx="1113">
                  <c:v>2301</c:v>
                </c:pt>
                <c:pt idx="1114">
                  <c:v>2303</c:v>
                </c:pt>
                <c:pt idx="1115">
                  <c:v>2305</c:v>
                </c:pt>
                <c:pt idx="1116">
                  <c:v>2307</c:v>
                </c:pt>
                <c:pt idx="1117">
                  <c:v>2309</c:v>
                </c:pt>
                <c:pt idx="1118">
                  <c:v>2311</c:v>
                </c:pt>
                <c:pt idx="1119">
                  <c:v>2313</c:v>
                </c:pt>
                <c:pt idx="1120">
                  <c:v>2315</c:v>
                </c:pt>
                <c:pt idx="1121">
                  <c:v>2317</c:v>
                </c:pt>
                <c:pt idx="1122">
                  <c:v>2319</c:v>
                </c:pt>
                <c:pt idx="1123">
                  <c:v>2321</c:v>
                </c:pt>
                <c:pt idx="1124">
                  <c:v>2323</c:v>
                </c:pt>
                <c:pt idx="1125">
                  <c:v>2325</c:v>
                </c:pt>
                <c:pt idx="1126">
                  <c:v>2328</c:v>
                </c:pt>
                <c:pt idx="1127">
                  <c:v>2330</c:v>
                </c:pt>
                <c:pt idx="1128">
                  <c:v>2332</c:v>
                </c:pt>
                <c:pt idx="1129">
                  <c:v>2334</c:v>
                </c:pt>
                <c:pt idx="1130">
                  <c:v>2336</c:v>
                </c:pt>
                <c:pt idx="1131">
                  <c:v>2338</c:v>
                </c:pt>
                <c:pt idx="1132">
                  <c:v>2340</c:v>
                </c:pt>
                <c:pt idx="1133">
                  <c:v>2342</c:v>
                </c:pt>
                <c:pt idx="1134">
                  <c:v>2344</c:v>
                </c:pt>
                <c:pt idx="1135">
                  <c:v>2346</c:v>
                </c:pt>
                <c:pt idx="1136">
                  <c:v>2348</c:v>
                </c:pt>
                <c:pt idx="1137">
                  <c:v>2350</c:v>
                </c:pt>
                <c:pt idx="1138">
                  <c:v>2352</c:v>
                </c:pt>
                <c:pt idx="1139">
                  <c:v>2354</c:v>
                </c:pt>
                <c:pt idx="1140">
                  <c:v>2356</c:v>
                </c:pt>
                <c:pt idx="1141">
                  <c:v>2358</c:v>
                </c:pt>
                <c:pt idx="1142">
                  <c:v>2360</c:v>
                </c:pt>
                <c:pt idx="1143">
                  <c:v>2362</c:v>
                </c:pt>
                <c:pt idx="1144">
                  <c:v>2364</c:v>
                </c:pt>
                <c:pt idx="1145">
                  <c:v>2366</c:v>
                </c:pt>
                <c:pt idx="1146">
                  <c:v>2369</c:v>
                </c:pt>
                <c:pt idx="1147">
                  <c:v>2371</c:v>
                </c:pt>
                <c:pt idx="1148">
                  <c:v>2373</c:v>
                </c:pt>
                <c:pt idx="1149">
                  <c:v>2375</c:v>
                </c:pt>
                <c:pt idx="1150">
                  <c:v>2377</c:v>
                </c:pt>
                <c:pt idx="1151">
                  <c:v>2379</c:v>
                </c:pt>
                <c:pt idx="1152">
                  <c:v>2381</c:v>
                </c:pt>
                <c:pt idx="1153">
                  <c:v>2383</c:v>
                </c:pt>
                <c:pt idx="1154">
                  <c:v>2385</c:v>
                </c:pt>
                <c:pt idx="1155">
                  <c:v>2387</c:v>
                </c:pt>
                <c:pt idx="1156">
                  <c:v>2389</c:v>
                </c:pt>
                <c:pt idx="1157">
                  <c:v>2391</c:v>
                </c:pt>
                <c:pt idx="1158">
                  <c:v>2393</c:v>
                </c:pt>
                <c:pt idx="1159">
                  <c:v>2395</c:v>
                </c:pt>
                <c:pt idx="1160">
                  <c:v>2397</c:v>
                </c:pt>
                <c:pt idx="1161">
                  <c:v>2399</c:v>
                </c:pt>
                <c:pt idx="1162">
                  <c:v>2401</c:v>
                </c:pt>
                <c:pt idx="1163">
                  <c:v>2403</c:v>
                </c:pt>
                <c:pt idx="1164">
                  <c:v>2405</c:v>
                </c:pt>
                <c:pt idx="1165">
                  <c:v>2407</c:v>
                </c:pt>
                <c:pt idx="1166">
                  <c:v>2409</c:v>
                </c:pt>
                <c:pt idx="1167">
                  <c:v>2412</c:v>
                </c:pt>
                <c:pt idx="1168">
                  <c:v>2414</c:v>
                </c:pt>
                <c:pt idx="1169">
                  <c:v>2416</c:v>
                </c:pt>
                <c:pt idx="1170">
                  <c:v>2418</c:v>
                </c:pt>
                <c:pt idx="1171">
                  <c:v>2420</c:v>
                </c:pt>
                <c:pt idx="1172">
                  <c:v>2422</c:v>
                </c:pt>
                <c:pt idx="1173">
                  <c:v>2424</c:v>
                </c:pt>
                <c:pt idx="1174">
                  <c:v>2426</c:v>
                </c:pt>
                <c:pt idx="1175">
                  <c:v>2428</c:v>
                </c:pt>
                <c:pt idx="1176">
                  <c:v>2430</c:v>
                </c:pt>
                <c:pt idx="1177">
                  <c:v>2432</c:v>
                </c:pt>
                <c:pt idx="1178">
                  <c:v>2434</c:v>
                </c:pt>
                <c:pt idx="1179">
                  <c:v>2436</c:v>
                </c:pt>
                <c:pt idx="1180">
                  <c:v>2438</c:v>
                </c:pt>
                <c:pt idx="1181">
                  <c:v>2440</c:v>
                </c:pt>
                <c:pt idx="1182">
                  <c:v>2442</c:v>
                </c:pt>
                <c:pt idx="1183">
                  <c:v>2444</c:v>
                </c:pt>
                <c:pt idx="1184">
                  <c:v>2446</c:v>
                </c:pt>
                <c:pt idx="1185">
                  <c:v>2448</c:v>
                </c:pt>
                <c:pt idx="1186">
                  <c:v>2450</c:v>
                </c:pt>
                <c:pt idx="1187">
                  <c:v>2452</c:v>
                </c:pt>
                <c:pt idx="1188">
                  <c:v>2455</c:v>
                </c:pt>
                <c:pt idx="1189">
                  <c:v>2457</c:v>
                </c:pt>
                <c:pt idx="1190">
                  <c:v>2459</c:v>
                </c:pt>
                <c:pt idx="1191">
                  <c:v>2461</c:v>
                </c:pt>
                <c:pt idx="1192">
                  <c:v>2463</c:v>
                </c:pt>
                <c:pt idx="1193">
                  <c:v>2465</c:v>
                </c:pt>
                <c:pt idx="1194">
                  <c:v>2467</c:v>
                </c:pt>
                <c:pt idx="1195">
                  <c:v>2469</c:v>
                </c:pt>
                <c:pt idx="1196">
                  <c:v>2471</c:v>
                </c:pt>
                <c:pt idx="1197">
                  <c:v>2473</c:v>
                </c:pt>
                <c:pt idx="1198">
                  <c:v>2475</c:v>
                </c:pt>
                <c:pt idx="1199">
                  <c:v>2477</c:v>
                </c:pt>
                <c:pt idx="1200">
                  <c:v>2479</c:v>
                </c:pt>
                <c:pt idx="1201">
                  <c:v>2481</c:v>
                </c:pt>
                <c:pt idx="1202">
                  <c:v>2483</c:v>
                </c:pt>
                <c:pt idx="1203">
                  <c:v>2485</c:v>
                </c:pt>
                <c:pt idx="1204">
                  <c:v>2487</c:v>
                </c:pt>
                <c:pt idx="1205">
                  <c:v>2489</c:v>
                </c:pt>
                <c:pt idx="1206">
                  <c:v>2491</c:v>
                </c:pt>
                <c:pt idx="1207">
                  <c:v>2493</c:v>
                </c:pt>
                <c:pt idx="1208">
                  <c:v>2495</c:v>
                </c:pt>
                <c:pt idx="1209">
                  <c:v>2498</c:v>
                </c:pt>
                <c:pt idx="1210">
                  <c:v>2500</c:v>
                </c:pt>
                <c:pt idx="1211">
                  <c:v>2502</c:v>
                </c:pt>
                <c:pt idx="1212">
                  <c:v>2504</c:v>
                </c:pt>
                <c:pt idx="1213">
                  <c:v>2506</c:v>
                </c:pt>
                <c:pt idx="1214">
                  <c:v>2508</c:v>
                </c:pt>
                <c:pt idx="1215">
                  <c:v>2510</c:v>
                </c:pt>
                <c:pt idx="1216">
                  <c:v>2512</c:v>
                </c:pt>
                <c:pt idx="1217">
                  <c:v>2514</c:v>
                </c:pt>
                <c:pt idx="1218">
                  <c:v>2516</c:v>
                </c:pt>
                <c:pt idx="1219">
                  <c:v>2518</c:v>
                </c:pt>
                <c:pt idx="1220">
                  <c:v>2520</c:v>
                </c:pt>
                <c:pt idx="1221">
                  <c:v>2522</c:v>
                </c:pt>
                <c:pt idx="1222">
                  <c:v>2524</c:v>
                </c:pt>
                <c:pt idx="1223">
                  <c:v>2526</c:v>
                </c:pt>
                <c:pt idx="1224">
                  <c:v>2528</c:v>
                </c:pt>
                <c:pt idx="1225">
                  <c:v>2530</c:v>
                </c:pt>
                <c:pt idx="1226">
                  <c:v>2532</c:v>
                </c:pt>
                <c:pt idx="1227">
                  <c:v>2534</c:v>
                </c:pt>
                <c:pt idx="1228">
                  <c:v>2536</c:v>
                </c:pt>
                <c:pt idx="1229">
                  <c:v>2538</c:v>
                </c:pt>
                <c:pt idx="1230">
                  <c:v>2540</c:v>
                </c:pt>
                <c:pt idx="1231">
                  <c:v>2542</c:v>
                </c:pt>
                <c:pt idx="1232">
                  <c:v>2544</c:v>
                </c:pt>
                <c:pt idx="1233">
                  <c:v>2546</c:v>
                </c:pt>
                <c:pt idx="1234">
                  <c:v>2548</c:v>
                </c:pt>
                <c:pt idx="1235">
                  <c:v>2550</c:v>
                </c:pt>
                <c:pt idx="1236">
                  <c:v>2552</c:v>
                </c:pt>
                <c:pt idx="1237">
                  <c:v>2554</c:v>
                </c:pt>
                <c:pt idx="1238">
                  <c:v>2556</c:v>
                </c:pt>
                <c:pt idx="1239">
                  <c:v>2558</c:v>
                </c:pt>
                <c:pt idx="1240">
                  <c:v>2560</c:v>
                </c:pt>
                <c:pt idx="1241">
                  <c:v>2562</c:v>
                </c:pt>
                <c:pt idx="1242">
                  <c:v>2564</c:v>
                </c:pt>
                <c:pt idx="1243">
                  <c:v>2566</c:v>
                </c:pt>
                <c:pt idx="1244">
                  <c:v>2568</c:v>
                </c:pt>
                <c:pt idx="1245">
                  <c:v>2570</c:v>
                </c:pt>
                <c:pt idx="1246">
                  <c:v>2572</c:v>
                </c:pt>
                <c:pt idx="1247">
                  <c:v>2574</c:v>
                </c:pt>
                <c:pt idx="1248">
                  <c:v>2576</c:v>
                </c:pt>
                <c:pt idx="1249">
                  <c:v>2578</c:v>
                </c:pt>
                <c:pt idx="1250">
                  <c:v>2580</c:v>
                </c:pt>
                <c:pt idx="1251">
                  <c:v>2583</c:v>
                </c:pt>
                <c:pt idx="1252">
                  <c:v>2585</c:v>
                </c:pt>
                <c:pt idx="1253">
                  <c:v>2587</c:v>
                </c:pt>
                <c:pt idx="1254">
                  <c:v>2589</c:v>
                </c:pt>
                <c:pt idx="1255">
                  <c:v>2591</c:v>
                </c:pt>
                <c:pt idx="1256">
                  <c:v>2593</c:v>
                </c:pt>
                <c:pt idx="1257">
                  <c:v>2595</c:v>
                </c:pt>
                <c:pt idx="1258">
                  <c:v>2597</c:v>
                </c:pt>
                <c:pt idx="1259">
                  <c:v>2599</c:v>
                </c:pt>
                <c:pt idx="1260">
                  <c:v>2601</c:v>
                </c:pt>
                <c:pt idx="1261">
                  <c:v>2603</c:v>
                </c:pt>
                <c:pt idx="1262">
                  <c:v>2605</c:v>
                </c:pt>
                <c:pt idx="1263">
                  <c:v>2607</c:v>
                </c:pt>
                <c:pt idx="1264">
                  <c:v>2609</c:v>
                </c:pt>
                <c:pt idx="1265">
                  <c:v>2611</c:v>
                </c:pt>
                <c:pt idx="1266">
                  <c:v>2613</c:v>
                </c:pt>
                <c:pt idx="1267">
                  <c:v>2615</c:v>
                </c:pt>
                <c:pt idx="1268">
                  <c:v>2617</c:v>
                </c:pt>
                <c:pt idx="1269">
                  <c:v>2619</c:v>
                </c:pt>
                <c:pt idx="1270">
                  <c:v>2621</c:v>
                </c:pt>
                <c:pt idx="1271">
                  <c:v>2623</c:v>
                </c:pt>
                <c:pt idx="1272">
                  <c:v>2626</c:v>
                </c:pt>
                <c:pt idx="1273">
                  <c:v>2628</c:v>
                </c:pt>
                <c:pt idx="1274">
                  <c:v>2630</c:v>
                </c:pt>
                <c:pt idx="1275">
                  <c:v>2632</c:v>
                </c:pt>
                <c:pt idx="1276">
                  <c:v>2634</c:v>
                </c:pt>
                <c:pt idx="1277">
                  <c:v>2636</c:v>
                </c:pt>
                <c:pt idx="1278">
                  <c:v>2638</c:v>
                </c:pt>
                <c:pt idx="1279">
                  <c:v>2640</c:v>
                </c:pt>
                <c:pt idx="1280">
                  <c:v>2642</c:v>
                </c:pt>
                <c:pt idx="1281">
                  <c:v>2644</c:v>
                </c:pt>
                <c:pt idx="1282">
                  <c:v>2646</c:v>
                </c:pt>
                <c:pt idx="1283">
                  <c:v>2648</c:v>
                </c:pt>
                <c:pt idx="1284">
                  <c:v>2650</c:v>
                </c:pt>
                <c:pt idx="1285">
                  <c:v>2652</c:v>
                </c:pt>
                <c:pt idx="1286">
                  <c:v>2654</c:v>
                </c:pt>
                <c:pt idx="1287">
                  <c:v>2656</c:v>
                </c:pt>
                <c:pt idx="1288">
                  <c:v>2658</c:v>
                </c:pt>
                <c:pt idx="1289">
                  <c:v>2660</c:v>
                </c:pt>
                <c:pt idx="1290">
                  <c:v>2662</c:v>
                </c:pt>
                <c:pt idx="1291">
                  <c:v>2664</c:v>
                </c:pt>
                <c:pt idx="1292">
                  <c:v>2666</c:v>
                </c:pt>
                <c:pt idx="1293">
                  <c:v>2669</c:v>
                </c:pt>
                <c:pt idx="1294">
                  <c:v>2671</c:v>
                </c:pt>
                <c:pt idx="1295">
                  <c:v>2673</c:v>
                </c:pt>
                <c:pt idx="1296">
                  <c:v>2675</c:v>
                </c:pt>
                <c:pt idx="1297">
                  <c:v>2677</c:v>
                </c:pt>
                <c:pt idx="1298">
                  <c:v>2679</c:v>
                </c:pt>
                <c:pt idx="1299">
                  <c:v>2681</c:v>
                </c:pt>
                <c:pt idx="1300">
                  <c:v>2683</c:v>
                </c:pt>
                <c:pt idx="1301">
                  <c:v>2685</c:v>
                </c:pt>
                <c:pt idx="1302">
                  <c:v>2687</c:v>
                </c:pt>
                <c:pt idx="1303">
                  <c:v>2689</c:v>
                </c:pt>
                <c:pt idx="1304">
                  <c:v>2691</c:v>
                </c:pt>
                <c:pt idx="1305">
                  <c:v>2693</c:v>
                </c:pt>
                <c:pt idx="1306">
                  <c:v>2695</c:v>
                </c:pt>
                <c:pt idx="1307">
                  <c:v>2697</c:v>
                </c:pt>
                <c:pt idx="1308">
                  <c:v>2699</c:v>
                </c:pt>
                <c:pt idx="1309">
                  <c:v>2701</c:v>
                </c:pt>
                <c:pt idx="1310">
                  <c:v>2703</c:v>
                </c:pt>
                <c:pt idx="1311">
                  <c:v>2705</c:v>
                </c:pt>
                <c:pt idx="1312">
                  <c:v>2707</c:v>
                </c:pt>
                <c:pt idx="1313">
                  <c:v>2709</c:v>
                </c:pt>
                <c:pt idx="1314">
                  <c:v>2712</c:v>
                </c:pt>
                <c:pt idx="1315">
                  <c:v>2714</c:v>
                </c:pt>
                <c:pt idx="1316">
                  <c:v>2716</c:v>
                </c:pt>
                <c:pt idx="1317">
                  <c:v>2718</c:v>
                </c:pt>
                <c:pt idx="1318">
                  <c:v>2720</c:v>
                </c:pt>
                <c:pt idx="1319">
                  <c:v>2722</c:v>
                </c:pt>
                <c:pt idx="1320">
                  <c:v>2724</c:v>
                </c:pt>
                <c:pt idx="1321">
                  <c:v>2726</c:v>
                </c:pt>
                <c:pt idx="1322">
                  <c:v>2728</c:v>
                </c:pt>
                <c:pt idx="1323">
                  <c:v>2730</c:v>
                </c:pt>
                <c:pt idx="1324">
                  <c:v>2732</c:v>
                </c:pt>
                <c:pt idx="1325">
                  <c:v>2734</c:v>
                </c:pt>
                <c:pt idx="1326">
                  <c:v>2736</c:v>
                </c:pt>
                <c:pt idx="1327">
                  <c:v>2738</c:v>
                </c:pt>
                <c:pt idx="1328">
                  <c:v>2740</c:v>
                </c:pt>
                <c:pt idx="1329">
                  <c:v>2742</c:v>
                </c:pt>
                <c:pt idx="1330">
                  <c:v>2744</c:v>
                </c:pt>
                <c:pt idx="1331">
                  <c:v>2746</c:v>
                </c:pt>
                <c:pt idx="1332">
                  <c:v>2748</c:v>
                </c:pt>
                <c:pt idx="1333">
                  <c:v>2750</c:v>
                </c:pt>
                <c:pt idx="1334">
                  <c:v>2753</c:v>
                </c:pt>
                <c:pt idx="1335">
                  <c:v>2755</c:v>
                </c:pt>
                <c:pt idx="1336">
                  <c:v>2757</c:v>
                </c:pt>
                <c:pt idx="1337">
                  <c:v>2759</c:v>
                </c:pt>
                <c:pt idx="1338">
                  <c:v>2761</c:v>
                </c:pt>
                <c:pt idx="1339">
                  <c:v>2763</c:v>
                </c:pt>
                <c:pt idx="1340">
                  <c:v>2765</c:v>
                </c:pt>
                <c:pt idx="1341">
                  <c:v>2767</c:v>
                </c:pt>
                <c:pt idx="1342">
                  <c:v>2769</c:v>
                </c:pt>
                <c:pt idx="1343">
                  <c:v>2771</c:v>
                </c:pt>
                <c:pt idx="1344">
                  <c:v>2773</c:v>
                </c:pt>
                <c:pt idx="1345">
                  <c:v>2775</c:v>
                </c:pt>
                <c:pt idx="1346">
                  <c:v>2777</c:v>
                </c:pt>
                <c:pt idx="1347">
                  <c:v>2779</c:v>
                </c:pt>
                <c:pt idx="1348">
                  <c:v>2781</c:v>
                </c:pt>
                <c:pt idx="1349">
                  <c:v>2783</c:v>
                </c:pt>
                <c:pt idx="1350">
                  <c:v>2785</c:v>
                </c:pt>
                <c:pt idx="1351">
                  <c:v>2787</c:v>
                </c:pt>
                <c:pt idx="1352">
                  <c:v>2789</c:v>
                </c:pt>
                <c:pt idx="1353">
                  <c:v>2791</c:v>
                </c:pt>
                <c:pt idx="1354">
                  <c:v>2793</c:v>
                </c:pt>
                <c:pt idx="1355">
                  <c:v>2796</c:v>
                </c:pt>
                <c:pt idx="1356">
                  <c:v>2798</c:v>
                </c:pt>
                <c:pt idx="1357">
                  <c:v>2800</c:v>
                </c:pt>
                <c:pt idx="1358">
                  <c:v>2801</c:v>
                </c:pt>
                <c:pt idx="1359">
                  <c:v>2803</c:v>
                </c:pt>
                <c:pt idx="1360">
                  <c:v>2805</c:v>
                </c:pt>
                <c:pt idx="1361">
                  <c:v>2807</c:v>
                </c:pt>
                <c:pt idx="1362">
                  <c:v>2809</c:v>
                </c:pt>
                <c:pt idx="1363">
                  <c:v>2811</c:v>
                </c:pt>
                <c:pt idx="1364">
                  <c:v>2813</c:v>
                </c:pt>
                <c:pt idx="1365">
                  <c:v>2815</c:v>
                </c:pt>
                <c:pt idx="1366">
                  <c:v>2817</c:v>
                </c:pt>
                <c:pt idx="1367">
                  <c:v>2819</c:v>
                </c:pt>
                <c:pt idx="1368">
                  <c:v>2821</c:v>
                </c:pt>
                <c:pt idx="1369">
                  <c:v>2823</c:v>
                </c:pt>
                <c:pt idx="1370">
                  <c:v>2825</c:v>
                </c:pt>
                <c:pt idx="1371">
                  <c:v>2827</c:v>
                </c:pt>
                <c:pt idx="1372">
                  <c:v>2829</c:v>
                </c:pt>
                <c:pt idx="1373">
                  <c:v>2831</c:v>
                </c:pt>
                <c:pt idx="1374">
                  <c:v>2833</c:v>
                </c:pt>
                <c:pt idx="1375">
                  <c:v>2835</c:v>
                </c:pt>
                <c:pt idx="1376">
                  <c:v>2837</c:v>
                </c:pt>
                <c:pt idx="1377">
                  <c:v>2840</c:v>
                </c:pt>
                <c:pt idx="1378">
                  <c:v>2842</c:v>
                </c:pt>
                <c:pt idx="1379">
                  <c:v>2844</c:v>
                </c:pt>
                <c:pt idx="1380">
                  <c:v>2846</c:v>
                </c:pt>
                <c:pt idx="1381">
                  <c:v>2848</c:v>
                </c:pt>
                <c:pt idx="1382">
                  <c:v>2850</c:v>
                </c:pt>
                <c:pt idx="1383">
                  <c:v>2852</c:v>
                </c:pt>
                <c:pt idx="1384">
                  <c:v>2854</c:v>
                </c:pt>
                <c:pt idx="1385">
                  <c:v>2856</c:v>
                </c:pt>
                <c:pt idx="1386">
                  <c:v>2858</c:v>
                </c:pt>
                <c:pt idx="1387">
                  <c:v>2860</c:v>
                </c:pt>
                <c:pt idx="1388">
                  <c:v>2862</c:v>
                </c:pt>
                <c:pt idx="1389">
                  <c:v>2864</c:v>
                </c:pt>
                <c:pt idx="1390">
                  <c:v>2866</c:v>
                </c:pt>
                <c:pt idx="1391">
                  <c:v>2868</c:v>
                </c:pt>
                <c:pt idx="1392">
                  <c:v>2870</c:v>
                </c:pt>
                <c:pt idx="1393">
                  <c:v>2872</c:v>
                </c:pt>
                <c:pt idx="1394">
                  <c:v>2874</c:v>
                </c:pt>
                <c:pt idx="1395">
                  <c:v>2876</c:v>
                </c:pt>
                <c:pt idx="1396">
                  <c:v>2878</c:v>
                </c:pt>
                <c:pt idx="1397">
                  <c:v>2881</c:v>
                </c:pt>
                <c:pt idx="1398">
                  <c:v>2883</c:v>
                </c:pt>
                <c:pt idx="1399">
                  <c:v>2885</c:v>
                </c:pt>
                <c:pt idx="1400">
                  <c:v>2887</c:v>
                </c:pt>
                <c:pt idx="1401">
                  <c:v>2889</c:v>
                </c:pt>
                <c:pt idx="1402">
                  <c:v>2891</c:v>
                </c:pt>
                <c:pt idx="1403">
                  <c:v>2893</c:v>
                </c:pt>
                <c:pt idx="1404">
                  <c:v>2895</c:v>
                </c:pt>
                <c:pt idx="1405">
                  <c:v>2897</c:v>
                </c:pt>
                <c:pt idx="1406">
                  <c:v>2899</c:v>
                </c:pt>
                <c:pt idx="1407">
                  <c:v>2901</c:v>
                </c:pt>
                <c:pt idx="1408">
                  <c:v>2903</c:v>
                </c:pt>
                <c:pt idx="1409">
                  <c:v>2905</c:v>
                </c:pt>
                <c:pt idx="1410">
                  <c:v>2907</c:v>
                </c:pt>
                <c:pt idx="1411">
                  <c:v>2909</c:v>
                </c:pt>
                <c:pt idx="1412">
                  <c:v>2911</c:v>
                </c:pt>
                <c:pt idx="1413">
                  <c:v>2913</c:v>
                </c:pt>
                <c:pt idx="1414">
                  <c:v>2915</c:v>
                </c:pt>
                <c:pt idx="1415">
                  <c:v>2917</c:v>
                </c:pt>
                <c:pt idx="1416">
                  <c:v>2919</c:v>
                </c:pt>
                <c:pt idx="1417">
                  <c:v>2921</c:v>
                </c:pt>
                <c:pt idx="1418">
                  <c:v>2924</c:v>
                </c:pt>
                <c:pt idx="1419">
                  <c:v>2926</c:v>
                </c:pt>
                <c:pt idx="1420">
                  <c:v>2928</c:v>
                </c:pt>
                <c:pt idx="1421">
                  <c:v>2930</c:v>
                </c:pt>
                <c:pt idx="1422">
                  <c:v>2932</c:v>
                </c:pt>
                <c:pt idx="1423">
                  <c:v>2934</c:v>
                </c:pt>
                <c:pt idx="1424">
                  <c:v>2936</c:v>
                </c:pt>
                <c:pt idx="1425">
                  <c:v>2938</c:v>
                </c:pt>
                <c:pt idx="1426">
                  <c:v>2940</c:v>
                </c:pt>
                <c:pt idx="1427">
                  <c:v>2942</c:v>
                </c:pt>
                <c:pt idx="1428">
                  <c:v>2944</c:v>
                </c:pt>
                <c:pt idx="1429">
                  <c:v>2946</c:v>
                </c:pt>
                <c:pt idx="1430">
                  <c:v>2948</c:v>
                </c:pt>
                <c:pt idx="1431">
                  <c:v>2950</c:v>
                </c:pt>
                <c:pt idx="1432">
                  <c:v>2952</c:v>
                </c:pt>
                <c:pt idx="1433">
                  <c:v>2954</c:v>
                </c:pt>
                <c:pt idx="1434">
                  <c:v>2956</c:v>
                </c:pt>
                <c:pt idx="1435">
                  <c:v>2958</c:v>
                </c:pt>
                <c:pt idx="1436">
                  <c:v>2960</c:v>
                </c:pt>
                <c:pt idx="1437">
                  <c:v>2962</c:v>
                </c:pt>
                <c:pt idx="1438">
                  <c:v>2964</c:v>
                </c:pt>
                <c:pt idx="1439">
                  <c:v>2967</c:v>
                </c:pt>
                <c:pt idx="1440">
                  <c:v>2969</c:v>
                </c:pt>
                <c:pt idx="1441">
                  <c:v>2971</c:v>
                </c:pt>
                <c:pt idx="1442">
                  <c:v>2973</c:v>
                </c:pt>
                <c:pt idx="1443">
                  <c:v>2975</c:v>
                </c:pt>
                <c:pt idx="1444">
                  <c:v>2977</c:v>
                </c:pt>
                <c:pt idx="1445">
                  <c:v>2979</c:v>
                </c:pt>
                <c:pt idx="1446">
                  <c:v>2981</c:v>
                </c:pt>
                <c:pt idx="1447">
                  <c:v>2983</c:v>
                </c:pt>
                <c:pt idx="1448">
                  <c:v>2985</c:v>
                </c:pt>
                <c:pt idx="1449">
                  <c:v>2987</c:v>
                </c:pt>
                <c:pt idx="1450">
                  <c:v>2989</c:v>
                </c:pt>
                <c:pt idx="1451">
                  <c:v>2991</c:v>
                </c:pt>
                <c:pt idx="1452">
                  <c:v>2993</c:v>
                </c:pt>
                <c:pt idx="1453">
                  <c:v>2995</c:v>
                </c:pt>
                <c:pt idx="1454">
                  <c:v>2997</c:v>
                </c:pt>
                <c:pt idx="1455">
                  <c:v>2999</c:v>
                </c:pt>
                <c:pt idx="1456">
                  <c:v>3001</c:v>
                </c:pt>
                <c:pt idx="1457">
                  <c:v>3003</c:v>
                </c:pt>
                <c:pt idx="1458">
                  <c:v>3005</c:v>
                </c:pt>
                <c:pt idx="1459">
                  <c:v>3007</c:v>
                </c:pt>
                <c:pt idx="1460">
                  <c:v>3010</c:v>
                </c:pt>
                <c:pt idx="1461">
                  <c:v>3012</c:v>
                </c:pt>
                <c:pt idx="1462">
                  <c:v>3014</c:v>
                </c:pt>
                <c:pt idx="1463">
                  <c:v>3016</c:v>
                </c:pt>
                <c:pt idx="1464">
                  <c:v>3018</c:v>
                </c:pt>
                <c:pt idx="1465">
                  <c:v>3020</c:v>
                </c:pt>
                <c:pt idx="1466">
                  <c:v>3022</c:v>
                </c:pt>
                <c:pt idx="1467">
                  <c:v>3024</c:v>
                </c:pt>
                <c:pt idx="1468">
                  <c:v>3026</c:v>
                </c:pt>
                <c:pt idx="1469">
                  <c:v>3028</c:v>
                </c:pt>
                <c:pt idx="1470">
                  <c:v>3030</c:v>
                </c:pt>
                <c:pt idx="1471">
                  <c:v>3032</c:v>
                </c:pt>
                <c:pt idx="1472">
                  <c:v>3034</c:v>
                </c:pt>
                <c:pt idx="1473">
                  <c:v>3036</c:v>
                </c:pt>
                <c:pt idx="1474">
                  <c:v>3038</c:v>
                </c:pt>
                <c:pt idx="1475">
                  <c:v>3040</c:v>
                </c:pt>
                <c:pt idx="1476">
                  <c:v>3042</c:v>
                </c:pt>
                <c:pt idx="1477">
                  <c:v>3044</c:v>
                </c:pt>
                <c:pt idx="1478">
                  <c:v>3046</c:v>
                </c:pt>
                <c:pt idx="1479">
                  <c:v>3048</c:v>
                </c:pt>
                <c:pt idx="1480">
                  <c:v>3050</c:v>
                </c:pt>
                <c:pt idx="1481">
                  <c:v>3053</c:v>
                </c:pt>
                <c:pt idx="1482">
                  <c:v>3055</c:v>
                </c:pt>
                <c:pt idx="1483">
                  <c:v>3057</c:v>
                </c:pt>
                <c:pt idx="1484">
                  <c:v>3059</c:v>
                </c:pt>
                <c:pt idx="1485">
                  <c:v>3061</c:v>
                </c:pt>
                <c:pt idx="1486">
                  <c:v>3062</c:v>
                </c:pt>
                <c:pt idx="1487">
                  <c:v>3064</c:v>
                </c:pt>
                <c:pt idx="1488">
                  <c:v>3066</c:v>
                </c:pt>
                <c:pt idx="1489">
                  <c:v>3068</c:v>
                </c:pt>
                <c:pt idx="1490">
                  <c:v>3070</c:v>
                </c:pt>
                <c:pt idx="1491">
                  <c:v>3072</c:v>
                </c:pt>
                <c:pt idx="1492">
                  <c:v>3074</c:v>
                </c:pt>
                <c:pt idx="1493">
                  <c:v>3076</c:v>
                </c:pt>
                <c:pt idx="1494">
                  <c:v>3078</c:v>
                </c:pt>
                <c:pt idx="1495">
                  <c:v>3080</c:v>
                </c:pt>
                <c:pt idx="1496">
                  <c:v>3082</c:v>
                </c:pt>
                <c:pt idx="1497">
                  <c:v>3084</c:v>
                </c:pt>
                <c:pt idx="1498">
                  <c:v>3086</c:v>
                </c:pt>
                <c:pt idx="1499">
                  <c:v>3088</c:v>
                </c:pt>
                <c:pt idx="1500">
                  <c:v>3090</c:v>
                </c:pt>
                <c:pt idx="1501">
                  <c:v>3092</c:v>
                </c:pt>
                <c:pt idx="1502">
                  <c:v>3095</c:v>
                </c:pt>
                <c:pt idx="1503">
                  <c:v>3097</c:v>
                </c:pt>
                <c:pt idx="1504">
                  <c:v>3099</c:v>
                </c:pt>
                <c:pt idx="1505">
                  <c:v>3101</c:v>
                </c:pt>
                <c:pt idx="1506">
                  <c:v>3103</c:v>
                </c:pt>
                <c:pt idx="1507">
                  <c:v>3105</c:v>
                </c:pt>
                <c:pt idx="1508">
                  <c:v>3107</c:v>
                </c:pt>
                <c:pt idx="1509">
                  <c:v>3109</c:v>
                </c:pt>
                <c:pt idx="1510">
                  <c:v>3111</c:v>
                </c:pt>
                <c:pt idx="1511">
                  <c:v>3113</c:v>
                </c:pt>
                <c:pt idx="1512">
                  <c:v>3115</c:v>
                </c:pt>
                <c:pt idx="1513">
                  <c:v>3117</c:v>
                </c:pt>
                <c:pt idx="1514">
                  <c:v>3119</c:v>
                </c:pt>
                <c:pt idx="1515">
                  <c:v>3121</c:v>
                </c:pt>
                <c:pt idx="1516">
                  <c:v>3123</c:v>
                </c:pt>
                <c:pt idx="1517">
                  <c:v>3125</c:v>
                </c:pt>
                <c:pt idx="1518">
                  <c:v>3127</c:v>
                </c:pt>
                <c:pt idx="1519">
                  <c:v>3129</c:v>
                </c:pt>
                <c:pt idx="1520">
                  <c:v>3131</c:v>
                </c:pt>
                <c:pt idx="1521">
                  <c:v>3133</c:v>
                </c:pt>
                <c:pt idx="1522">
                  <c:v>3135</c:v>
                </c:pt>
                <c:pt idx="1523">
                  <c:v>3138</c:v>
                </c:pt>
                <c:pt idx="1524">
                  <c:v>3140</c:v>
                </c:pt>
                <c:pt idx="1525">
                  <c:v>3142</c:v>
                </c:pt>
                <c:pt idx="1526">
                  <c:v>3144</c:v>
                </c:pt>
                <c:pt idx="1527">
                  <c:v>3146</c:v>
                </c:pt>
                <c:pt idx="1528">
                  <c:v>3148</c:v>
                </c:pt>
                <c:pt idx="1529">
                  <c:v>3150</c:v>
                </c:pt>
                <c:pt idx="1530">
                  <c:v>3152</c:v>
                </c:pt>
                <c:pt idx="1531">
                  <c:v>3154</c:v>
                </c:pt>
                <c:pt idx="1532">
                  <c:v>3156</c:v>
                </c:pt>
                <c:pt idx="1533">
                  <c:v>3158</c:v>
                </c:pt>
                <c:pt idx="1534">
                  <c:v>3160</c:v>
                </c:pt>
                <c:pt idx="1535">
                  <c:v>3162</c:v>
                </c:pt>
                <c:pt idx="1536">
                  <c:v>3164</c:v>
                </c:pt>
                <c:pt idx="1537">
                  <c:v>3166</c:v>
                </c:pt>
                <c:pt idx="1538">
                  <c:v>3168</c:v>
                </c:pt>
                <c:pt idx="1539">
                  <c:v>3170</c:v>
                </c:pt>
                <c:pt idx="1540">
                  <c:v>3172</c:v>
                </c:pt>
                <c:pt idx="1541">
                  <c:v>3174</c:v>
                </c:pt>
                <c:pt idx="1542">
                  <c:v>3176</c:v>
                </c:pt>
                <c:pt idx="1543">
                  <c:v>3178</c:v>
                </c:pt>
                <c:pt idx="1544">
                  <c:v>3181</c:v>
                </c:pt>
                <c:pt idx="1545">
                  <c:v>3183</c:v>
                </c:pt>
                <c:pt idx="1546">
                  <c:v>3185</c:v>
                </c:pt>
                <c:pt idx="1547">
                  <c:v>3187</c:v>
                </c:pt>
                <c:pt idx="1548">
                  <c:v>3189</c:v>
                </c:pt>
                <c:pt idx="1549">
                  <c:v>3191</c:v>
                </c:pt>
                <c:pt idx="1550">
                  <c:v>3193</c:v>
                </c:pt>
                <c:pt idx="1551">
                  <c:v>3195</c:v>
                </c:pt>
                <c:pt idx="1552">
                  <c:v>3197</c:v>
                </c:pt>
                <c:pt idx="1553">
                  <c:v>3199</c:v>
                </c:pt>
                <c:pt idx="1554">
                  <c:v>3201</c:v>
                </c:pt>
                <c:pt idx="1555">
                  <c:v>3203</c:v>
                </c:pt>
                <c:pt idx="1556">
                  <c:v>3205</c:v>
                </c:pt>
                <c:pt idx="1557">
                  <c:v>3207</c:v>
                </c:pt>
                <c:pt idx="1558">
                  <c:v>3209</c:v>
                </c:pt>
                <c:pt idx="1559">
                  <c:v>3211</c:v>
                </c:pt>
                <c:pt idx="1560">
                  <c:v>3213</c:v>
                </c:pt>
                <c:pt idx="1561">
                  <c:v>3215</c:v>
                </c:pt>
                <c:pt idx="1562">
                  <c:v>3217</c:v>
                </c:pt>
                <c:pt idx="1563">
                  <c:v>3219</c:v>
                </c:pt>
                <c:pt idx="1564">
                  <c:v>3221</c:v>
                </c:pt>
                <c:pt idx="1565">
                  <c:v>3224</c:v>
                </c:pt>
                <c:pt idx="1566">
                  <c:v>3226</c:v>
                </c:pt>
                <c:pt idx="1567">
                  <c:v>3228</c:v>
                </c:pt>
                <c:pt idx="1568">
                  <c:v>3230</c:v>
                </c:pt>
                <c:pt idx="1569">
                  <c:v>3232</c:v>
                </c:pt>
                <c:pt idx="1570">
                  <c:v>3234</c:v>
                </c:pt>
                <c:pt idx="1571">
                  <c:v>3236</c:v>
                </c:pt>
                <c:pt idx="1572">
                  <c:v>3238</c:v>
                </c:pt>
                <c:pt idx="1573">
                  <c:v>3240</c:v>
                </c:pt>
                <c:pt idx="1574">
                  <c:v>3242</c:v>
                </c:pt>
                <c:pt idx="1575">
                  <c:v>3244</c:v>
                </c:pt>
                <c:pt idx="1576">
                  <c:v>3246</c:v>
                </c:pt>
                <c:pt idx="1577">
                  <c:v>3248</c:v>
                </c:pt>
                <c:pt idx="1578">
                  <c:v>3250</c:v>
                </c:pt>
                <c:pt idx="1579">
                  <c:v>3252</c:v>
                </c:pt>
                <c:pt idx="1580">
                  <c:v>3254</c:v>
                </c:pt>
                <c:pt idx="1581">
                  <c:v>3256</c:v>
                </c:pt>
                <c:pt idx="1582">
                  <c:v>3258</c:v>
                </c:pt>
                <c:pt idx="1583">
                  <c:v>3260</c:v>
                </c:pt>
                <c:pt idx="1584">
                  <c:v>3262</c:v>
                </c:pt>
                <c:pt idx="1585">
                  <c:v>3265</c:v>
                </c:pt>
                <c:pt idx="1586">
                  <c:v>3267</c:v>
                </c:pt>
                <c:pt idx="1587">
                  <c:v>3269</c:v>
                </c:pt>
                <c:pt idx="1588">
                  <c:v>3271</c:v>
                </c:pt>
                <c:pt idx="1589">
                  <c:v>3273</c:v>
                </c:pt>
                <c:pt idx="1590">
                  <c:v>3275</c:v>
                </c:pt>
                <c:pt idx="1591">
                  <c:v>3277</c:v>
                </c:pt>
                <c:pt idx="1592">
                  <c:v>3279</c:v>
                </c:pt>
                <c:pt idx="1593">
                  <c:v>3281</c:v>
                </c:pt>
                <c:pt idx="1594">
                  <c:v>3283</c:v>
                </c:pt>
                <c:pt idx="1595">
                  <c:v>3285</c:v>
                </c:pt>
                <c:pt idx="1596">
                  <c:v>3287</c:v>
                </c:pt>
                <c:pt idx="1597">
                  <c:v>3289</c:v>
                </c:pt>
                <c:pt idx="1598">
                  <c:v>3291</c:v>
                </c:pt>
                <c:pt idx="1599">
                  <c:v>3293</c:v>
                </c:pt>
                <c:pt idx="1600">
                  <c:v>3295</c:v>
                </c:pt>
                <c:pt idx="1601">
                  <c:v>3297</c:v>
                </c:pt>
                <c:pt idx="1602">
                  <c:v>3299</c:v>
                </c:pt>
                <c:pt idx="1603">
                  <c:v>3301</c:v>
                </c:pt>
                <c:pt idx="1604">
                  <c:v>3303</c:v>
                </c:pt>
                <c:pt idx="1605">
                  <c:v>3305</c:v>
                </c:pt>
                <c:pt idx="1606">
                  <c:v>3308</c:v>
                </c:pt>
                <c:pt idx="1607">
                  <c:v>3310</c:v>
                </c:pt>
                <c:pt idx="1608">
                  <c:v>3312</c:v>
                </c:pt>
                <c:pt idx="1609">
                  <c:v>3314</c:v>
                </c:pt>
                <c:pt idx="1610">
                  <c:v>3316</c:v>
                </c:pt>
                <c:pt idx="1611">
                  <c:v>3318</c:v>
                </c:pt>
                <c:pt idx="1612">
                  <c:v>3320</c:v>
                </c:pt>
                <c:pt idx="1613">
                  <c:v>3322</c:v>
                </c:pt>
                <c:pt idx="1614">
                  <c:v>3323</c:v>
                </c:pt>
                <c:pt idx="1615">
                  <c:v>3325</c:v>
                </c:pt>
                <c:pt idx="1616">
                  <c:v>3327</c:v>
                </c:pt>
                <c:pt idx="1617">
                  <c:v>3329</c:v>
                </c:pt>
                <c:pt idx="1618">
                  <c:v>3331</c:v>
                </c:pt>
                <c:pt idx="1619">
                  <c:v>3333</c:v>
                </c:pt>
                <c:pt idx="1620">
                  <c:v>3335</c:v>
                </c:pt>
                <c:pt idx="1621">
                  <c:v>3337</c:v>
                </c:pt>
                <c:pt idx="1622">
                  <c:v>3339</c:v>
                </c:pt>
                <c:pt idx="1623">
                  <c:v>3341</c:v>
                </c:pt>
                <c:pt idx="1624">
                  <c:v>3343</c:v>
                </c:pt>
                <c:pt idx="1625">
                  <c:v>3345</c:v>
                </c:pt>
                <c:pt idx="1626">
                  <c:v>3347</c:v>
                </c:pt>
                <c:pt idx="1627">
                  <c:v>3349</c:v>
                </c:pt>
                <c:pt idx="1628">
                  <c:v>3352</c:v>
                </c:pt>
                <c:pt idx="1629">
                  <c:v>3354</c:v>
                </c:pt>
                <c:pt idx="1630">
                  <c:v>3356</c:v>
                </c:pt>
                <c:pt idx="1631">
                  <c:v>3358</c:v>
                </c:pt>
                <c:pt idx="1632">
                  <c:v>3360</c:v>
                </c:pt>
                <c:pt idx="1633">
                  <c:v>3362</c:v>
                </c:pt>
                <c:pt idx="1634">
                  <c:v>3364</c:v>
                </c:pt>
                <c:pt idx="1635">
                  <c:v>3366</c:v>
                </c:pt>
                <c:pt idx="1636">
                  <c:v>3368</c:v>
                </c:pt>
                <c:pt idx="1637">
                  <c:v>3370</c:v>
                </c:pt>
                <c:pt idx="1638">
                  <c:v>3372</c:v>
                </c:pt>
                <c:pt idx="1639">
                  <c:v>3374</c:v>
                </c:pt>
                <c:pt idx="1640">
                  <c:v>3376</c:v>
                </c:pt>
                <c:pt idx="1641">
                  <c:v>3378</c:v>
                </c:pt>
                <c:pt idx="1642">
                  <c:v>3380</c:v>
                </c:pt>
                <c:pt idx="1643">
                  <c:v>3382</c:v>
                </c:pt>
                <c:pt idx="1644">
                  <c:v>3384</c:v>
                </c:pt>
                <c:pt idx="1645">
                  <c:v>3386</c:v>
                </c:pt>
                <c:pt idx="1646">
                  <c:v>3388</c:v>
                </c:pt>
                <c:pt idx="1647">
                  <c:v>3390</c:v>
                </c:pt>
                <c:pt idx="1648">
                  <c:v>3393</c:v>
                </c:pt>
                <c:pt idx="1649">
                  <c:v>3395</c:v>
                </c:pt>
                <c:pt idx="1650">
                  <c:v>3397</c:v>
                </c:pt>
                <c:pt idx="1651">
                  <c:v>3399</c:v>
                </c:pt>
                <c:pt idx="1652">
                  <c:v>3401</c:v>
                </c:pt>
                <c:pt idx="1653">
                  <c:v>3403</c:v>
                </c:pt>
                <c:pt idx="1654">
                  <c:v>3405</c:v>
                </c:pt>
                <c:pt idx="1655">
                  <c:v>3407</c:v>
                </c:pt>
                <c:pt idx="1656">
                  <c:v>3409</c:v>
                </c:pt>
                <c:pt idx="1657">
                  <c:v>3411</c:v>
                </c:pt>
                <c:pt idx="1658">
                  <c:v>3413</c:v>
                </c:pt>
                <c:pt idx="1659">
                  <c:v>3415</c:v>
                </c:pt>
                <c:pt idx="1660">
                  <c:v>3417</c:v>
                </c:pt>
                <c:pt idx="1661">
                  <c:v>3419</c:v>
                </c:pt>
                <c:pt idx="1662">
                  <c:v>3421</c:v>
                </c:pt>
                <c:pt idx="1663">
                  <c:v>3423</c:v>
                </c:pt>
                <c:pt idx="1664">
                  <c:v>3425</c:v>
                </c:pt>
                <c:pt idx="1665">
                  <c:v>3427</c:v>
                </c:pt>
                <c:pt idx="1666">
                  <c:v>3429</c:v>
                </c:pt>
                <c:pt idx="1667">
                  <c:v>3431</c:v>
                </c:pt>
                <c:pt idx="1668">
                  <c:v>3433</c:v>
                </c:pt>
                <c:pt idx="1669">
                  <c:v>3436</c:v>
                </c:pt>
                <c:pt idx="1670">
                  <c:v>3438</c:v>
                </c:pt>
                <c:pt idx="1671">
                  <c:v>3440</c:v>
                </c:pt>
                <c:pt idx="1672">
                  <c:v>3442</c:v>
                </c:pt>
                <c:pt idx="1673">
                  <c:v>3444</c:v>
                </c:pt>
                <c:pt idx="1674">
                  <c:v>3446</c:v>
                </c:pt>
                <c:pt idx="1675">
                  <c:v>3448</c:v>
                </c:pt>
                <c:pt idx="1676">
                  <c:v>3450</c:v>
                </c:pt>
                <c:pt idx="1677">
                  <c:v>3452</c:v>
                </c:pt>
                <c:pt idx="1678">
                  <c:v>3454</c:v>
                </c:pt>
                <c:pt idx="1679">
                  <c:v>3456</c:v>
                </c:pt>
                <c:pt idx="1680">
                  <c:v>3458</c:v>
                </c:pt>
                <c:pt idx="1681">
                  <c:v>3460</c:v>
                </c:pt>
                <c:pt idx="1682">
                  <c:v>3462</c:v>
                </c:pt>
                <c:pt idx="1683">
                  <c:v>3464</c:v>
                </c:pt>
                <c:pt idx="1684">
                  <c:v>3466</c:v>
                </c:pt>
                <c:pt idx="1685">
                  <c:v>3468</c:v>
                </c:pt>
                <c:pt idx="1686">
                  <c:v>3470</c:v>
                </c:pt>
                <c:pt idx="1687">
                  <c:v>3472</c:v>
                </c:pt>
                <c:pt idx="1688">
                  <c:v>3474</c:v>
                </c:pt>
                <c:pt idx="1689">
                  <c:v>3476</c:v>
                </c:pt>
                <c:pt idx="1690">
                  <c:v>3479</c:v>
                </c:pt>
                <c:pt idx="1691">
                  <c:v>3481</c:v>
                </c:pt>
                <c:pt idx="1692">
                  <c:v>3483</c:v>
                </c:pt>
                <c:pt idx="1693">
                  <c:v>3485</c:v>
                </c:pt>
                <c:pt idx="1694">
                  <c:v>3487</c:v>
                </c:pt>
                <c:pt idx="1695">
                  <c:v>3489</c:v>
                </c:pt>
                <c:pt idx="1696">
                  <c:v>3491</c:v>
                </c:pt>
                <c:pt idx="1697">
                  <c:v>3493</c:v>
                </c:pt>
                <c:pt idx="1698">
                  <c:v>3495</c:v>
                </c:pt>
                <c:pt idx="1699">
                  <c:v>3497</c:v>
                </c:pt>
                <c:pt idx="1700">
                  <c:v>3499</c:v>
                </c:pt>
                <c:pt idx="1701">
                  <c:v>3501</c:v>
                </c:pt>
                <c:pt idx="1702">
                  <c:v>3503</c:v>
                </c:pt>
                <c:pt idx="1703">
                  <c:v>3505</c:v>
                </c:pt>
                <c:pt idx="1704">
                  <c:v>3507</c:v>
                </c:pt>
                <c:pt idx="1705">
                  <c:v>3509</c:v>
                </c:pt>
                <c:pt idx="1706">
                  <c:v>3511</c:v>
                </c:pt>
                <c:pt idx="1707">
                  <c:v>3513</c:v>
                </c:pt>
                <c:pt idx="1708">
                  <c:v>3515</c:v>
                </c:pt>
                <c:pt idx="1709">
                  <c:v>3517</c:v>
                </c:pt>
                <c:pt idx="1710">
                  <c:v>3519</c:v>
                </c:pt>
                <c:pt idx="1711">
                  <c:v>3522</c:v>
                </c:pt>
                <c:pt idx="1712">
                  <c:v>3524</c:v>
                </c:pt>
                <c:pt idx="1713">
                  <c:v>3526</c:v>
                </c:pt>
                <c:pt idx="1714">
                  <c:v>3528</c:v>
                </c:pt>
                <c:pt idx="1715">
                  <c:v>3530</c:v>
                </c:pt>
                <c:pt idx="1716">
                  <c:v>3532</c:v>
                </c:pt>
                <c:pt idx="1717">
                  <c:v>3534</c:v>
                </c:pt>
                <c:pt idx="1718">
                  <c:v>3536</c:v>
                </c:pt>
                <c:pt idx="1719">
                  <c:v>3538</c:v>
                </c:pt>
                <c:pt idx="1720">
                  <c:v>3540</c:v>
                </c:pt>
                <c:pt idx="1721">
                  <c:v>3542</c:v>
                </c:pt>
                <c:pt idx="1722">
                  <c:v>3544</c:v>
                </c:pt>
                <c:pt idx="1723">
                  <c:v>3546</c:v>
                </c:pt>
                <c:pt idx="1724">
                  <c:v>3548</c:v>
                </c:pt>
                <c:pt idx="1725">
                  <c:v>3550</c:v>
                </c:pt>
                <c:pt idx="1726">
                  <c:v>3552</c:v>
                </c:pt>
                <c:pt idx="1727">
                  <c:v>3554</c:v>
                </c:pt>
                <c:pt idx="1728">
                  <c:v>3556</c:v>
                </c:pt>
                <c:pt idx="1729">
                  <c:v>3558</c:v>
                </c:pt>
                <c:pt idx="1730">
                  <c:v>3560</c:v>
                </c:pt>
                <c:pt idx="1731">
                  <c:v>3562</c:v>
                </c:pt>
                <c:pt idx="1732">
                  <c:v>3565</c:v>
                </c:pt>
                <c:pt idx="1733">
                  <c:v>3567</c:v>
                </c:pt>
                <c:pt idx="1734">
                  <c:v>3569</c:v>
                </c:pt>
                <c:pt idx="1735">
                  <c:v>3571</c:v>
                </c:pt>
                <c:pt idx="1736">
                  <c:v>3573</c:v>
                </c:pt>
                <c:pt idx="1737">
                  <c:v>3575</c:v>
                </c:pt>
                <c:pt idx="1738">
                  <c:v>3577</c:v>
                </c:pt>
                <c:pt idx="1739">
                  <c:v>3579</c:v>
                </c:pt>
                <c:pt idx="1740">
                  <c:v>3581</c:v>
                </c:pt>
                <c:pt idx="1741">
                  <c:v>3583</c:v>
                </c:pt>
                <c:pt idx="1742">
                  <c:v>3584</c:v>
                </c:pt>
                <c:pt idx="1743">
                  <c:v>3586</c:v>
                </c:pt>
                <c:pt idx="1744">
                  <c:v>3588</c:v>
                </c:pt>
                <c:pt idx="1745">
                  <c:v>3590</c:v>
                </c:pt>
                <c:pt idx="1746">
                  <c:v>3592</c:v>
                </c:pt>
                <c:pt idx="1747">
                  <c:v>3594</c:v>
                </c:pt>
                <c:pt idx="1748">
                  <c:v>3596</c:v>
                </c:pt>
                <c:pt idx="1749">
                  <c:v>3598</c:v>
                </c:pt>
                <c:pt idx="1750">
                  <c:v>3600</c:v>
                </c:pt>
                <c:pt idx="1751">
                  <c:v>3602</c:v>
                </c:pt>
                <c:pt idx="1752">
                  <c:v>3604</c:v>
                </c:pt>
                <c:pt idx="1753">
                  <c:v>3607</c:v>
                </c:pt>
                <c:pt idx="1754">
                  <c:v>3609</c:v>
                </c:pt>
                <c:pt idx="1755">
                  <c:v>3611</c:v>
                </c:pt>
                <c:pt idx="1756">
                  <c:v>3613</c:v>
                </c:pt>
                <c:pt idx="1757">
                  <c:v>3615</c:v>
                </c:pt>
                <c:pt idx="1758">
                  <c:v>3617</c:v>
                </c:pt>
                <c:pt idx="1759">
                  <c:v>3619</c:v>
                </c:pt>
                <c:pt idx="1760">
                  <c:v>3621</c:v>
                </c:pt>
                <c:pt idx="1761">
                  <c:v>3623</c:v>
                </c:pt>
                <c:pt idx="1762">
                  <c:v>3625</c:v>
                </c:pt>
                <c:pt idx="1763">
                  <c:v>3627</c:v>
                </c:pt>
                <c:pt idx="1764">
                  <c:v>3629</c:v>
                </c:pt>
                <c:pt idx="1765">
                  <c:v>3631</c:v>
                </c:pt>
                <c:pt idx="1766">
                  <c:v>3633</c:v>
                </c:pt>
                <c:pt idx="1767">
                  <c:v>3635</c:v>
                </c:pt>
                <c:pt idx="1768">
                  <c:v>3637</c:v>
                </c:pt>
                <c:pt idx="1769">
                  <c:v>3639</c:v>
                </c:pt>
                <c:pt idx="1770">
                  <c:v>3641</c:v>
                </c:pt>
                <c:pt idx="1771">
                  <c:v>3643</c:v>
                </c:pt>
                <c:pt idx="1772">
                  <c:v>3645</c:v>
                </c:pt>
                <c:pt idx="1773">
                  <c:v>3647</c:v>
                </c:pt>
                <c:pt idx="1774">
                  <c:v>3650</c:v>
                </c:pt>
                <c:pt idx="1775">
                  <c:v>3652</c:v>
                </c:pt>
                <c:pt idx="1776">
                  <c:v>3654</c:v>
                </c:pt>
                <c:pt idx="1777">
                  <c:v>3656</c:v>
                </c:pt>
                <c:pt idx="1778">
                  <c:v>3658</c:v>
                </c:pt>
                <c:pt idx="1779">
                  <c:v>3660</c:v>
                </c:pt>
                <c:pt idx="1780">
                  <c:v>3662</c:v>
                </c:pt>
                <c:pt idx="1781">
                  <c:v>3664</c:v>
                </c:pt>
                <c:pt idx="1782">
                  <c:v>3666</c:v>
                </c:pt>
                <c:pt idx="1783">
                  <c:v>3668</c:v>
                </c:pt>
                <c:pt idx="1784">
                  <c:v>3670</c:v>
                </c:pt>
                <c:pt idx="1785">
                  <c:v>3672</c:v>
                </c:pt>
                <c:pt idx="1786">
                  <c:v>3674</c:v>
                </c:pt>
                <c:pt idx="1787">
                  <c:v>3676</c:v>
                </c:pt>
                <c:pt idx="1788">
                  <c:v>3678</c:v>
                </c:pt>
                <c:pt idx="1789">
                  <c:v>3680</c:v>
                </c:pt>
                <c:pt idx="1790">
                  <c:v>3682</c:v>
                </c:pt>
                <c:pt idx="1791">
                  <c:v>3684</c:v>
                </c:pt>
                <c:pt idx="1792">
                  <c:v>3686</c:v>
                </c:pt>
                <c:pt idx="1793">
                  <c:v>3688</c:v>
                </c:pt>
                <c:pt idx="1794">
                  <c:v>3690</c:v>
                </c:pt>
                <c:pt idx="1795">
                  <c:v>3693</c:v>
                </c:pt>
                <c:pt idx="1796">
                  <c:v>3695</c:v>
                </c:pt>
                <c:pt idx="1797">
                  <c:v>3697</c:v>
                </c:pt>
                <c:pt idx="1798">
                  <c:v>3699</c:v>
                </c:pt>
                <c:pt idx="1799">
                  <c:v>3701</c:v>
                </c:pt>
                <c:pt idx="1800">
                  <c:v>3703</c:v>
                </c:pt>
                <c:pt idx="1801">
                  <c:v>3705</c:v>
                </c:pt>
                <c:pt idx="1802">
                  <c:v>3707</c:v>
                </c:pt>
                <c:pt idx="1803">
                  <c:v>3709</c:v>
                </c:pt>
                <c:pt idx="1804">
                  <c:v>3711</c:v>
                </c:pt>
                <c:pt idx="1805">
                  <c:v>3713</c:v>
                </c:pt>
                <c:pt idx="1806">
                  <c:v>3715</c:v>
                </c:pt>
                <c:pt idx="1807">
                  <c:v>3717</c:v>
                </c:pt>
                <c:pt idx="1808">
                  <c:v>3719</c:v>
                </c:pt>
                <c:pt idx="1809">
                  <c:v>3721</c:v>
                </c:pt>
                <c:pt idx="1810">
                  <c:v>3723</c:v>
                </c:pt>
                <c:pt idx="1811">
                  <c:v>3725</c:v>
                </c:pt>
                <c:pt idx="1812">
                  <c:v>3727</c:v>
                </c:pt>
                <c:pt idx="1813">
                  <c:v>3729</c:v>
                </c:pt>
                <c:pt idx="1814">
                  <c:v>3731</c:v>
                </c:pt>
                <c:pt idx="1815">
                  <c:v>3733</c:v>
                </c:pt>
                <c:pt idx="1816">
                  <c:v>3736</c:v>
                </c:pt>
                <c:pt idx="1817">
                  <c:v>3738</c:v>
                </c:pt>
                <c:pt idx="1818">
                  <c:v>3740</c:v>
                </c:pt>
                <c:pt idx="1819">
                  <c:v>3742</c:v>
                </c:pt>
                <c:pt idx="1820">
                  <c:v>3744</c:v>
                </c:pt>
                <c:pt idx="1821">
                  <c:v>3746</c:v>
                </c:pt>
                <c:pt idx="1822">
                  <c:v>3748</c:v>
                </c:pt>
                <c:pt idx="1823">
                  <c:v>3750</c:v>
                </c:pt>
                <c:pt idx="1824">
                  <c:v>3752</c:v>
                </c:pt>
                <c:pt idx="1825">
                  <c:v>3754</c:v>
                </c:pt>
                <c:pt idx="1826">
                  <c:v>3756</c:v>
                </c:pt>
                <c:pt idx="1827">
                  <c:v>3758</c:v>
                </c:pt>
                <c:pt idx="1828">
                  <c:v>3760</c:v>
                </c:pt>
                <c:pt idx="1829">
                  <c:v>3762</c:v>
                </c:pt>
                <c:pt idx="1830">
                  <c:v>3764</c:v>
                </c:pt>
                <c:pt idx="1831">
                  <c:v>3766</c:v>
                </c:pt>
                <c:pt idx="1832">
                  <c:v>3768</c:v>
                </c:pt>
                <c:pt idx="1833">
                  <c:v>3770</c:v>
                </c:pt>
                <c:pt idx="1834">
                  <c:v>3772</c:v>
                </c:pt>
                <c:pt idx="1835">
                  <c:v>3774</c:v>
                </c:pt>
                <c:pt idx="1836">
                  <c:v>3777</c:v>
                </c:pt>
                <c:pt idx="1837">
                  <c:v>3779</c:v>
                </c:pt>
                <c:pt idx="1838">
                  <c:v>3781</c:v>
                </c:pt>
                <c:pt idx="1839">
                  <c:v>3783</c:v>
                </c:pt>
                <c:pt idx="1840">
                  <c:v>3785</c:v>
                </c:pt>
                <c:pt idx="1841">
                  <c:v>3787</c:v>
                </c:pt>
                <c:pt idx="1842">
                  <c:v>3789</c:v>
                </c:pt>
                <c:pt idx="1843">
                  <c:v>3791</c:v>
                </c:pt>
                <c:pt idx="1844">
                  <c:v>3793</c:v>
                </c:pt>
                <c:pt idx="1845">
                  <c:v>3795</c:v>
                </c:pt>
                <c:pt idx="1846">
                  <c:v>3797</c:v>
                </c:pt>
                <c:pt idx="1847">
                  <c:v>3799</c:v>
                </c:pt>
                <c:pt idx="1848">
                  <c:v>3801</c:v>
                </c:pt>
                <c:pt idx="1849">
                  <c:v>3803</c:v>
                </c:pt>
                <c:pt idx="1850">
                  <c:v>3805</c:v>
                </c:pt>
                <c:pt idx="1851">
                  <c:v>3807</c:v>
                </c:pt>
                <c:pt idx="1852">
                  <c:v>3809</c:v>
                </c:pt>
                <c:pt idx="1853">
                  <c:v>3811</c:v>
                </c:pt>
                <c:pt idx="1854">
                  <c:v>3813</c:v>
                </c:pt>
                <c:pt idx="1855">
                  <c:v>3815</c:v>
                </c:pt>
                <c:pt idx="1856">
                  <c:v>3817</c:v>
                </c:pt>
                <c:pt idx="1857">
                  <c:v>3820</c:v>
                </c:pt>
                <c:pt idx="1858">
                  <c:v>3822</c:v>
                </c:pt>
                <c:pt idx="1859">
                  <c:v>3824</c:v>
                </c:pt>
                <c:pt idx="1860">
                  <c:v>3826</c:v>
                </c:pt>
                <c:pt idx="1861">
                  <c:v>3828</c:v>
                </c:pt>
                <c:pt idx="1862">
                  <c:v>3830</c:v>
                </c:pt>
                <c:pt idx="1863">
                  <c:v>3832</c:v>
                </c:pt>
                <c:pt idx="1864">
                  <c:v>3834</c:v>
                </c:pt>
                <c:pt idx="1865">
                  <c:v>3836</c:v>
                </c:pt>
                <c:pt idx="1866">
                  <c:v>3838</c:v>
                </c:pt>
                <c:pt idx="1867">
                  <c:v>3840</c:v>
                </c:pt>
                <c:pt idx="1868">
                  <c:v>3842</c:v>
                </c:pt>
                <c:pt idx="1869">
                  <c:v>3844</c:v>
                </c:pt>
                <c:pt idx="1870">
                  <c:v>3845</c:v>
                </c:pt>
                <c:pt idx="1871">
                  <c:v>3847</c:v>
                </c:pt>
                <c:pt idx="1872">
                  <c:v>3849</c:v>
                </c:pt>
                <c:pt idx="1873">
                  <c:v>3851</c:v>
                </c:pt>
                <c:pt idx="1874">
                  <c:v>3853</c:v>
                </c:pt>
                <c:pt idx="1875">
                  <c:v>3855</c:v>
                </c:pt>
                <c:pt idx="1876">
                  <c:v>3857</c:v>
                </c:pt>
                <c:pt idx="1877">
                  <c:v>3859</c:v>
                </c:pt>
                <c:pt idx="1878">
                  <c:v>3861</c:v>
                </c:pt>
                <c:pt idx="1879">
                  <c:v>3864</c:v>
                </c:pt>
                <c:pt idx="1880">
                  <c:v>3866</c:v>
                </c:pt>
                <c:pt idx="1881">
                  <c:v>3868</c:v>
                </c:pt>
                <c:pt idx="1882">
                  <c:v>3870</c:v>
                </c:pt>
                <c:pt idx="1883">
                  <c:v>3872</c:v>
                </c:pt>
                <c:pt idx="1884">
                  <c:v>3874</c:v>
                </c:pt>
                <c:pt idx="1885">
                  <c:v>3876</c:v>
                </c:pt>
                <c:pt idx="1886">
                  <c:v>3878</c:v>
                </c:pt>
                <c:pt idx="1887">
                  <c:v>3880</c:v>
                </c:pt>
                <c:pt idx="1888">
                  <c:v>3882</c:v>
                </c:pt>
                <c:pt idx="1889">
                  <c:v>3884</c:v>
                </c:pt>
                <c:pt idx="1890">
                  <c:v>3886</c:v>
                </c:pt>
                <c:pt idx="1891">
                  <c:v>3888</c:v>
                </c:pt>
                <c:pt idx="1892">
                  <c:v>3890</c:v>
                </c:pt>
                <c:pt idx="1893">
                  <c:v>3892</c:v>
                </c:pt>
                <c:pt idx="1894">
                  <c:v>3894</c:v>
                </c:pt>
                <c:pt idx="1895">
                  <c:v>3896</c:v>
                </c:pt>
                <c:pt idx="1896">
                  <c:v>3898</c:v>
                </c:pt>
                <c:pt idx="1897">
                  <c:v>3900</c:v>
                </c:pt>
                <c:pt idx="1898">
                  <c:v>3902</c:v>
                </c:pt>
                <c:pt idx="1899">
                  <c:v>3905</c:v>
                </c:pt>
                <c:pt idx="1900">
                  <c:v>3907</c:v>
                </c:pt>
                <c:pt idx="1901">
                  <c:v>3909</c:v>
                </c:pt>
                <c:pt idx="1902">
                  <c:v>3911</c:v>
                </c:pt>
                <c:pt idx="1903">
                  <c:v>3913</c:v>
                </c:pt>
                <c:pt idx="1904">
                  <c:v>3915</c:v>
                </c:pt>
                <c:pt idx="1905">
                  <c:v>3917</c:v>
                </c:pt>
                <c:pt idx="1906">
                  <c:v>3919</c:v>
                </c:pt>
                <c:pt idx="1907">
                  <c:v>3921</c:v>
                </c:pt>
                <c:pt idx="1908">
                  <c:v>3923</c:v>
                </c:pt>
                <c:pt idx="1909">
                  <c:v>3925</c:v>
                </c:pt>
                <c:pt idx="1910">
                  <c:v>3927</c:v>
                </c:pt>
                <c:pt idx="1911">
                  <c:v>3929</c:v>
                </c:pt>
                <c:pt idx="1912">
                  <c:v>3931</c:v>
                </c:pt>
                <c:pt idx="1913">
                  <c:v>3933</c:v>
                </c:pt>
                <c:pt idx="1914">
                  <c:v>3935</c:v>
                </c:pt>
                <c:pt idx="1915">
                  <c:v>3937</c:v>
                </c:pt>
                <c:pt idx="1916">
                  <c:v>3939</c:v>
                </c:pt>
                <c:pt idx="1917">
                  <c:v>3941</c:v>
                </c:pt>
                <c:pt idx="1918">
                  <c:v>3943</c:v>
                </c:pt>
                <c:pt idx="1919">
                  <c:v>3945</c:v>
                </c:pt>
                <c:pt idx="1920">
                  <c:v>3948</c:v>
                </c:pt>
                <c:pt idx="1921">
                  <c:v>3950</c:v>
                </c:pt>
                <c:pt idx="1922">
                  <c:v>3952</c:v>
                </c:pt>
                <c:pt idx="1923">
                  <c:v>3954</c:v>
                </c:pt>
                <c:pt idx="1924">
                  <c:v>3956</c:v>
                </c:pt>
                <c:pt idx="1925">
                  <c:v>3958</c:v>
                </c:pt>
                <c:pt idx="1926">
                  <c:v>3960</c:v>
                </c:pt>
                <c:pt idx="1927">
                  <c:v>3962</c:v>
                </c:pt>
                <c:pt idx="1928">
                  <c:v>3964</c:v>
                </c:pt>
                <c:pt idx="1929">
                  <c:v>3966</c:v>
                </c:pt>
                <c:pt idx="1930">
                  <c:v>3968</c:v>
                </c:pt>
                <c:pt idx="1931">
                  <c:v>3970</c:v>
                </c:pt>
                <c:pt idx="1932">
                  <c:v>3972</c:v>
                </c:pt>
                <c:pt idx="1933">
                  <c:v>3974</c:v>
                </c:pt>
                <c:pt idx="1934">
                  <c:v>3976</c:v>
                </c:pt>
                <c:pt idx="1935">
                  <c:v>3978</c:v>
                </c:pt>
                <c:pt idx="1936">
                  <c:v>3980</c:v>
                </c:pt>
                <c:pt idx="1937">
                  <c:v>3982</c:v>
                </c:pt>
                <c:pt idx="1938">
                  <c:v>3984</c:v>
                </c:pt>
                <c:pt idx="1939">
                  <c:v>3986</c:v>
                </c:pt>
                <c:pt idx="1940">
                  <c:v>3988</c:v>
                </c:pt>
                <c:pt idx="1941">
                  <c:v>3991</c:v>
                </c:pt>
                <c:pt idx="1942">
                  <c:v>3993</c:v>
                </c:pt>
                <c:pt idx="1943">
                  <c:v>3995</c:v>
                </c:pt>
                <c:pt idx="1944">
                  <c:v>3997</c:v>
                </c:pt>
                <c:pt idx="1945">
                  <c:v>3999</c:v>
                </c:pt>
                <c:pt idx="1946">
                  <c:v>4001</c:v>
                </c:pt>
                <c:pt idx="1947">
                  <c:v>4003</c:v>
                </c:pt>
                <c:pt idx="1948">
                  <c:v>4005</c:v>
                </c:pt>
                <c:pt idx="1949">
                  <c:v>4007</c:v>
                </c:pt>
                <c:pt idx="1950">
                  <c:v>4009</c:v>
                </c:pt>
                <c:pt idx="1951">
                  <c:v>4011</c:v>
                </c:pt>
                <c:pt idx="1952">
                  <c:v>4013</c:v>
                </c:pt>
                <c:pt idx="1953">
                  <c:v>4015</c:v>
                </c:pt>
                <c:pt idx="1954">
                  <c:v>4017</c:v>
                </c:pt>
                <c:pt idx="1955">
                  <c:v>4019</c:v>
                </c:pt>
                <c:pt idx="1956">
                  <c:v>4021</c:v>
                </c:pt>
                <c:pt idx="1957">
                  <c:v>4023</c:v>
                </c:pt>
                <c:pt idx="1958">
                  <c:v>4025</c:v>
                </c:pt>
                <c:pt idx="1959">
                  <c:v>4027</c:v>
                </c:pt>
                <c:pt idx="1960">
                  <c:v>4029</c:v>
                </c:pt>
                <c:pt idx="1961">
                  <c:v>4031</c:v>
                </c:pt>
                <c:pt idx="1962">
                  <c:v>4034</c:v>
                </c:pt>
                <c:pt idx="1963">
                  <c:v>4036</c:v>
                </c:pt>
                <c:pt idx="1964">
                  <c:v>4038</c:v>
                </c:pt>
                <c:pt idx="1965">
                  <c:v>4040</c:v>
                </c:pt>
                <c:pt idx="1966">
                  <c:v>4042</c:v>
                </c:pt>
                <c:pt idx="1967">
                  <c:v>4044</c:v>
                </c:pt>
                <c:pt idx="1968">
                  <c:v>4046</c:v>
                </c:pt>
                <c:pt idx="1969">
                  <c:v>4048</c:v>
                </c:pt>
                <c:pt idx="1970">
                  <c:v>4050</c:v>
                </c:pt>
                <c:pt idx="1971">
                  <c:v>4052</c:v>
                </c:pt>
                <c:pt idx="1972">
                  <c:v>4054</c:v>
                </c:pt>
                <c:pt idx="1973">
                  <c:v>4056</c:v>
                </c:pt>
                <c:pt idx="1974">
                  <c:v>4058</c:v>
                </c:pt>
                <c:pt idx="1975">
                  <c:v>4060</c:v>
                </c:pt>
                <c:pt idx="1976">
                  <c:v>4062</c:v>
                </c:pt>
                <c:pt idx="1977">
                  <c:v>4064</c:v>
                </c:pt>
                <c:pt idx="1978">
                  <c:v>4066</c:v>
                </c:pt>
                <c:pt idx="1979">
                  <c:v>4068</c:v>
                </c:pt>
                <c:pt idx="1980">
                  <c:v>4070</c:v>
                </c:pt>
                <c:pt idx="1981">
                  <c:v>4072</c:v>
                </c:pt>
                <c:pt idx="1982">
                  <c:v>4074</c:v>
                </c:pt>
                <c:pt idx="1983">
                  <c:v>4078</c:v>
                </c:pt>
                <c:pt idx="1984">
                  <c:v>4080</c:v>
                </c:pt>
                <c:pt idx="1985">
                  <c:v>4082</c:v>
                </c:pt>
                <c:pt idx="1986">
                  <c:v>4084</c:v>
                </c:pt>
                <c:pt idx="1987">
                  <c:v>4086</c:v>
                </c:pt>
                <c:pt idx="1988">
                  <c:v>4088</c:v>
                </c:pt>
                <c:pt idx="1989">
                  <c:v>4091</c:v>
                </c:pt>
                <c:pt idx="1990">
                  <c:v>4093</c:v>
                </c:pt>
                <c:pt idx="1991">
                  <c:v>4095</c:v>
                </c:pt>
                <c:pt idx="1992">
                  <c:v>4097</c:v>
                </c:pt>
                <c:pt idx="1993">
                  <c:v>4099</c:v>
                </c:pt>
                <c:pt idx="1994">
                  <c:v>4101</c:v>
                </c:pt>
                <c:pt idx="1995">
                  <c:v>4104</c:v>
                </c:pt>
                <c:pt idx="1996">
                  <c:v>4106</c:v>
                </c:pt>
                <c:pt idx="1997">
                  <c:v>4108</c:v>
                </c:pt>
                <c:pt idx="1998">
                  <c:v>4110</c:v>
                </c:pt>
                <c:pt idx="1999">
                  <c:v>4112</c:v>
                </c:pt>
                <c:pt idx="2000">
                  <c:v>4114</c:v>
                </c:pt>
                <c:pt idx="2001">
                  <c:v>4116</c:v>
                </c:pt>
                <c:pt idx="2002">
                  <c:v>4120</c:v>
                </c:pt>
                <c:pt idx="2003">
                  <c:v>4122</c:v>
                </c:pt>
                <c:pt idx="2004">
                  <c:v>4124</c:v>
                </c:pt>
                <c:pt idx="2005">
                  <c:v>4126</c:v>
                </c:pt>
                <c:pt idx="2006">
                  <c:v>4128</c:v>
                </c:pt>
                <c:pt idx="2007">
                  <c:v>4130</c:v>
                </c:pt>
                <c:pt idx="2008">
                  <c:v>4133</c:v>
                </c:pt>
                <c:pt idx="2009">
                  <c:v>4135</c:v>
                </c:pt>
                <c:pt idx="2010">
                  <c:v>4137</c:v>
                </c:pt>
                <c:pt idx="2011">
                  <c:v>4139</c:v>
                </c:pt>
                <c:pt idx="2012">
                  <c:v>4141</c:v>
                </c:pt>
                <c:pt idx="2013">
                  <c:v>4143</c:v>
                </c:pt>
                <c:pt idx="2014">
                  <c:v>4146</c:v>
                </c:pt>
                <c:pt idx="2015">
                  <c:v>4148</c:v>
                </c:pt>
                <c:pt idx="2016">
                  <c:v>4150</c:v>
                </c:pt>
                <c:pt idx="2017">
                  <c:v>4152</c:v>
                </c:pt>
                <c:pt idx="2018">
                  <c:v>4154</c:v>
                </c:pt>
                <c:pt idx="2019">
                  <c:v>4156</c:v>
                </c:pt>
                <c:pt idx="2020">
                  <c:v>4158</c:v>
                </c:pt>
                <c:pt idx="2021">
                  <c:v>4161</c:v>
                </c:pt>
                <c:pt idx="2022">
                  <c:v>4164</c:v>
                </c:pt>
                <c:pt idx="2023">
                  <c:v>4166</c:v>
                </c:pt>
                <c:pt idx="2024">
                  <c:v>4168</c:v>
                </c:pt>
                <c:pt idx="2025">
                  <c:v>4170</c:v>
                </c:pt>
                <c:pt idx="2026">
                  <c:v>4172</c:v>
                </c:pt>
                <c:pt idx="2027">
                  <c:v>4174</c:v>
                </c:pt>
                <c:pt idx="2028">
                  <c:v>4176</c:v>
                </c:pt>
                <c:pt idx="2029">
                  <c:v>4178</c:v>
                </c:pt>
                <c:pt idx="2030">
                  <c:v>4181</c:v>
                </c:pt>
                <c:pt idx="2031">
                  <c:v>4183</c:v>
                </c:pt>
                <c:pt idx="2032">
                  <c:v>4185</c:v>
                </c:pt>
                <c:pt idx="2033">
                  <c:v>4187</c:v>
                </c:pt>
                <c:pt idx="2034">
                  <c:v>4189</c:v>
                </c:pt>
                <c:pt idx="2035">
                  <c:v>4191</c:v>
                </c:pt>
                <c:pt idx="2036">
                  <c:v>4193</c:v>
                </c:pt>
                <c:pt idx="2037">
                  <c:v>4196</c:v>
                </c:pt>
                <c:pt idx="2038">
                  <c:v>4198</c:v>
                </c:pt>
                <c:pt idx="2039">
                  <c:v>4200</c:v>
                </c:pt>
                <c:pt idx="2040">
                  <c:v>4202</c:v>
                </c:pt>
                <c:pt idx="2041">
                  <c:v>4205</c:v>
                </c:pt>
                <c:pt idx="2042">
                  <c:v>4207</c:v>
                </c:pt>
                <c:pt idx="2043">
                  <c:v>4210</c:v>
                </c:pt>
                <c:pt idx="2044">
                  <c:v>4212</c:v>
                </c:pt>
                <c:pt idx="2045">
                  <c:v>4214</c:v>
                </c:pt>
                <c:pt idx="2046">
                  <c:v>4216</c:v>
                </c:pt>
                <c:pt idx="2047">
                  <c:v>4218</c:v>
                </c:pt>
                <c:pt idx="2048">
                  <c:v>4220</c:v>
                </c:pt>
                <c:pt idx="2049">
                  <c:v>4222</c:v>
                </c:pt>
                <c:pt idx="2050">
                  <c:v>4225</c:v>
                </c:pt>
                <c:pt idx="2051">
                  <c:v>4227</c:v>
                </c:pt>
                <c:pt idx="2052">
                  <c:v>4229</c:v>
                </c:pt>
                <c:pt idx="2053">
                  <c:v>4231</c:v>
                </c:pt>
                <c:pt idx="2054">
                  <c:v>4233</c:v>
                </c:pt>
                <c:pt idx="2055">
                  <c:v>4235</c:v>
                </c:pt>
                <c:pt idx="2056">
                  <c:v>4237</c:v>
                </c:pt>
                <c:pt idx="2057">
                  <c:v>4239</c:v>
                </c:pt>
                <c:pt idx="2058">
                  <c:v>4241</c:v>
                </c:pt>
                <c:pt idx="2059">
                  <c:v>4244</c:v>
                </c:pt>
                <c:pt idx="2060">
                  <c:v>4247</c:v>
                </c:pt>
                <c:pt idx="2061">
                  <c:v>4249</c:v>
                </c:pt>
                <c:pt idx="2062">
                  <c:v>4251</c:v>
                </c:pt>
                <c:pt idx="2063">
                  <c:v>4253</c:v>
                </c:pt>
                <c:pt idx="2064">
                  <c:v>4255</c:v>
                </c:pt>
                <c:pt idx="2065">
                  <c:v>4258</c:v>
                </c:pt>
                <c:pt idx="2066">
                  <c:v>4260</c:v>
                </c:pt>
                <c:pt idx="2067">
                  <c:v>4262</c:v>
                </c:pt>
                <c:pt idx="2068">
                  <c:v>4264</c:v>
                </c:pt>
                <c:pt idx="2069">
                  <c:v>4266</c:v>
                </c:pt>
                <c:pt idx="2070">
                  <c:v>4268</c:v>
                </c:pt>
                <c:pt idx="2071">
                  <c:v>4271</c:v>
                </c:pt>
                <c:pt idx="2072">
                  <c:v>4273</c:v>
                </c:pt>
                <c:pt idx="2073">
                  <c:v>4275</c:v>
                </c:pt>
                <c:pt idx="2074">
                  <c:v>4277</c:v>
                </c:pt>
                <c:pt idx="2075">
                  <c:v>4279</c:v>
                </c:pt>
                <c:pt idx="2076">
                  <c:v>4281</c:v>
                </c:pt>
                <c:pt idx="2077">
                  <c:v>4283</c:v>
                </c:pt>
                <c:pt idx="2078">
                  <c:v>4285</c:v>
                </c:pt>
                <c:pt idx="2079">
                  <c:v>4287</c:v>
                </c:pt>
                <c:pt idx="2080">
                  <c:v>4291</c:v>
                </c:pt>
                <c:pt idx="2081">
                  <c:v>4293</c:v>
                </c:pt>
                <c:pt idx="2082">
                  <c:v>4295</c:v>
                </c:pt>
                <c:pt idx="2083">
                  <c:v>4297</c:v>
                </c:pt>
                <c:pt idx="2084">
                  <c:v>4299</c:v>
                </c:pt>
                <c:pt idx="2085">
                  <c:v>4301</c:v>
                </c:pt>
                <c:pt idx="2086">
                  <c:v>4303</c:v>
                </c:pt>
                <c:pt idx="2087">
                  <c:v>4306</c:v>
                </c:pt>
                <c:pt idx="2088">
                  <c:v>4308</c:v>
                </c:pt>
                <c:pt idx="2089">
                  <c:v>4310</c:v>
                </c:pt>
                <c:pt idx="2090">
                  <c:v>4312</c:v>
                </c:pt>
                <c:pt idx="2091">
                  <c:v>4314</c:v>
                </c:pt>
                <c:pt idx="2092">
                  <c:v>4316</c:v>
                </c:pt>
                <c:pt idx="2093">
                  <c:v>4319</c:v>
                </c:pt>
                <c:pt idx="2094">
                  <c:v>4321</c:v>
                </c:pt>
                <c:pt idx="2095">
                  <c:v>4323</c:v>
                </c:pt>
                <c:pt idx="2096">
                  <c:v>4325</c:v>
                </c:pt>
                <c:pt idx="2097">
                  <c:v>4327</c:v>
                </c:pt>
                <c:pt idx="2098">
                  <c:v>4329</c:v>
                </c:pt>
                <c:pt idx="2099">
                  <c:v>4333</c:v>
                </c:pt>
                <c:pt idx="2100">
                  <c:v>4335</c:v>
                </c:pt>
                <c:pt idx="2101">
                  <c:v>4337</c:v>
                </c:pt>
                <c:pt idx="2102">
                  <c:v>4339</c:v>
                </c:pt>
                <c:pt idx="2103">
                  <c:v>4341</c:v>
                </c:pt>
                <c:pt idx="2104">
                  <c:v>4343</c:v>
                </c:pt>
                <c:pt idx="2105">
                  <c:v>4345</c:v>
                </c:pt>
                <c:pt idx="2106">
                  <c:v>4347</c:v>
                </c:pt>
                <c:pt idx="2107">
                  <c:v>4349</c:v>
                </c:pt>
                <c:pt idx="2108">
                  <c:v>4352</c:v>
                </c:pt>
                <c:pt idx="2109">
                  <c:v>4354</c:v>
                </c:pt>
                <c:pt idx="2110">
                  <c:v>4356</c:v>
                </c:pt>
                <c:pt idx="2111">
                  <c:v>4358</c:v>
                </c:pt>
                <c:pt idx="2112">
                  <c:v>4360</c:v>
                </c:pt>
                <c:pt idx="2113">
                  <c:v>4362</c:v>
                </c:pt>
                <c:pt idx="2114">
                  <c:v>4365</c:v>
                </c:pt>
                <c:pt idx="2115">
                  <c:v>4367</c:v>
                </c:pt>
                <c:pt idx="2116">
                  <c:v>4369</c:v>
                </c:pt>
                <c:pt idx="2117">
                  <c:v>4371</c:v>
                </c:pt>
                <c:pt idx="2118">
                  <c:v>4373</c:v>
                </c:pt>
                <c:pt idx="2119">
                  <c:v>4376</c:v>
                </c:pt>
                <c:pt idx="2120">
                  <c:v>4379</c:v>
                </c:pt>
                <c:pt idx="2121">
                  <c:v>4381</c:v>
                </c:pt>
                <c:pt idx="2122">
                  <c:v>4383</c:v>
                </c:pt>
                <c:pt idx="2123">
                  <c:v>4385</c:v>
                </c:pt>
                <c:pt idx="2124">
                  <c:v>4387</c:v>
                </c:pt>
                <c:pt idx="2125">
                  <c:v>4389</c:v>
                </c:pt>
                <c:pt idx="2126">
                  <c:v>4391</c:v>
                </c:pt>
                <c:pt idx="2127">
                  <c:v>4394</c:v>
                </c:pt>
                <c:pt idx="2128">
                  <c:v>4396</c:v>
                </c:pt>
                <c:pt idx="2129">
                  <c:v>4398</c:v>
                </c:pt>
                <c:pt idx="2130">
                  <c:v>4400</c:v>
                </c:pt>
                <c:pt idx="2131">
                  <c:v>4402</c:v>
                </c:pt>
                <c:pt idx="2132">
                  <c:v>4404</c:v>
                </c:pt>
                <c:pt idx="2133">
                  <c:v>4406</c:v>
                </c:pt>
                <c:pt idx="2134">
                  <c:v>4408</c:v>
                </c:pt>
                <c:pt idx="2135">
                  <c:v>4410</c:v>
                </c:pt>
                <c:pt idx="2136">
                  <c:v>4413</c:v>
                </c:pt>
                <c:pt idx="2137">
                  <c:v>4415</c:v>
                </c:pt>
                <c:pt idx="2138">
                  <c:v>4418</c:v>
                </c:pt>
                <c:pt idx="2139">
                  <c:v>4420</c:v>
                </c:pt>
                <c:pt idx="2140">
                  <c:v>4422</c:v>
                </c:pt>
                <c:pt idx="2141">
                  <c:v>4424</c:v>
                </c:pt>
                <c:pt idx="2142">
                  <c:v>4427</c:v>
                </c:pt>
                <c:pt idx="2143">
                  <c:v>4429</c:v>
                </c:pt>
                <c:pt idx="2144">
                  <c:v>4431</c:v>
                </c:pt>
                <c:pt idx="2145">
                  <c:v>4433</c:v>
                </c:pt>
                <c:pt idx="2146">
                  <c:v>4435</c:v>
                </c:pt>
                <c:pt idx="2147">
                  <c:v>4437</c:v>
                </c:pt>
                <c:pt idx="2148">
                  <c:v>4440</c:v>
                </c:pt>
                <c:pt idx="2149">
                  <c:v>4442</c:v>
                </c:pt>
                <c:pt idx="2150">
                  <c:v>4444</c:v>
                </c:pt>
                <c:pt idx="2151">
                  <c:v>4446</c:v>
                </c:pt>
                <c:pt idx="2152">
                  <c:v>4448</c:v>
                </c:pt>
                <c:pt idx="2153">
                  <c:v>4450</c:v>
                </c:pt>
                <c:pt idx="2154">
                  <c:v>4452</c:v>
                </c:pt>
                <c:pt idx="2155">
                  <c:v>4454</c:v>
                </c:pt>
                <c:pt idx="2156">
                  <c:v>4456</c:v>
                </c:pt>
                <c:pt idx="2157">
                  <c:v>4458</c:v>
                </c:pt>
                <c:pt idx="2158">
                  <c:v>4462</c:v>
                </c:pt>
                <c:pt idx="2159">
                  <c:v>4464</c:v>
                </c:pt>
                <c:pt idx="2160">
                  <c:v>4466</c:v>
                </c:pt>
                <c:pt idx="2161">
                  <c:v>4468</c:v>
                </c:pt>
                <c:pt idx="2162">
                  <c:v>4470</c:v>
                </c:pt>
                <c:pt idx="2163">
                  <c:v>4472</c:v>
                </c:pt>
                <c:pt idx="2164">
                  <c:v>4475</c:v>
                </c:pt>
                <c:pt idx="2165">
                  <c:v>4477</c:v>
                </c:pt>
                <c:pt idx="2166">
                  <c:v>4479</c:v>
                </c:pt>
                <c:pt idx="2167">
                  <c:v>4481</c:v>
                </c:pt>
                <c:pt idx="2168">
                  <c:v>4483</c:v>
                </c:pt>
                <c:pt idx="2169">
                  <c:v>4485</c:v>
                </c:pt>
                <c:pt idx="2170">
                  <c:v>4487</c:v>
                </c:pt>
                <c:pt idx="2171">
                  <c:v>4490</c:v>
                </c:pt>
                <c:pt idx="2172">
                  <c:v>4492</c:v>
                </c:pt>
                <c:pt idx="2173">
                  <c:v>4494</c:v>
                </c:pt>
                <c:pt idx="2174">
                  <c:v>4496</c:v>
                </c:pt>
                <c:pt idx="2175">
                  <c:v>4498</c:v>
                </c:pt>
                <c:pt idx="2176">
                  <c:v>4500</c:v>
                </c:pt>
                <c:pt idx="2177">
                  <c:v>4504</c:v>
                </c:pt>
                <c:pt idx="2178">
                  <c:v>4506</c:v>
                </c:pt>
                <c:pt idx="2179">
                  <c:v>4508</c:v>
                </c:pt>
                <c:pt idx="2180">
                  <c:v>4510</c:v>
                </c:pt>
                <c:pt idx="2181">
                  <c:v>4512</c:v>
                </c:pt>
                <c:pt idx="2182">
                  <c:v>4514</c:v>
                </c:pt>
                <c:pt idx="2183">
                  <c:v>4516</c:v>
                </c:pt>
                <c:pt idx="2184">
                  <c:v>4518</c:v>
                </c:pt>
                <c:pt idx="2185">
                  <c:v>4521</c:v>
                </c:pt>
                <c:pt idx="2186">
                  <c:v>4523</c:v>
                </c:pt>
                <c:pt idx="2187">
                  <c:v>4525</c:v>
                </c:pt>
                <c:pt idx="2188">
                  <c:v>4527</c:v>
                </c:pt>
                <c:pt idx="2189">
                  <c:v>4529</c:v>
                </c:pt>
                <c:pt idx="2190">
                  <c:v>4531</c:v>
                </c:pt>
                <c:pt idx="2191">
                  <c:v>4533</c:v>
                </c:pt>
                <c:pt idx="2192">
                  <c:v>4536</c:v>
                </c:pt>
                <c:pt idx="2193">
                  <c:v>4538</c:v>
                </c:pt>
                <c:pt idx="2194">
                  <c:v>4540</c:v>
                </c:pt>
                <c:pt idx="2195">
                  <c:v>4542</c:v>
                </c:pt>
                <c:pt idx="2196">
                  <c:v>4545</c:v>
                </c:pt>
                <c:pt idx="2197">
                  <c:v>4547</c:v>
                </c:pt>
                <c:pt idx="2198">
                  <c:v>4550</c:v>
                </c:pt>
                <c:pt idx="2199">
                  <c:v>4552</c:v>
                </c:pt>
                <c:pt idx="2200">
                  <c:v>4554</c:v>
                </c:pt>
                <c:pt idx="2201">
                  <c:v>4556</c:v>
                </c:pt>
                <c:pt idx="2202">
                  <c:v>4558</c:v>
                </c:pt>
                <c:pt idx="2203">
                  <c:v>4560</c:v>
                </c:pt>
                <c:pt idx="2204">
                  <c:v>4562</c:v>
                </c:pt>
                <c:pt idx="2205">
                  <c:v>4565</c:v>
                </c:pt>
                <c:pt idx="2206">
                  <c:v>4567</c:v>
                </c:pt>
                <c:pt idx="2207">
                  <c:v>4569</c:v>
                </c:pt>
                <c:pt idx="2208">
                  <c:v>4571</c:v>
                </c:pt>
                <c:pt idx="2209">
                  <c:v>4573</c:v>
                </c:pt>
                <c:pt idx="2210">
                  <c:v>4575</c:v>
                </c:pt>
                <c:pt idx="2211">
                  <c:v>4577</c:v>
                </c:pt>
                <c:pt idx="2212">
                  <c:v>4579</c:v>
                </c:pt>
                <c:pt idx="2213">
                  <c:v>4582</c:v>
                </c:pt>
                <c:pt idx="2214">
                  <c:v>4584</c:v>
                </c:pt>
                <c:pt idx="2215">
                  <c:v>4586</c:v>
                </c:pt>
                <c:pt idx="2216">
                  <c:v>4589</c:v>
                </c:pt>
                <c:pt idx="2217">
                  <c:v>4591</c:v>
                </c:pt>
                <c:pt idx="2218">
                  <c:v>4593</c:v>
                </c:pt>
                <c:pt idx="2219">
                  <c:v>4595</c:v>
                </c:pt>
                <c:pt idx="2220">
                  <c:v>4597</c:v>
                </c:pt>
                <c:pt idx="2221">
                  <c:v>4600</c:v>
                </c:pt>
                <c:pt idx="2222">
                  <c:v>4602</c:v>
                </c:pt>
                <c:pt idx="2223">
                  <c:v>4604</c:v>
                </c:pt>
                <c:pt idx="2224">
                  <c:v>4606</c:v>
                </c:pt>
                <c:pt idx="2225">
                  <c:v>4608</c:v>
                </c:pt>
                <c:pt idx="2226">
                  <c:v>4610</c:v>
                </c:pt>
                <c:pt idx="2227">
                  <c:v>4613</c:v>
                </c:pt>
                <c:pt idx="2228">
                  <c:v>4615</c:v>
                </c:pt>
                <c:pt idx="2229">
                  <c:v>4617</c:v>
                </c:pt>
                <c:pt idx="2230">
                  <c:v>4619</c:v>
                </c:pt>
                <c:pt idx="2231">
                  <c:v>4621</c:v>
                </c:pt>
                <c:pt idx="2232">
                  <c:v>4623</c:v>
                </c:pt>
                <c:pt idx="2233">
                  <c:v>4625</c:v>
                </c:pt>
                <c:pt idx="2234">
                  <c:v>4628</c:v>
                </c:pt>
                <c:pt idx="2235">
                  <c:v>4631</c:v>
                </c:pt>
                <c:pt idx="2236">
                  <c:v>4633</c:v>
                </c:pt>
                <c:pt idx="2237">
                  <c:v>4635</c:v>
                </c:pt>
                <c:pt idx="2238">
                  <c:v>4637</c:v>
                </c:pt>
                <c:pt idx="2239">
                  <c:v>4639</c:v>
                </c:pt>
                <c:pt idx="2240">
                  <c:v>4641</c:v>
                </c:pt>
                <c:pt idx="2241">
                  <c:v>4643</c:v>
                </c:pt>
                <c:pt idx="2242">
                  <c:v>4646</c:v>
                </c:pt>
                <c:pt idx="2243">
                  <c:v>4648</c:v>
                </c:pt>
                <c:pt idx="2244">
                  <c:v>4650</c:v>
                </c:pt>
                <c:pt idx="2245">
                  <c:v>4652</c:v>
                </c:pt>
                <c:pt idx="2246">
                  <c:v>4654</c:v>
                </c:pt>
                <c:pt idx="2247">
                  <c:v>4656</c:v>
                </c:pt>
                <c:pt idx="2248">
                  <c:v>4658</c:v>
                </c:pt>
                <c:pt idx="2249">
                  <c:v>4661</c:v>
                </c:pt>
                <c:pt idx="2250">
                  <c:v>4663</c:v>
                </c:pt>
                <c:pt idx="2251">
                  <c:v>4665</c:v>
                </c:pt>
                <c:pt idx="2252">
                  <c:v>4667</c:v>
                </c:pt>
                <c:pt idx="2253">
                  <c:v>4669</c:v>
                </c:pt>
                <c:pt idx="2254">
                  <c:v>4671</c:v>
                </c:pt>
                <c:pt idx="2255">
                  <c:v>4675</c:v>
                </c:pt>
                <c:pt idx="2256">
                  <c:v>4677</c:v>
                </c:pt>
                <c:pt idx="2257">
                  <c:v>4679</c:v>
                </c:pt>
                <c:pt idx="2258">
                  <c:v>4681</c:v>
                </c:pt>
                <c:pt idx="2259">
                  <c:v>4683</c:v>
                </c:pt>
                <c:pt idx="2260">
                  <c:v>4685</c:v>
                </c:pt>
                <c:pt idx="2261">
                  <c:v>4687</c:v>
                </c:pt>
                <c:pt idx="2262">
                  <c:v>4690</c:v>
                </c:pt>
                <c:pt idx="2263">
                  <c:v>4692</c:v>
                </c:pt>
                <c:pt idx="2264">
                  <c:v>4694</c:v>
                </c:pt>
                <c:pt idx="2265">
                  <c:v>4696</c:v>
                </c:pt>
                <c:pt idx="2266">
                  <c:v>4698</c:v>
                </c:pt>
                <c:pt idx="2267">
                  <c:v>4700</c:v>
                </c:pt>
                <c:pt idx="2268">
                  <c:v>4702</c:v>
                </c:pt>
                <c:pt idx="2269">
                  <c:v>4704</c:v>
                </c:pt>
                <c:pt idx="2270">
                  <c:v>4707</c:v>
                </c:pt>
                <c:pt idx="2271">
                  <c:v>4709</c:v>
                </c:pt>
                <c:pt idx="2272">
                  <c:v>4711</c:v>
                </c:pt>
                <c:pt idx="2273">
                  <c:v>4713</c:v>
                </c:pt>
                <c:pt idx="2274">
                  <c:v>4716</c:v>
                </c:pt>
                <c:pt idx="2275">
                  <c:v>4718</c:v>
                </c:pt>
                <c:pt idx="2276">
                  <c:v>4720</c:v>
                </c:pt>
                <c:pt idx="2277">
                  <c:v>4723</c:v>
                </c:pt>
                <c:pt idx="2278">
                  <c:v>4725</c:v>
                </c:pt>
                <c:pt idx="2279">
                  <c:v>4727</c:v>
                </c:pt>
                <c:pt idx="2280">
                  <c:v>4729</c:v>
                </c:pt>
                <c:pt idx="2281">
                  <c:v>4731</c:v>
                </c:pt>
                <c:pt idx="2282">
                  <c:v>4733</c:v>
                </c:pt>
                <c:pt idx="2283">
                  <c:v>4736</c:v>
                </c:pt>
                <c:pt idx="2284">
                  <c:v>4738</c:v>
                </c:pt>
                <c:pt idx="2285">
                  <c:v>4740</c:v>
                </c:pt>
                <c:pt idx="2286">
                  <c:v>4742</c:v>
                </c:pt>
                <c:pt idx="2287">
                  <c:v>4744</c:v>
                </c:pt>
                <c:pt idx="2288">
                  <c:v>4746</c:v>
                </c:pt>
                <c:pt idx="2289">
                  <c:v>4748</c:v>
                </c:pt>
                <c:pt idx="2290">
                  <c:v>4750</c:v>
                </c:pt>
                <c:pt idx="2291">
                  <c:v>4753</c:v>
                </c:pt>
                <c:pt idx="2292">
                  <c:v>4755</c:v>
                </c:pt>
                <c:pt idx="2293">
                  <c:v>4757</c:v>
                </c:pt>
                <c:pt idx="2294">
                  <c:v>4760</c:v>
                </c:pt>
                <c:pt idx="2295">
                  <c:v>4762</c:v>
                </c:pt>
                <c:pt idx="2296">
                  <c:v>4764</c:v>
                </c:pt>
                <c:pt idx="2297">
                  <c:v>4766</c:v>
                </c:pt>
                <c:pt idx="2298">
                  <c:v>4768</c:v>
                </c:pt>
                <c:pt idx="2299">
                  <c:v>4771</c:v>
                </c:pt>
                <c:pt idx="2300">
                  <c:v>4773</c:v>
                </c:pt>
                <c:pt idx="2301">
                  <c:v>4775</c:v>
                </c:pt>
                <c:pt idx="2302">
                  <c:v>4777</c:v>
                </c:pt>
                <c:pt idx="2303">
                  <c:v>4779</c:v>
                </c:pt>
                <c:pt idx="2304">
                  <c:v>4781</c:v>
                </c:pt>
                <c:pt idx="2305">
                  <c:v>4784</c:v>
                </c:pt>
                <c:pt idx="2306">
                  <c:v>4786</c:v>
                </c:pt>
                <c:pt idx="2307">
                  <c:v>4788</c:v>
                </c:pt>
                <c:pt idx="2308">
                  <c:v>4790</c:v>
                </c:pt>
                <c:pt idx="2309">
                  <c:v>4792</c:v>
                </c:pt>
                <c:pt idx="2310">
                  <c:v>4794</c:v>
                </c:pt>
                <c:pt idx="2311">
                  <c:v>4796</c:v>
                </c:pt>
                <c:pt idx="2312">
                  <c:v>4798</c:v>
                </c:pt>
                <c:pt idx="2313">
                  <c:v>4801</c:v>
                </c:pt>
                <c:pt idx="2314">
                  <c:v>4804</c:v>
                </c:pt>
                <c:pt idx="2315">
                  <c:v>4806</c:v>
                </c:pt>
                <c:pt idx="2316">
                  <c:v>4808</c:v>
                </c:pt>
                <c:pt idx="2317">
                  <c:v>4810</c:v>
                </c:pt>
                <c:pt idx="2318">
                  <c:v>4812</c:v>
                </c:pt>
                <c:pt idx="2319">
                  <c:v>4814</c:v>
                </c:pt>
                <c:pt idx="2320">
                  <c:v>4817</c:v>
                </c:pt>
                <c:pt idx="2321">
                  <c:v>4819</c:v>
                </c:pt>
                <c:pt idx="2322">
                  <c:v>4821</c:v>
                </c:pt>
                <c:pt idx="2323">
                  <c:v>4823</c:v>
                </c:pt>
                <c:pt idx="2324">
                  <c:v>4825</c:v>
                </c:pt>
                <c:pt idx="2325">
                  <c:v>4827</c:v>
                </c:pt>
                <c:pt idx="2326">
                  <c:v>4830</c:v>
                </c:pt>
                <c:pt idx="2327">
                  <c:v>4832</c:v>
                </c:pt>
                <c:pt idx="2328">
                  <c:v>4834</c:v>
                </c:pt>
                <c:pt idx="2329">
                  <c:v>4836</c:v>
                </c:pt>
                <c:pt idx="2330">
                  <c:v>4838</c:v>
                </c:pt>
                <c:pt idx="2331">
                  <c:v>4840</c:v>
                </c:pt>
                <c:pt idx="2332">
                  <c:v>4842</c:v>
                </c:pt>
                <c:pt idx="2333">
                  <c:v>4845</c:v>
                </c:pt>
                <c:pt idx="2334">
                  <c:v>4847</c:v>
                </c:pt>
                <c:pt idx="2335">
                  <c:v>4850</c:v>
                </c:pt>
                <c:pt idx="2336">
                  <c:v>4852</c:v>
                </c:pt>
                <c:pt idx="2337">
                  <c:v>4854</c:v>
                </c:pt>
                <c:pt idx="2338">
                  <c:v>4856</c:v>
                </c:pt>
                <c:pt idx="2339">
                  <c:v>4858</c:v>
                </c:pt>
                <c:pt idx="2340">
                  <c:v>4860</c:v>
                </c:pt>
                <c:pt idx="2341">
                  <c:v>4862</c:v>
                </c:pt>
                <c:pt idx="2342">
                  <c:v>4864</c:v>
                </c:pt>
                <c:pt idx="2343">
                  <c:v>4866</c:v>
                </c:pt>
                <c:pt idx="2344">
                  <c:v>4869</c:v>
                </c:pt>
                <c:pt idx="2345">
                  <c:v>4871</c:v>
                </c:pt>
                <c:pt idx="2346">
                  <c:v>4873</c:v>
                </c:pt>
                <c:pt idx="2347">
                  <c:v>4875</c:v>
                </c:pt>
                <c:pt idx="2348">
                  <c:v>4877</c:v>
                </c:pt>
                <c:pt idx="2349">
                  <c:v>4879</c:v>
                </c:pt>
                <c:pt idx="2350">
                  <c:v>4881</c:v>
                </c:pt>
                <c:pt idx="2351">
                  <c:v>4883</c:v>
                </c:pt>
                <c:pt idx="2352">
                  <c:v>4887</c:v>
                </c:pt>
                <c:pt idx="2353">
                  <c:v>4889</c:v>
                </c:pt>
                <c:pt idx="2354">
                  <c:v>4891</c:v>
                </c:pt>
                <c:pt idx="2355">
                  <c:v>4893</c:v>
                </c:pt>
                <c:pt idx="2356">
                  <c:v>4895</c:v>
                </c:pt>
                <c:pt idx="2357">
                  <c:v>4897</c:v>
                </c:pt>
                <c:pt idx="2358">
                  <c:v>4899</c:v>
                </c:pt>
                <c:pt idx="2359">
                  <c:v>4901</c:v>
                </c:pt>
                <c:pt idx="2360">
                  <c:v>4903</c:v>
                </c:pt>
                <c:pt idx="2361">
                  <c:v>4905</c:v>
                </c:pt>
                <c:pt idx="2362">
                  <c:v>4907</c:v>
                </c:pt>
                <c:pt idx="2363">
                  <c:v>4909</c:v>
                </c:pt>
                <c:pt idx="2364">
                  <c:v>4911</c:v>
                </c:pt>
                <c:pt idx="2365">
                  <c:v>4913</c:v>
                </c:pt>
                <c:pt idx="2366">
                  <c:v>4915</c:v>
                </c:pt>
                <c:pt idx="2367">
                  <c:v>4917</c:v>
                </c:pt>
                <c:pt idx="2368">
                  <c:v>4919</c:v>
                </c:pt>
                <c:pt idx="2369">
                  <c:v>4922</c:v>
                </c:pt>
                <c:pt idx="2370">
                  <c:v>4924</c:v>
                </c:pt>
                <c:pt idx="2371">
                  <c:v>4926</c:v>
                </c:pt>
                <c:pt idx="2372">
                  <c:v>4929</c:v>
                </c:pt>
                <c:pt idx="2373">
                  <c:v>4931</c:v>
                </c:pt>
                <c:pt idx="2374">
                  <c:v>4933</c:v>
                </c:pt>
                <c:pt idx="2375">
                  <c:v>4935</c:v>
                </c:pt>
                <c:pt idx="2376">
                  <c:v>4937</c:v>
                </c:pt>
                <c:pt idx="2377">
                  <c:v>4939</c:v>
                </c:pt>
                <c:pt idx="2378">
                  <c:v>4942</c:v>
                </c:pt>
                <c:pt idx="2379">
                  <c:v>4944</c:v>
                </c:pt>
                <c:pt idx="2380">
                  <c:v>4946</c:v>
                </c:pt>
                <c:pt idx="2381">
                  <c:v>4948</c:v>
                </c:pt>
                <c:pt idx="2382">
                  <c:v>4950</c:v>
                </c:pt>
                <c:pt idx="2383">
                  <c:v>4952</c:v>
                </c:pt>
                <c:pt idx="2384">
                  <c:v>4955</c:v>
                </c:pt>
                <c:pt idx="2385">
                  <c:v>4957</c:v>
                </c:pt>
                <c:pt idx="2386">
                  <c:v>4959</c:v>
                </c:pt>
                <c:pt idx="2387">
                  <c:v>4961</c:v>
                </c:pt>
                <c:pt idx="2388">
                  <c:v>4963</c:v>
                </c:pt>
                <c:pt idx="2389">
                  <c:v>4965</c:v>
                </c:pt>
                <c:pt idx="2390">
                  <c:v>4967</c:v>
                </c:pt>
                <c:pt idx="2391">
                  <c:v>4970</c:v>
                </c:pt>
                <c:pt idx="2392">
                  <c:v>4973</c:v>
                </c:pt>
                <c:pt idx="2393">
                  <c:v>4975</c:v>
                </c:pt>
                <c:pt idx="2394">
                  <c:v>4977</c:v>
                </c:pt>
                <c:pt idx="2395">
                  <c:v>4979</c:v>
                </c:pt>
                <c:pt idx="2396">
                  <c:v>4981</c:v>
                </c:pt>
                <c:pt idx="2397">
                  <c:v>4983</c:v>
                </c:pt>
                <c:pt idx="2398">
                  <c:v>4985</c:v>
                </c:pt>
                <c:pt idx="2399">
                  <c:v>4987</c:v>
                </c:pt>
                <c:pt idx="2400">
                  <c:v>4989</c:v>
                </c:pt>
                <c:pt idx="2401">
                  <c:v>4992</c:v>
                </c:pt>
                <c:pt idx="2402">
                  <c:v>4994</c:v>
                </c:pt>
                <c:pt idx="2403">
                  <c:v>4996</c:v>
                </c:pt>
                <c:pt idx="2404">
                  <c:v>4998</c:v>
                </c:pt>
              </c:numCache>
            </c:numRef>
          </c:xVal>
          <c:yVal>
            <c:numRef>
              <c:f>'12# normal arrangement fast spe'!$D$2:$D$2406</c:f>
              <c:numCache>
                <c:formatCode>General</c:formatCode>
                <c:ptCount val="24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-3</c:v>
                </c:pt>
                <c:pt idx="700">
                  <c:v>-7</c:v>
                </c:pt>
                <c:pt idx="701">
                  <c:v>-7</c:v>
                </c:pt>
                <c:pt idx="702">
                  <c:v>-3</c:v>
                </c:pt>
                <c:pt idx="703">
                  <c:v>-3</c:v>
                </c:pt>
                <c:pt idx="704">
                  <c:v>-16</c:v>
                </c:pt>
                <c:pt idx="705">
                  <c:v>-36</c:v>
                </c:pt>
                <c:pt idx="706">
                  <c:v>-20</c:v>
                </c:pt>
                <c:pt idx="707">
                  <c:v>-13</c:v>
                </c:pt>
                <c:pt idx="708">
                  <c:v>-39</c:v>
                </c:pt>
                <c:pt idx="709">
                  <c:v>-62</c:v>
                </c:pt>
                <c:pt idx="710">
                  <c:v>-42</c:v>
                </c:pt>
                <c:pt idx="711">
                  <c:v>-46</c:v>
                </c:pt>
                <c:pt idx="712">
                  <c:v>-68</c:v>
                </c:pt>
                <c:pt idx="713">
                  <c:v>-75</c:v>
                </c:pt>
                <c:pt idx="714">
                  <c:v>-78</c:v>
                </c:pt>
                <c:pt idx="715">
                  <c:v>-88</c:v>
                </c:pt>
                <c:pt idx="716">
                  <c:v>-98</c:v>
                </c:pt>
                <c:pt idx="717">
                  <c:v>-104</c:v>
                </c:pt>
                <c:pt idx="718">
                  <c:v>-111</c:v>
                </c:pt>
                <c:pt idx="719">
                  <c:v>-114</c:v>
                </c:pt>
                <c:pt idx="720">
                  <c:v>-121</c:v>
                </c:pt>
                <c:pt idx="721">
                  <c:v>-124</c:v>
                </c:pt>
                <c:pt idx="722">
                  <c:v>-130</c:v>
                </c:pt>
                <c:pt idx="723">
                  <c:v>-140</c:v>
                </c:pt>
                <c:pt idx="724">
                  <c:v>-150</c:v>
                </c:pt>
                <c:pt idx="725">
                  <c:v>-169</c:v>
                </c:pt>
                <c:pt idx="726">
                  <c:v>-166</c:v>
                </c:pt>
                <c:pt idx="727">
                  <c:v>-173</c:v>
                </c:pt>
                <c:pt idx="728">
                  <c:v>-182</c:v>
                </c:pt>
                <c:pt idx="729">
                  <c:v>-196</c:v>
                </c:pt>
                <c:pt idx="730">
                  <c:v>-212</c:v>
                </c:pt>
                <c:pt idx="731">
                  <c:v>-209</c:v>
                </c:pt>
                <c:pt idx="732">
                  <c:v>-222</c:v>
                </c:pt>
                <c:pt idx="733">
                  <c:v>-228</c:v>
                </c:pt>
                <c:pt idx="734">
                  <c:v>-241</c:v>
                </c:pt>
                <c:pt idx="735">
                  <c:v>-241</c:v>
                </c:pt>
                <c:pt idx="736">
                  <c:v>-251</c:v>
                </c:pt>
                <c:pt idx="737">
                  <c:v>-248</c:v>
                </c:pt>
                <c:pt idx="738">
                  <c:v>-274</c:v>
                </c:pt>
                <c:pt idx="739">
                  <c:v>-300</c:v>
                </c:pt>
                <c:pt idx="740">
                  <c:v>-326</c:v>
                </c:pt>
                <c:pt idx="741">
                  <c:v>-345</c:v>
                </c:pt>
                <c:pt idx="742">
                  <c:v>-365</c:v>
                </c:pt>
                <c:pt idx="743">
                  <c:v>-381</c:v>
                </c:pt>
                <c:pt idx="744">
                  <c:v>-398</c:v>
                </c:pt>
                <c:pt idx="745">
                  <c:v>-414</c:v>
                </c:pt>
                <c:pt idx="746">
                  <c:v>-420</c:v>
                </c:pt>
                <c:pt idx="747">
                  <c:v>-430</c:v>
                </c:pt>
                <c:pt idx="748">
                  <c:v>-345</c:v>
                </c:pt>
                <c:pt idx="749">
                  <c:v>-238</c:v>
                </c:pt>
                <c:pt idx="750">
                  <c:v>-111</c:v>
                </c:pt>
                <c:pt idx="751">
                  <c:v>26</c:v>
                </c:pt>
                <c:pt idx="752">
                  <c:v>173</c:v>
                </c:pt>
                <c:pt idx="753">
                  <c:v>323</c:v>
                </c:pt>
                <c:pt idx="754">
                  <c:v>482</c:v>
                </c:pt>
                <c:pt idx="755">
                  <c:v>642</c:v>
                </c:pt>
                <c:pt idx="756">
                  <c:v>785</c:v>
                </c:pt>
                <c:pt idx="757">
                  <c:v>938</c:v>
                </c:pt>
                <c:pt idx="758">
                  <c:v>1075</c:v>
                </c:pt>
                <c:pt idx="759">
                  <c:v>1199</c:v>
                </c:pt>
                <c:pt idx="760">
                  <c:v>1310</c:v>
                </c:pt>
                <c:pt idx="761">
                  <c:v>1342</c:v>
                </c:pt>
                <c:pt idx="762">
                  <c:v>1342</c:v>
                </c:pt>
                <c:pt idx="763">
                  <c:v>1329</c:v>
                </c:pt>
                <c:pt idx="764">
                  <c:v>1303</c:v>
                </c:pt>
                <c:pt idx="765">
                  <c:v>1290</c:v>
                </c:pt>
                <c:pt idx="766">
                  <c:v>1271</c:v>
                </c:pt>
                <c:pt idx="767">
                  <c:v>1238</c:v>
                </c:pt>
                <c:pt idx="768">
                  <c:v>1082</c:v>
                </c:pt>
                <c:pt idx="769">
                  <c:v>867</c:v>
                </c:pt>
                <c:pt idx="770">
                  <c:v>590</c:v>
                </c:pt>
                <c:pt idx="771">
                  <c:v>267</c:v>
                </c:pt>
                <c:pt idx="772">
                  <c:v>-88</c:v>
                </c:pt>
                <c:pt idx="773">
                  <c:v>-450</c:v>
                </c:pt>
                <c:pt idx="774">
                  <c:v>-792</c:v>
                </c:pt>
                <c:pt idx="775">
                  <c:v>-841</c:v>
                </c:pt>
                <c:pt idx="776">
                  <c:v>-867</c:v>
                </c:pt>
                <c:pt idx="777">
                  <c:v>-899</c:v>
                </c:pt>
                <c:pt idx="778">
                  <c:v>-932</c:v>
                </c:pt>
                <c:pt idx="779">
                  <c:v>-942</c:v>
                </c:pt>
                <c:pt idx="780">
                  <c:v>-925</c:v>
                </c:pt>
                <c:pt idx="781">
                  <c:v>-961</c:v>
                </c:pt>
                <c:pt idx="782">
                  <c:v>-1033</c:v>
                </c:pt>
                <c:pt idx="783">
                  <c:v>-1069</c:v>
                </c:pt>
                <c:pt idx="784">
                  <c:v>-1072</c:v>
                </c:pt>
                <c:pt idx="785">
                  <c:v>-1052</c:v>
                </c:pt>
                <c:pt idx="786">
                  <c:v>-1010</c:v>
                </c:pt>
                <c:pt idx="787">
                  <c:v>-935</c:v>
                </c:pt>
                <c:pt idx="788">
                  <c:v>-821</c:v>
                </c:pt>
                <c:pt idx="789">
                  <c:v>-805</c:v>
                </c:pt>
                <c:pt idx="790">
                  <c:v>-828</c:v>
                </c:pt>
                <c:pt idx="791">
                  <c:v>-847</c:v>
                </c:pt>
                <c:pt idx="792">
                  <c:v>-873</c:v>
                </c:pt>
                <c:pt idx="793">
                  <c:v>-564</c:v>
                </c:pt>
                <c:pt idx="794">
                  <c:v>-137</c:v>
                </c:pt>
                <c:pt idx="795">
                  <c:v>313</c:v>
                </c:pt>
                <c:pt idx="796">
                  <c:v>746</c:v>
                </c:pt>
                <c:pt idx="797">
                  <c:v>1147</c:v>
                </c:pt>
                <c:pt idx="798">
                  <c:v>1518</c:v>
                </c:pt>
                <c:pt idx="799">
                  <c:v>1844</c:v>
                </c:pt>
                <c:pt idx="800">
                  <c:v>2092</c:v>
                </c:pt>
                <c:pt idx="801">
                  <c:v>2111</c:v>
                </c:pt>
                <c:pt idx="802">
                  <c:v>2072</c:v>
                </c:pt>
                <c:pt idx="803">
                  <c:v>1994</c:v>
                </c:pt>
                <c:pt idx="804">
                  <c:v>1903</c:v>
                </c:pt>
                <c:pt idx="805">
                  <c:v>1616</c:v>
                </c:pt>
                <c:pt idx="806">
                  <c:v>1157</c:v>
                </c:pt>
                <c:pt idx="807">
                  <c:v>619</c:v>
                </c:pt>
                <c:pt idx="808">
                  <c:v>42</c:v>
                </c:pt>
                <c:pt idx="809">
                  <c:v>-560</c:v>
                </c:pt>
                <c:pt idx="810">
                  <c:v>-1075</c:v>
                </c:pt>
                <c:pt idx="811">
                  <c:v>-1160</c:v>
                </c:pt>
                <c:pt idx="812">
                  <c:v>-1215</c:v>
                </c:pt>
                <c:pt idx="813">
                  <c:v>-1228</c:v>
                </c:pt>
                <c:pt idx="814">
                  <c:v>-1219</c:v>
                </c:pt>
                <c:pt idx="815">
                  <c:v>-1281</c:v>
                </c:pt>
                <c:pt idx="816">
                  <c:v>-1375</c:v>
                </c:pt>
                <c:pt idx="817">
                  <c:v>-1401</c:v>
                </c:pt>
                <c:pt idx="818">
                  <c:v>-1372</c:v>
                </c:pt>
                <c:pt idx="819">
                  <c:v>-1277</c:v>
                </c:pt>
                <c:pt idx="820">
                  <c:v>-1124</c:v>
                </c:pt>
                <c:pt idx="821">
                  <c:v>-984</c:v>
                </c:pt>
                <c:pt idx="822">
                  <c:v>-1007</c:v>
                </c:pt>
                <c:pt idx="823">
                  <c:v>-1017</c:v>
                </c:pt>
                <c:pt idx="824">
                  <c:v>-886</c:v>
                </c:pt>
                <c:pt idx="825">
                  <c:v>-283</c:v>
                </c:pt>
                <c:pt idx="826">
                  <c:v>329</c:v>
                </c:pt>
                <c:pt idx="827">
                  <c:v>929</c:v>
                </c:pt>
                <c:pt idx="828">
                  <c:v>1470</c:v>
                </c:pt>
                <c:pt idx="829">
                  <c:v>1935</c:v>
                </c:pt>
                <c:pt idx="830">
                  <c:v>2300</c:v>
                </c:pt>
                <c:pt idx="831">
                  <c:v>2437</c:v>
                </c:pt>
                <c:pt idx="832">
                  <c:v>2372</c:v>
                </c:pt>
                <c:pt idx="833">
                  <c:v>2248</c:v>
                </c:pt>
                <c:pt idx="834">
                  <c:v>2092</c:v>
                </c:pt>
                <c:pt idx="835">
                  <c:v>1623</c:v>
                </c:pt>
                <c:pt idx="836">
                  <c:v>987</c:v>
                </c:pt>
                <c:pt idx="837">
                  <c:v>287</c:v>
                </c:pt>
                <c:pt idx="838">
                  <c:v>-427</c:v>
                </c:pt>
                <c:pt idx="839">
                  <c:v>-1124</c:v>
                </c:pt>
                <c:pt idx="840">
                  <c:v>-1225</c:v>
                </c:pt>
                <c:pt idx="841">
                  <c:v>-1294</c:v>
                </c:pt>
                <c:pt idx="842">
                  <c:v>-1300</c:v>
                </c:pt>
                <c:pt idx="843">
                  <c:v>-1281</c:v>
                </c:pt>
                <c:pt idx="844">
                  <c:v>-1382</c:v>
                </c:pt>
                <c:pt idx="845">
                  <c:v>-1450</c:v>
                </c:pt>
                <c:pt idx="846">
                  <c:v>-1440</c:v>
                </c:pt>
                <c:pt idx="847">
                  <c:v>-1362</c:v>
                </c:pt>
                <c:pt idx="848">
                  <c:v>-1219</c:v>
                </c:pt>
                <c:pt idx="849">
                  <c:v>-1007</c:v>
                </c:pt>
                <c:pt idx="850">
                  <c:v>-1000</c:v>
                </c:pt>
                <c:pt idx="851">
                  <c:v>-1020</c:v>
                </c:pt>
                <c:pt idx="852">
                  <c:v>-1036</c:v>
                </c:pt>
                <c:pt idx="853">
                  <c:v>-469</c:v>
                </c:pt>
                <c:pt idx="854">
                  <c:v>143</c:v>
                </c:pt>
                <c:pt idx="855">
                  <c:v>743</c:v>
                </c:pt>
                <c:pt idx="856">
                  <c:v>1287</c:v>
                </c:pt>
                <c:pt idx="857">
                  <c:v>1746</c:v>
                </c:pt>
                <c:pt idx="858">
                  <c:v>2108</c:v>
                </c:pt>
                <c:pt idx="859">
                  <c:v>2340</c:v>
                </c:pt>
                <c:pt idx="860">
                  <c:v>2274</c:v>
                </c:pt>
                <c:pt idx="861">
                  <c:v>2157</c:v>
                </c:pt>
                <c:pt idx="862">
                  <c:v>2001</c:v>
                </c:pt>
                <c:pt idx="863">
                  <c:v>1746</c:v>
                </c:pt>
                <c:pt idx="864">
                  <c:v>1196</c:v>
                </c:pt>
                <c:pt idx="865">
                  <c:v>600</c:v>
                </c:pt>
                <c:pt idx="866">
                  <c:v>-23</c:v>
                </c:pt>
                <c:pt idx="867">
                  <c:v>-645</c:v>
                </c:pt>
                <c:pt idx="868">
                  <c:v>-1056</c:v>
                </c:pt>
                <c:pt idx="869">
                  <c:v>-1127</c:v>
                </c:pt>
                <c:pt idx="870">
                  <c:v>-1170</c:v>
                </c:pt>
                <c:pt idx="871">
                  <c:v>-1170</c:v>
                </c:pt>
                <c:pt idx="872">
                  <c:v>-1150</c:v>
                </c:pt>
                <c:pt idx="873">
                  <c:v>-1189</c:v>
                </c:pt>
                <c:pt idx="874">
                  <c:v>-1258</c:v>
                </c:pt>
                <c:pt idx="875">
                  <c:v>-1277</c:v>
                </c:pt>
                <c:pt idx="876">
                  <c:v>-1235</c:v>
                </c:pt>
                <c:pt idx="877">
                  <c:v>-1147</c:v>
                </c:pt>
                <c:pt idx="878">
                  <c:v>-1017</c:v>
                </c:pt>
                <c:pt idx="879">
                  <c:v>-847</c:v>
                </c:pt>
                <c:pt idx="880">
                  <c:v>-854</c:v>
                </c:pt>
                <c:pt idx="881">
                  <c:v>-870</c:v>
                </c:pt>
                <c:pt idx="882">
                  <c:v>-883</c:v>
                </c:pt>
                <c:pt idx="883">
                  <c:v>-710</c:v>
                </c:pt>
                <c:pt idx="884">
                  <c:v>-277</c:v>
                </c:pt>
                <c:pt idx="885">
                  <c:v>166</c:v>
                </c:pt>
                <c:pt idx="886">
                  <c:v>573</c:v>
                </c:pt>
                <c:pt idx="887">
                  <c:v>948</c:v>
                </c:pt>
                <c:pt idx="888">
                  <c:v>1271</c:v>
                </c:pt>
                <c:pt idx="889">
                  <c:v>1554</c:v>
                </c:pt>
                <c:pt idx="890">
                  <c:v>1766</c:v>
                </c:pt>
                <c:pt idx="891">
                  <c:v>1896</c:v>
                </c:pt>
                <c:pt idx="892">
                  <c:v>1844</c:v>
                </c:pt>
                <c:pt idx="893">
                  <c:v>1773</c:v>
                </c:pt>
                <c:pt idx="894">
                  <c:v>1668</c:v>
                </c:pt>
                <c:pt idx="895">
                  <c:v>1577</c:v>
                </c:pt>
                <c:pt idx="896">
                  <c:v>1443</c:v>
                </c:pt>
                <c:pt idx="897">
                  <c:v>1118</c:v>
                </c:pt>
                <c:pt idx="898">
                  <c:v>779</c:v>
                </c:pt>
                <c:pt idx="899">
                  <c:v>401</c:v>
                </c:pt>
                <c:pt idx="900">
                  <c:v>29</c:v>
                </c:pt>
                <c:pt idx="901">
                  <c:v>-339</c:v>
                </c:pt>
                <c:pt idx="902">
                  <c:v>-707</c:v>
                </c:pt>
                <c:pt idx="903">
                  <c:v>-834</c:v>
                </c:pt>
                <c:pt idx="904">
                  <c:v>-870</c:v>
                </c:pt>
                <c:pt idx="905">
                  <c:v>-893</c:v>
                </c:pt>
                <c:pt idx="906">
                  <c:v>-906</c:v>
                </c:pt>
                <c:pt idx="907">
                  <c:v>-906</c:v>
                </c:pt>
                <c:pt idx="908">
                  <c:v>-886</c:v>
                </c:pt>
                <c:pt idx="909">
                  <c:v>-863</c:v>
                </c:pt>
                <c:pt idx="910">
                  <c:v>-916</c:v>
                </c:pt>
                <c:pt idx="911">
                  <c:v>-935</c:v>
                </c:pt>
                <c:pt idx="912">
                  <c:v>-942</c:v>
                </c:pt>
                <c:pt idx="913">
                  <c:v>-922</c:v>
                </c:pt>
                <c:pt idx="914">
                  <c:v>-883</c:v>
                </c:pt>
                <c:pt idx="915">
                  <c:v>-831</c:v>
                </c:pt>
                <c:pt idx="916">
                  <c:v>-759</c:v>
                </c:pt>
                <c:pt idx="917">
                  <c:v>-678</c:v>
                </c:pt>
                <c:pt idx="918">
                  <c:v>-645</c:v>
                </c:pt>
                <c:pt idx="919">
                  <c:v>-658</c:v>
                </c:pt>
                <c:pt idx="920">
                  <c:v>-665</c:v>
                </c:pt>
                <c:pt idx="921">
                  <c:v>-684</c:v>
                </c:pt>
                <c:pt idx="922">
                  <c:v>-694</c:v>
                </c:pt>
                <c:pt idx="923">
                  <c:v>-534</c:v>
                </c:pt>
                <c:pt idx="924">
                  <c:v>-267</c:v>
                </c:pt>
                <c:pt idx="925">
                  <c:v>0</c:v>
                </c:pt>
                <c:pt idx="926">
                  <c:v>264</c:v>
                </c:pt>
                <c:pt idx="927">
                  <c:v>521</c:v>
                </c:pt>
                <c:pt idx="928">
                  <c:v>772</c:v>
                </c:pt>
                <c:pt idx="929">
                  <c:v>994</c:v>
                </c:pt>
                <c:pt idx="930">
                  <c:v>1196</c:v>
                </c:pt>
                <c:pt idx="931">
                  <c:v>1359</c:v>
                </c:pt>
                <c:pt idx="932">
                  <c:v>1505</c:v>
                </c:pt>
                <c:pt idx="933">
                  <c:v>1571</c:v>
                </c:pt>
                <c:pt idx="934">
                  <c:v>1544</c:v>
                </c:pt>
                <c:pt idx="935">
                  <c:v>1492</c:v>
                </c:pt>
                <c:pt idx="936">
                  <c:v>1440</c:v>
                </c:pt>
                <c:pt idx="937">
                  <c:v>1395</c:v>
                </c:pt>
                <c:pt idx="938">
                  <c:v>1336</c:v>
                </c:pt>
                <c:pt idx="939">
                  <c:v>1222</c:v>
                </c:pt>
                <c:pt idx="940">
                  <c:v>997</c:v>
                </c:pt>
                <c:pt idx="941">
                  <c:v>736</c:v>
                </c:pt>
                <c:pt idx="942">
                  <c:v>456</c:v>
                </c:pt>
                <c:pt idx="943">
                  <c:v>153</c:v>
                </c:pt>
                <c:pt idx="944">
                  <c:v>-150</c:v>
                </c:pt>
                <c:pt idx="945">
                  <c:v>-469</c:v>
                </c:pt>
                <c:pt idx="946">
                  <c:v>-749</c:v>
                </c:pt>
                <c:pt idx="947">
                  <c:v>-805</c:v>
                </c:pt>
                <c:pt idx="948">
                  <c:v>-837</c:v>
                </c:pt>
                <c:pt idx="949">
                  <c:v>-867</c:v>
                </c:pt>
                <c:pt idx="950">
                  <c:v>-886</c:v>
                </c:pt>
                <c:pt idx="951">
                  <c:v>-890</c:v>
                </c:pt>
                <c:pt idx="952">
                  <c:v>-883</c:v>
                </c:pt>
                <c:pt idx="953">
                  <c:v>-883</c:v>
                </c:pt>
                <c:pt idx="954">
                  <c:v>-945</c:v>
                </c:pt>
                <c:pt idx="955">
                  <c:v>-971</c:v>
                </c:pt>
                <c:pt idx="956">
                  <c:v>-974</c:v>
                </c:pt>
                <c:pt idx="957">
                  <c:v>-968</c:v>
                </c:pt>
                <c:pt idx="958">
                  <c:v>-932</c:v>
                </c:pt>
                <c:pt idx="959">
                  <c:v>-883</c:v>
                </c:pt>
                <c:pt idx="960">
                  <c:v>-811</c:v>
                </c:pt>
                <c:pt idx="961">
                  <c:v>-717</c:v>
                </c:pt>
                <c:pt idx="962">
                  <c:v>-707</c:v>
                </c:pt>
                <c:pt idx="963">
                  <c:v>-720</c:v>
                </c:pt>
                <c:pt idx="964">
                  <c:v>-736</c:v>
                </c:pt>
                <c:pt idx="965">
                  <c:v>-753</c:v>
                </c:pt>
                <c:pt idx="966">
                  <c:v>-701</c:v>
                </c:pt>
                <c:pt idx="967">
                  <c:v>-384</c:v>
                </c:pt>
                <c:pt idx="968">
                  <c:v>-62</c:v>
                </c:pt>
                <c:pt idx="969">
                  <c:v>283</c:v>
                </c:pt>
                <c:pt idx="970">
                  <c:v>600</c:v>
                </c:pt>
                <c:pt idx="971">
                  <c:v>909</c:v>
                </c:pt>
                <c:pt idx="972">
                  <c:v>1196</c:v>
                </c:pt>
                <c:pt idx="973">
                  <c:v>1453</c:v>
                </c:pt>
                <c:pt idx="974">
                  <c:v>1662</c:v>
                </c:pt>
                <c:pt idx="975">
                  <c:v>1812</c:v>
                </c:pt>
                <c:pt idx="976">
                  <c:v>1786</c:v>
                </c:pt>
                <c:pt idx="977">
                  <c:v>1740</c:v>
                </c:pt>
                <c:pt idx="978">
                  <c:v>1681</c:v>
                </c:pt>
                <c:pt idx="979">
                  <c:v>1610</c:v>
                </c:pt>
                <c:pt idx="980">
                  <c:v>1518</c:v>
                </c:pt>
                <c:pt idx="981">
                  <c:v>1284</c:v>
                </c:pt>
                <c:pt idx="982">
                  <c:v>958</c:v>
                </c:pt>
                <c:pt idx="983">
                  <c:v>587</c:v>
                </c:pt>
                <c:pt idx="984">
                  <c:v>192</c:v>
                </c:pt>
                <c:pt idx="985">
                  <c:v>-212</c:v>
                </c:pt>
                <c:pt idx="986">
                  <c:v>-622</c:v>
                </c:pt>
                <c:pt idx="987">
                  <c:v>-893</c:v>
                </c:pt>
                <c:pt idx="988">
                  <c:v>-955</c:v>
                </c:pt>
                <c:pt idx="989">
                  <c:v>-1004</c:v>
                </c:pt>
                <c:pt idx="990">
                  <c:v>-1033</c:v>
                </c:pt>
                <c:pt idx="991">
                  <c:v>-1039</c:v>
                </c:pt>
                <c:pt idx="992">
                  <c:v>-1026</c:v>
                </c:pt>
                <c:pt idx="993">
                  <c:v>-1085</c:v>
                </c:pt>
                <c:pt idx="994">
                  <c:v>-1150</c:v>
                </c:pt>
                <c:pt idx="995">
                  <c:v>-1170</c:v>
                </c:pt>
                <c:pt idx="996">
                  <c:v>-1157</c:v>
                </c:pt>
                <c:pt idx="997">
                  <c:v>-1111</c:v>
                </c:pt>
                <c:pt idx="998">
                  <c:v>-1033</c:v>
                </c:pt>
                <c:pt idx="999">
                  <c:v>-919</c:v>
                </c:pt>
                <c:pt idx="1000">
                  <c:v>-811</c:v>
                </c:pt>
                <c:pt idx="1001">
                  <c:v>-831</c:v>
                </c:pt>
                <c:pt idx="1002">
                  <c:v>-844</c:v>
                </c:pt>
                <c:pt idx="1003">
                  <c:v>-860</c:v>
                </c:pt>
                <c:pt idx="1004">
                  <c:v>-691</c:v>
                </c:pt>
                <c:pt idx="1005">
                  <c:v>-280</c:v>
                </c:pt>
                <c:pt idx="1006">
                  <c:v>134</c:v>
                </c:pt>
                <c:pt idx="1007">
                  <c:v>534</c:v>
                </c:pt>
                <c:pt idx="1008">
                  <c:v>906</c:v>
                </c:pt>
                <c:pt idx="1009">
                  <c:v>1238</c:v>
                </c:pt>
                <c:pt idx="1010">
                  <c:v>1541</c:v>
                </c:pt>
                <c:pt idx="1011">
                  <c:v>1773</c:v>
                </c:pt>
                <c:pt idx="1012">
                  <c:v>1949</c:v>
                </c:pt>
                <c:pt idx="1013">
                  <c:v>1903</c:v>
                </c:pt>
                <c:pt idx="1014">
                  <c:v>1825</c:v>
                </c:pt>
                <c:pt idx="1015">
                  <c:v>1727</c:v>
                </c:pt>
                <c:pt idx="1016">
                  <c:v>1623</c:v>
                </c:pt>
                <c:pt idx="1017">
                  <c:v>1505</c:v>
                </c:pt>
                <c:pt idx="1018">
                  <c:v>1189</c:v>
                </c:pt>
                <c:pt idx="1019">
                  <c:v>824</c:v>
                </c:pt>
                <c:pt idx="1020">
                  <c:v>463</c:v>
                </c:pt>
                <c:pt idx="1021">
                  <c:v>94</c:v>
                </c:pt>
                <c:pt idx="1022">
                  <c:v>-267</c:v>
                </c:pt>
                <c:pt idx="1023">
                  <c:v>-600</c:v>
                </c:pt>
                <c:pt idx="1024">
                  <c:v>-762</c:v>
                </c:pt>
                <c:pt idx="1025">
                  <c:v>-785</c:v>
                </c:pt>
                <c:pt idx="1026">
                  <c:v>-792</c:v>
                </c:pt>
                <c:pt idx="1027">
                  <c:v>-789</c:v>
                </c:pt>
                <c:pt idx="1028">
                  <c:v>-775</c:v>
                </c:pt>
                <c:pt idx="1029">
                  <c:v>-753</c:v>
                </c:pt>
                <c:pt idx="1030">
                  <c:v>-717</c:v>
                </c:pt>
                <c:pt idx="1031">
                  <c:v>-743</c:v>
                </c:pt>
                <c:pt idx="1032">
                  <c:v>-756</c:v>
                </c:pt>
                <c:pt idx="1033">
                  <c:v>-749</c:v>
                </c:pt>
                <c:pt idx="1034">
                  <c:v>-723</c:v>
                </c:pt>
                <c:pt idx="1035">
                  <c:v>-691</c:v>
                </c:pt>
                <c:pt idx="1036">
                  <c:v>-652</c:v>
                </c:pt>
                <c:pt idx="1037">
                  <c:v>-603</c:v>
                </c:pt>
                <c:pt idx="1038">
                  <c:v>-554</c:v>
                </c:pt>
                <c:pt idx="1039">
                  <c:v>-502</c:v>
                </c:pt>
                <c:pt idx="1040">
                  <c:v>-443</c:v>
                </c:pt>
                <c:pt idx="1041">
                  <c:v>-398</c:v>
                </c:pt>
                <c:pt idx="1042">
                  <c:v>-391</c:v>
                </c:pt>
                <c:pt idx="1043">
                  <c:v>-381</c:v>
                </c:pt>
                <c:pt idx="1044">
                  <c:v>-375</c:v>
                </c:pt>
                <c:pt idx="1045">
                  <c:v>-362</c:v>
                </c:pt>
                <c:pt idx="1046">
                  <c:v>-352</c:v>
                </c:pt>
                <c:pt idx="1047">
                  <c:v>-336</c:v>
                </c:pt>
                <c:pt idx="1048">
                  <c:v>-319</c:v>
                </c:pt>
                <c:pt idx="1049">
                  <c:v>-303</c:v>
                </c:pt>
                <c:pt idx="1050">
                  <c:v>-283</c:v>
                </c:pt>
                <c:pt idx="1051">
                  <c:v>-264</c:v>
                </c:pt>
                <c:pt idx="1052">
                  <c:v>-222</c:v>
                </c:pt>
                <c:pt idx="1053">
                  <c:v>-169</c:v>
                </c:pt>
                <c:pt idx="1054">
                  <c:v>-130</c:v>
                </c:pt>
                <c:pt idx="1055">
                  <c:v>-91</c:v>
                </c:pt>
                <c:pt idx="1056">
                  <c:v>-55</c:v>
                </c:pt>
                <c:pt idx="1057">
                  <c:v>-36</c:v>
                </c:pt>
                <c:pt idx="1058">
                  <c:v>-20</c:v>
                </c:pt>
                <c:pt idx="1059">
                  <c:v>7</c:v>
                </c:pt>
                <c:pt idx="1060">
                  <c:v>7</c:v>
                </c:pt>
                <c:pt idx="1061">
                  <c:v>10</c:v>
                </c:pt>
                <c:pt idx="1062">
                  <c:v>20</c:v>
                </c:pt>
                <c:pt idx="1063">
                  <c:v>16</c:v>
                </c:pt>
                <c:pt idx="1064">
                  <c:v>10</c:v>
                </c:pt>
                <c:pt idx="1065">
                  <c:v>3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-3</c:v>
                </c:pt>
                <c:pt idx="1976">
                  <c:v>0</c:v>
                </c:pt>
                <c:pt idx="1977">
                  <c:v>-3</c:v>
                </c:pt>
                <c:pt idx="1978">
                  <c:v>-3</c:v>
                </c:pt>
                <c:pt idx="1979">
                  <c:v>-13</c:v>
                </c:pt>
                <c:pt idx="1980">
                  <c:v>-20</c:v>
                </c:pt>
                <c:pt idx="1981">
                  <c:v>-20</c:v>
                </c:pt>
                <c:pt idx="1982">
                  <c:v>-20</c:v>
                </c:pt>
                <c:pt idx="1983">
                  <c:v>-23</c:v>
                </c:pt>
                <c:pt idx="1984">
                  <c:v>-36</c:v>
                </c:pt>
                <c:pt idx="1985">
                  <c:v>-39</c:v>
                </c:pt>
                <c:pt idx="1986">
                  <c:v>-36</c:v>
                </c:pt>
                <c:pt idx="1987">
                  <c:v>-42</c:v>
                </c:pt>
                <c:pt idx="1988">
                  <c:v>-49</c:v>
                </c:pt>
                <c:pt idx="1989">
                  <c:v>-52</c:v>
                </c:pt>
                <c:pt idx="1990">
                  <c:v>-52</c:v>
                </c:pt>
                <c:pt idx="1991">
                  <c:v>-55</c:v>
                </c:pt>
                <c:pt idx="1992">
                  <c:v>-62</c:v>
                </c:pt>
                <c:pt idx="1993">
                  <c:v>-62</c:v>
                </c:pt>
                <c:pt idx="1994">
                  <c:v>-65</c:v>
                </c:pt>
                <c:pt idx="1995">
                  <c:v>-68</c:v>
                </c:pt>
                <c:pt idx="1996">
                  <c:v>-68</c:v>
                </c:pt>
                <c:pt idx="1997">
                  <c:v>-72</c:v>
                </c:pt>
                <c:pt idx="1998">
                  <c:v>-88</c:v>
                </c:pt>
                <c:pt idx="1999">
                  <c:v>-91</c:v>
                </c:pt>
                <c:pt idx="2000">
                  <c:v>-91</c:v>
                </c:pt>
                <c:pt idx="2001">
                  <c:v>-98</c:v>
                </c:pt>
                <c:pt idx="2002">
                  <c:v>-104</c:v>
                </c:pt>
                <c:pt idx="2003">
                  <c:v>-111</c:v>
                </c:pt>
                <c:pt idx="2004">
                  <c:v>-114</c:v>
                </c:pt>
                <c:pt idx="2005">
                  <c:v>-114</c:v>
                </c:pt>
                <c:pt idx="2006">
                  <c:v>-124</c:v>
                </c:pt>
                <c:pt idx="2007">
                  <c:v>-124</c:v>
                </c:pt>
                <c:pt idx="2008">
                  <c:v>-124</c:v>
                </c:pt>
                <c:pt idx="2009">
                  <c:v>-130</c:v>
                </c:pt>
                <c:pt idx="2010">
                  <c:v>-121</c:v>
                </c:pt>
                <c:pt idx="2011">
                  <c:v>-111</c:v>
                </c:pt>
                <c:pt idx="2012">
                  <c:v>-98</c:v>
                </c:pt>
                <c:pt idx="2013">
                  <c:v>-78</c:v>
                </c:pt>
                <c:pt idx="2014">
                  <c:v>-59</c:v>
                </c:pt>
                <c:pt idx="2015">
                  <c:v>-29</c:v>
                </c:pt>
                <c:pt idx="2016">
                  <c:v>0</c:v>
                </c:pt>
                <c:pt idx="2017">
                  <c:v>33</c:v>
                </c:pt>
                <c:pt idx="2018">
                  <c:v>65</c:v>
                </c:pt>
                <c:pt idx="2019">
                  <c:v>98</c:v>
                </c:pt>
                <c:pt idx="2020">
                  <c:v>143</c:v>
                </c:pt>
                <c:pt idx="2021">
                  <c:v>189</c:v>
                </c:pt>
                <c:pt idx="2022">
                  <c:v>238</c:v>
                </c:pt>
                <c:pt idx="2023">
                  <c:v>287</c:v>
                </c:pt>
                <c:pt idx="2024">
                  <c:v>339</c:v>
                </c:pt>
                <c:pt idx="2025">
                  <c:v>398</c:v>
                </c:pt>
                <c:pt idx="2026">
                  <c:v>450</c:v>
                </c:pt>
                <c:pt idx="2027">
                  <c:v>502</c:v>
                </c:pt>
                <c:pt idx="2028">
                  <c:v>528</c:v>
                </c:pt>
                <c:pt idx="2029">
                  <c:v>567</c:v>
                </c:pt>
                <c:pt idx="2030">
                  <c:v>600</c:v>
                </c:pt>
                <c:pt idx="2031">
                  <c:v>632</c:v>
                </c:pt>
                <c:pt idx="2032">
                  <c:v>658</c:v>
                </c:pt>
                <c:pt idx="2033">
                  <c:v>678</c:v>
                </c:pt>
                <c:pt idx="2034">
                  <c:v>697</c:v>
                </c:pt>
                <c:pt idx="2035">
                  <c:v>723</c:v>
                </c:pt>
                <c:pt idx="2036">
                  <c:v>730</c:v>
                </c:pt>
                <c:pt idx="2037">
                  <c:v>743</c:v>
                </c:pt>
                <c:pt idx="2038">
                  <c:v>756</c:v>
                </c:pt>
                <c:pt idx="2039">
                  <c:v>756</c:v>
                </c:pt>
                <c:pt idx="2040">
                  <c:v>756</c:v>
                </c:pt>
                <c:pt idx="2041">
                  <c:v>749</c:v>
                </c:pt>
                <c:pt idx="2042">
                  <c:v>707</c:v>
                </c:pt>
                <c:pt idx="2043">
                  <c:v>658</c:v>
                </c:pt>
                <c:pt idx="2044">
                  <c:v>606</c:v>
                </c:pt>
                <c:pt idx="2045">
                  <c:v>538</c:v>
                </c:pt>
                <c:pt idx="2046">
                  <c:v>476</c:v>
                </c:pt>
                <c:pt idx="2047">
                  <c:v>401</c:v>
                </c:pt>
                <c:pt idx="2048">
                  <c:v>332</c:v>
                </c:pt>
                <c:pt idx="2049">
                  <c:v>261</c:v>
                </c:pt>
                <c:pt idx="2050">
                  <c:v>186</c:v>
                </c:pt>
                <c:pt idx="2051">
                  <c:v>121</c:v>
                </c:pt>
                <c:pt idx="2052">
                  <c:v>39</c:v>
                </c:pt>
                <c:pt idx="2053">
                  <c:v>-33</c:v>
                </c:pt>
                <c:pt idx="2054">
                  <c:v>-101</c:v>
                </c:pt>
                <c:pt idx="2055">
                  <c:v>-173</c:v>
                </c:pt>
                <c:pt idx="2056">
                  <c:v>-231</c:v>
                </c:pt>
                <c:pt idx="2057">
                  <c:v>-303</c:v>
                </c:pt>
                <c:pt idx="2058">
                  <c:v>-306</c:v>
                </c:pt>
                <c:pt idx="2059">
                  <c:v>-310</c:v>
                </c:pt>
                <c:pt idx="2060">
                  <c:v>-310</c:v>
                </c:pt>
                <c:pt idx="2061">
                  <c:v>-310</c:v>
                </c:pt>
                <c:pt idx="2062">
                  <c:v>-310</c:v>
                </c:pt>
                <c:pt idx="2063">
                  <c:v>-306</c:v>
                </c:pt>
                <c:pt idx="2064">
                  <c:v>-306</c:v>
                </c:pt>
                <c:pt idx="2065">
                  <c:v>-300</c:v>
                </c:pt>
                <c:pt idx="2066">
                  <c:v>-300</c:v>
                </c:pt>
                <c:pt idx="2067">
                  <c:v>-297</c:v>
                </c:pt>
                <c:pt idx="2068">
                  <c:v>-290</c:v>
                </c:pt>
                <c:pt idx="2069">
                  <c:v>-300</c:v>
                </c:pt>
                <c:pt idx="2070">
                  <c:v>-323</c:v>
                </c:pt>
                <c:pt idx="2071">
                  <c:v>-349</c:v>
                </c:pt>
                <c:pt idx="2072">
                  <c:v>-375</c:v>
                </c:pt>
                <c:pt idx="2073">
                  <c:v>-391</c:v>
                </c:pt>
                <c:pt idx="2074">
                  <c:v>-411</c:v>
                </c:pt>
                <c:pt idx="2075">
                  <c:v>-433</c:v>
                </c:pt>
                <c:pt idx="2076">
                  <c:v>-450</c:v>
                </c:pt>
                <c:pt idx="2077">
                  <c:v>-463</c:v>
                </c:pt>
                <c:pt idx="2078">
                  <c:v>-472</c:v>
                </c:pt>
                <c:pt idx="2079">
                  <c:v>-476</c:v>
                </c:pt>
                <c:pt idx="2080">
                  <c:v>-476</c:v>
                </c:pt>
                <c:pt idx="2081">
                  <c:v>-476</c:v>
                </c:pt>
                <c:pt idx="2082">
                  <c:v>-466</c:v>
                </c:pt>
                <c:pt idx="2083">
                  <c:v>-453</c:v>
                </c:pt>
                <c:pt idx="2084">
                  <c:v>-459</c:v>
                </c:pt>
                <c:pt idx="2085">
                  <c:v>-472</c:v>
                </c:pt>
                <c:pt idx="2086">
                  <c:v>-479</c:v>
                </c:pt>
                <c:pt idx="2087">
                  <c:v>-482</c:v>
                </c:pt>
                <c:pt idx="2088">
                  <c:v>-482</c:v>
                </c:pt>
                <c:pt idx="2089">
                  <c:v>-476</c:v>
                </c:pt>
                <c:pt idx="2090">
                  <c:v>-469</c:v>
                </c:pt>
                <c:pt idx="2091">
                  <c:v>-456</c:v>
                </c:pt>
                <c:pt idx="2092">
                  <c:v>-446</c:v>
                </c:pt>
                <c:pt idx="2093">
                  <c:v>-430</c:v>
                </c:pt>
                <c:pt idx="2094">
                  <c:v>-414</c:v>
                </c:pt>
                <c:pt idx="2095">
                  <c:v>-391</c:v>
                </c:pt>
                <c:pt idx="2096">
                  <c:v>-371</c:v>
                </c:pt>
                <c:pt idx="2097">
                  <c:v>-319</c:v>
                </c:pt>
                <c:pt idx="2098">
                  <c:v>-225</c:v>
                </c:pt>
                <c:pt idx="2099">
                  <c:v>-134</c:v>
                </c:pt>
                <c:pt idx="2100">
                  <c:v>-42</c:v>
                </c:pt>
                <c:pt idx="2101">
                  <c:v>55</c:v>
                </c:pt>
                <c:pt idx="2102">
                  <c:v>140</c:v>
                </c:pt>
                <c:pt idx="2103">
                  <c:v>248</c:v>
                </c:pt>
                <c:pt idx="2104">
                  <c:v>345</c:v>
                </c:pt>
                <c:pt idx="2105">
                  <c:v>446</c:v>
                </c:pt>
                <c:pt idx="2106">
                  <c:v>528</c:v>
                </c:pt>
                <c:pt idx="2107">
                  <c:v>626</c:v>
                </c:pt>
                <c:pt idx="2108">
                  <c:v>704</c:v>
                </c:pt>
                <c:pt idx="2109">
                  <c:v>756</c:v>
                </c:pt>
                <c:pt idx="2110">
                  <c:v>795</c:v>
                </c:pt>
                <c:pt idx="2111">
                  <c:v>821</c:v>
                </c:pt>
                <c:pt idx="2112">
                  <c:v>854</c:v>
                </c:pt>
                <c:pt idx="2113">
                  <c:v>873</c:v>
                </c:pt>
                <c:pt idx="2114">
                  <c:v>899</c:v>
                </c:pt>
                <c:pt idx="2115">
                  <c:v>919</c:v>
                </c:pt>
                <c:pt idx="2116">
                  <c:v>938</c:v>
                </c:pt>
                <c:pt idx="2117">
                  <c:v>951</c:v>
                </c:pt>
                <c:pt idx="2118">
                  <c:v>958</c:v>
                </c:pt>
                <c:pt idx="2119">
                  <c:v>958</c:v>
                </c:pt>
                <c:pt idx="2120">
                  <c:v>906</c:v>
                </c:pt>
                <c:pt idx="2121">
                  <c:v>841</c:v>
                </c:pt>
                <c:pt idx="2122">
                  <c:v>769</c:v>
                </c:pt>
                <c:pt idx="2123">
                  <c:v>684</c:v>
                </c:pt>
                <c:pt idx="2124">
                  <c:v>596</c:v>
                </c:pt>
                <c:pt idx="2125">
                  <c:v>502</c:v>
                </c:pt>
                <c:pt idx="2126">
                  <c:v>401</c:v>
                </c:pt>
                <c:pt idx="2127">
                  <c:v>300</c:v>
                </c:pt>
                <c:pt idx="2128">
                  <c:v>199</c:v>
                </c:pt>
                <c:pt idx="2129">
                  <c:v>98</c:v>
                </c:pt>
                <c:pt idx="2130">
                  <c:v>-3</c:v>
                </c:pt>
                <c:pt idx="2131">
                  <c:v>-94</c:v>
                </c:pt>
                <c:pt idx="2132">
                  <c:v>-186</c:v>
                </c:pt>
                <c:pt idx="2133">
                  <c:v>-274</c:v>
                </c:pt>
                <c:pt idx="2134">
                  <c:v>-355</c:v>
                </c:pt>
                <c:pt idx="2135">
                  <c:v>-368</c:v>
                </c:pt>
                <c:pt idx="2136">
                  <c:v>-368</c:v>
                </c:pt>
                <c:pt idx="2137">
                  <c:v>-362</c:v>
                </c:pt>
                <c:pt idx="2138">
                  <c:v>-358</c:v>
                </c:pt>
                <c:pt idx="2139">
                  <c:v>-355</c:v>
                </c:pt>
                <c:pt idx="2140">
                  <c:v>-349</c:v>
                </c:pt>
                <c:pt idx="2141">
                  <c:v>-345</c:v>
                </c:pt>
                <c:pt idx="2142">
                  <c:v>-339</c:v>
                </c:pt>
                <c:pt idx="2143">
                  <c:v>-332</c:v>
                </c:pt>
                <c:pt idx="2144">
                  <c:v>-323</c:v>
                </c:pt>
                <c:pt idx="2145">
                  <c:v>-339</c:v>
                </c:pt>
                <c:pt idx="2146">
                  <c:v>-368</c:v>
                </c:pt>
                <c:pt idx="2147">
                  <c:v>-394</c:v>
                </c:pt>
                <c:pt idx="2148">
                  <c:v>-420</c:v>
                </c:pt>
                <c:pt idx="2149">
                  <c:v>-440</c:v>
                </c:pt>
                <c:pt idx="2150">
                  <c:v>-453</c:v>
                </c:pt>
                <c:pt idx="2151">
                  <c:v>-472</c:v>
                </c:pt>
                <c:pt idx="2152">
                  <c:v>-482</c:v>
                </c:pt>
                <c:pt idx="2153">
                  <c:v>-489</c:v>
                </c:pt>
                <c:pt idx="2154">
                  <c:v>-495</c:v>
                </c:pt>
                <c:pt idx="2155">
                  <c:v>-495</c:v>
                </c:pt>
                <c:pt idx="2156">
                  <c:v>-489</c:v>
                </c:pt>
                <c:pt idx="2157">
                  <c:v>-482</c:v>
                </c:pt>
                <c:pt idx="2158">
                  <c:v>-466</c:v>
                </c:pt>
                <c:pt idx="2159">
                  <c:v>-459</c:v>
                </c:pt>
                <c:pt idx="2160">
                  <c:v>-472</c:v>
                </c:pt>
                <c:pt idx="2161">
                  <c:v>-476</c:v>
                </c:pt>
                <c:pt idx="2162">
                  <c:v>-476</c:v>
                </c:pt>
                <c:pt idx="2163">
                  <c:v>-472</c:v>
                </c:pt>
                <c:pt idx="2164">
                  <c:v>-466</c:v>
                </c:pt>
                <c:pt idx="2165">
                  <c:v>-459</c:v>
                </c:pt>
                <c:pt idx="2166">
                  <c:v>-446</c:v>
                </c:pt>
                <c:pt idx="2167">
                  <c:v>-437</c:v>
                </c:pt>
                <c:pt idx="2168">
                  <c:v>-424</c:v>
                </c:pt>
                <c:pt idx="2169">
                  <c:v>-407</c:v>
                </c:pt>
                <c:pt idx="2170">
                  <c:v>-384</c:v>
                </c:pt>
                <c:pt idx="2171">
                  <c:v>-362</c:v>
                </c:pt>
                <c:pt idx="2172">
                  <c:v>-342</c:v>
                </c:pt>
                <c:pt idx="2173">
                  <c:v>-274</c:v>
                </c:pt>
                <c:pt idx="2174">
                  <c:v>-199</c:v>
                </c:pt>
                <c:pt idx="2175">
                  <c:v>-117</c:v>
                </c:pt>
                <c:pt idx="2176">
                  <c:v>-42</c:v>
                </c:pt>
                <c:pt idx="2177">
                  <c:v>36</c:v>
                </c:pt>
                <c:pt idx="2178">
                  <c:v>101</c:v>
                </c:pt>
                <c:pt idx="2179">
                  <c:v>173</c:v>
                </c:pt>
                <c:pt idx="2180">
                  <c:v>228</c:v>
                </c:pt>
                <c:pt idx="2181">
                  <c:v>290</c:v>
                </c:pt>
                <c:pt idx="2182">
                  <c:v>342</c:v>
                </c:pt>
                <c:pt idx="2183">
                  <c:v>398</c:v>
                </c:pt>
                <c:pt idx="2184">
                  <c:v>450</c:v>
                </c:pt>
                <c:pt idx="2185">
                  <c:v>505</c:v>
                </c:pt>
                <c:pt idx="2186">
                  <c:v>534</c:v>
                </c:pt>
                <c:pt idx="2187">
                  <c:v>560</c:v>
                </c:pt>
                <c:pt idx="2188">
                  <c:v>587</c:v>
                </c:pt>
                <c:pt idx="2189">
                  <c:v>613</c:v>
                </c:pt>
                <c:pt idx="2190">
                  <c:v>632</c:v>
                </c:pt>
                <c:pt idx="2191">
                  <c:v>658</c:v>
                </c:pt>
                <c:pt idx="2192">
                  <c:v>678</c:v>
                </c:pt>
                <c:pt idx="2193">
                  <c:v>691</c:v>
                </c:pt>
                <c:pt idx="2194">
                  <c:v>704</c:v>
                </c:pt>
                <c:pt idx="2195">
                  <c:v>723</c:v>
                </c:pt>
                <c:pt idx="2196">
                  <c:v>736</c:v>
                </c:pt>
                <c:pt idx="2197">
                  <c:v>743</c:v>
                </c:pt>
                <c:pt idx="2198">
                  <c:v>756</c:v>
                </c:pt>
                <c:pt idx="2199">
                  <c:v>756</c:v>
                </c:pt>
                <c:pt idx="2200">
                  <c:v>749</c:v>
                </c:pt>
                <c:pt idx="2201">
                  <c:v>720</c:v>
                </c:pt>
                <c:pt idx="2202">
                  <c:v>684</c:v>
                </c:pt>
                <c:pt idx="2203">
                  <c:v>642</c:v>
                </c:pt>
                <c:pt idx="2204">
                  <c:v>587</c:v>
                </c:pt>
                <c:pt idx="2205">
                  <c:v>528</c:v>
                </c:pt>
                <c:pt idx="2206">
                  <c:v>466</c:v>
                </c:pt>
                <c:pt idx="2207">
                  <c:v>404</c:v>
                </c:pt>
                <c:pt idx="2208">
                  <c:v>339</c:v>
                </c:pt>
                <c:pt idx="2209">
                  <c:v>274</c:v>
                </c:pt>
                <c:pt idx="2210">
                  <c:v>199</c:v>
                </c:pt>
                <c:pt idx="2211">
                  <c:v>134</c:v>
                </c:pt>
                <c:pt idx="2212">
                  <c:v>65</c:v>
                </c:pt>
                <c:pt idx="2213">
                  <c:v>3</c:v>
                </c:pt>
                <c:pt idx="2214">
                  <c:v>-65</c:v>
                </c:pt>
                <c:pt idx="2215">
                  <c:v>-130</c:v>
                </c:pt>
                <c:pt idx="2216">
                  <c:v>-189</c:v>
                </c:pt>
                <c:pt idx="2217">
                  <c:v>-248</c:v>
                </c:pt>
                <c:pt idx="2218">
                  <c:v>-297</c:v>
                </c:pt>
                <c:pt idx="2219">
                  <c:v>-300</c:v>
                </c:pt>
                <c:pt idx="2220">
                  <c:v>-303</c:v>
                </c:pt>
                <c:pt idx="2221">
                  <c:v>-303</c:v>
                </c:pt>
                <c:pt idx="2222">
                  <c:v>-303</c:v>
                </c:pt>
                <c:pt idx="2223">
                  <c:v>-303</c:v>
                </c:pt>
                <c:pt idx="2224">
                  <c:v>-303</c:v>
                </c:pt>
                <c:pt idx="2225">
                  <c:v>-300</c:v>
                </c:pt>
                <c:pt idx="2226">
                  <c:v>-300</c:v>
                </c:pt>
                <c:pt idx="2227">
                  <c:v>-297</c:v>
                </c:pt>
                <c:pt idx="2228">
                  <c:v>-290</c:v>
                </c:pt>
                <c:pt idx="2229">
                  <c:v>-287</c:v>
                </c:pt>
                <c:pt idx="2230">
                  <c:v>-280</c:v>
                </c:pt>
                <c:pt idx="2231">
                  <c:v>-297</c:v>
                </c:pt>
                <c:pt idx="2232">
                  <c:v>-326</c:v>
                </c:pt>
                <c:pt idx="2233">
                  <c:v>-345</c:v>
                </c:pt>
                <c:pt idx="2234">
                  <c:v>-378</c:v>
                </c:pt>
                <c:pt idx="2235">
                  <c:v>-401</c:v>
                </c:pt>
                <c:pt idx="2236">
                  <c:v>-414</c:v>
                </c:pt>
                <c:pt idx="2237">
                  <c:v>-433</c:v>
                </c:pt>
                <c:pt idx="2238">
                  <c:v>-453</c:v>
                </c:pt>
                <c:pt idx="2239">
                  <c:v>-463</c:v>
                </c:pt>
                <c:pt idx="2240">
                  <c:v>-472</c:v>
                </c:pt>
                <c:pt idx="2241">
                  <c:v>-479</c:v>
                </c:pt>
                <c:pt idx="2242">
                  <c:v>-479</c:v>
                </c:pt>
                <c:pt idx="2243">
                  <c:v>-472</c:v>
                </c:pt>
                <c:pt idx="2244">
                  <c:v>-459</c:v>
                </c:pt>
                <c:pt idx="2245">
                  <c:v>-453</c:v>
                </c:pt>
                <c:pt idx="2246">
                  <c:v>-466</c:v>
                </c:pt>
                <c:pt idx="2247">
                  <c:v>-479</c:v>
                </c:pt>
                <c:pt idx="2248">
                  <c:v>-486</c:v>
                </c:pt>
                <c:pt idx="2249">
                  <c:v>-486</c:v>
                </c:pt>
                <c:pt idx="2250">
                  <c:v>-482</c:v>
                </c:pt>
                <c:pt idx="2251">
                  <c:v>-476</c:v>
                </c:pt>
                <c:pt idx="2252">
                  <c:v>-469</c:v>
                </c:pt>
                <c:pt idx="2253">
                  <c:v>-459</c:v>
                </c:pt>
                <c:pt idx="2254">
                  <c:v>-446</c:v>
                </c:pt>
                <c:pt idx="2255">
                  <c:v>-433</c:v>
                </c:pt>
                <c:pt idx="2256">
                  <c:v>-417</c:v>
                </c:pt>
                <c:pt idx="2257">
                  <c:v>-398</c:v>
                </c:pt>
                <c:pt idx="2258">
                  <c:v>-371</c:v>
                </c:pt>
                <c:pt idx="2259">
                  <c:v>-283</c:v>
                </c:pt>
                <c:pt idx="2260">
                  <c:v>-186</c:v>
                </c:pt>
                <c:pt idx="2261">
                  <c:v>-85</c:v>
                </c:pt>
                <c:pt idx="2262">
                  <c:v>20</c:v>
                </c:pt>
                <c:pt idx="2263">
                  <c:v>104</c:v>
                </c:pt>
                <c:pt idx="2264">
                  <c:v>192</c:v>
                </c:pt>
                <c:pt idx="2265">
                  <c:v>293</c:v>
                </c:pt>
                <c:pt idx="2266">
                  <c:v>378</c:v>
                </c:pt>
                <c:pt idx="2267">
                  <c:v>463</c:v>
                </c:pt>
                <c:pt idx="2268">
                  <c:v>544</c:v>
                </c:pt>
                <c:pt idx="2269">
                  <c:v>629</c:v>
                </c:pt>
                <c:pt idx="2270">
                  <c:v>697</c:v>
                </c:pt>
                <c:pt idx="2271">
                  <c:v>736</c:v>
                </c:pt>
                <c:pt idx="2272">
                  <c:v>769</c:v>
                </c:pt>
                <c:pt idx="2273">
                  <c:v>802</c:v>
                </c:pt>
                <c:pt idx="2274">
                  <c:v>841</c:v>
                </c:pt>
                <c:pt idx="2275">
                  <c:v>867</c:v>
                </c:pt>
                <c:pt idx="2276">
                  <c:v>899</c:v>
                </c:pt>
                <c:pt idx="2277">
                  <c:v>932</c:v>
                </c:pt>
                <c:pt idx="2278">
                  <c:v>958</c:v>
                </c:pt>
                <c:pt idx="2279">
                  <c:v>978</c:v>
                </c:pt>
                <c:pt idx="2280">
                  <c:v>984</c:v>
                </c:pt>
                <c:pt idx="2281">
                  <c:v>948</c:v>
                </c:pt>
                <c:pt idx="2282">
                  <c:v>890</c:v>
                </c:pt>
                <c:pt idx="2283">
                  <c:v>815</c:v>
                </c:pt>
                <c:pt idx="2284">
                  <c:v>723</c:v>
                </c:pt>
                <c:pt idx="2285">
                  <c:v>635</c:v>
                </c:pt>
                <c:pt idx="2286">
                  <c:v>525</c:v>
                </c:pt>
                <c:pt idx="2287">
                  <c:v>411</c:v>
                </c:pt>
                <c:pt idx="2288">
                  <c:v>310</c:v>
                </c:pt>
                <c:pt idx="2289">
                  <c:v>179</c:v>
                </c:pt>
                <c:pt idx="2290">
                  <c:v>59</c:v>
                </c:pt>
                <c:pt idx="2291">
                  <c:v>-65</c:v>
                </c:pt>
                <c:pt idx="2292">
                  <c:v>-176</c:v>
                </c:pt>
                <c:pt idx="2293">
                  <c:v>-300</c:v>
                </c:pt>
                <c:pt idx="2294">
                  <c:v>-411</c:v>
                </c:pt>
                <c:pt idx="2295">
                  <c:v>-427</c:v>
                </c:pt>
                <c:pt idx="2296">
                  <c:v>-424</c:v>
                </c:pt>
                <c:pt idx="2297">
                  <c:v>-424</c:v>
                </c:pt>
                <c:pt idx="2298">
                  <c:v>-417</c:v>
                </c:pt>
                <c:pt idx="2299">
                  <c:v>-417</c:v>
                </c:pt>
                <c:pt idx="2300">
                  <c:v>-414</c:v>
                </c:pt>
                <c:pt idx="2301">
                  <c:v>-407</c:v>
                </c:pt>
                <c:pt idx="2302">
                  <c:v>-401</c:v>
                </c:pt>
                <c:pt idx="2303">
                  <c:v>-437</c:v>
                </c:pt>
                <c:pt idx="2304">
                  <c:v>-482</c:v>
                </c:pt>
                <c:pt idx="2305">
                  <c:v>-525</c:v>
                </c:pt>
                <c:pt idx="2306">
                  <c:v>-560</c:v>
                </c:pt>
                <c:pt idx="2307">
                  <c:v>-590</c:v>
                </c:pt>
                <c:pt idx="2308">
                  <c:v>-613</c:v>
                </c:pt>
                <c:pt idx="2309">
                  <c:v>-632</c:v>
                </c:pt>
                <c:pt idx="2310">
                  <c:v>-635</c:v>
                </c:pt>
                <c:pt idx="2311">
                  <c:v>-635</c:v>
                </c:pt>
                <c:pt idx="2312">
                  <c:v>-632</c:v>
                </c:pt>
                <c:pt idx="2313">
                  <c:v>-609</c:v>
                </c:pt>
                <c:pt idx="2314">
                  <c:v>-587</c:v>
                </c:pt>
                <c:pt idx="2315">
                  <c:v>-606</c:v>
                </c:pt>
                <c:pt idx="2316">
                  <c:v>-616</c:v>
                </c:pt>
                <c:pt idx="2317">
                  <c:v>-609</c:v>
                </c:pt>
                <c:pt idx="2318">
                  <c:v>-603</c:v>
                </c:pt>
                <c:pt idx="2319">
                  <c:v>-590</c:v>
                </c:pt>
                <c:pt idx="2320">
                  <c:v>-577</c:v>
                </c:pt>
                <c:pt idx="2321">
                  <c:v>-560</c:v>
                </c:pt>
                <c:pt idx="2322">
                  <c:v>-538</c:v>
                </c:pt>
                <c:pt idx="2323">
                  <c:v>-512</c:v>
                </c:pt>
                <c:pt idx="2324">
                  <c:v>-424</c:v>
                </c:pt>
                <c:pt idx="2325">
                  <c:v>-264</c:v>
                </c:pt>
                <c:pt idx="2326">
                  <c:v>-98</c:v>
                </c:pt>
                <c:pt idx="2327">
                  <c:v>65</c:v>
                </c:pt>
                <c:pt idx="2328">
                  <c:v>222</c:v>
                </c:pt>
                <c:pt idx="2329">
                  <c:v>342</c:v>
                </c:pt>
                <c:pt idx="2330">
                  <c:v>486</c:v>
                </c:pt>
                <c:pt idx="2331">
                  <c:v>463</c:v>
                </c:pt>
                <c:pt idx="2332">
                  <c:v>538</c:v>
                </c:pt>
                <c:pt idx="2333">
                  <c:v>512</c:v>
                </c:pt>
                <c:pt idx="2334">
                  <c:v>508</c:v>
                </c:pt>
                <c:pt idx="2335">
                  <c:v>502</c:v>
                </c:pt>
                <c:pt idx="2336">
                  <c:v>525</c:v>
                </c:pt>
                <c:pt idx="2337">
                  <c:v>564</c:v>
                </c:pt>
                <c:pt idx="2338">
                  <c:v>577</c:v>
                </c:pt>
                <c:pt idx="2339">
                  <c:v>606</c:v>
                </c:pt>
                <c:pt idx="2340">
                  <c:v>619</c:v>
                </c:pt>
                <c:pt idx="2341">
                  <c:v>606</c:v>
                </c:pt>
                <c:pt idx="2342">
                  <c:v>580</c:v>
                </c:pt>
                <c:pt idx="2343">
                  <c:v>554</c:v>
                </c:pt>
                <c:pt idx="2344">
                  <c:v>505</c:v>
                </c:pt>
                <c:pt idx="2345">
                  <c:v>463</c:v>
                </c:pt>
                <c:pt idx="2346">
                  <c:v>424</c:v>
                </c:pt>
                <c:pt idx="2347">
                  <c:v>381</c:v>
                </c:pt>
                <c:pt idx="2348">
                  <c:v>323</c:v>
                </c:pt>
                <c:pt idx="2349">
                  <c:v>267</c:v>
                </c:pt>
                <c:pt idx="2350">
                  <c:v>202</c:v>
                </c:pt>
                <c:pt idx="2351">
                  <c:v>117</c:v>
                </c:pt>
                <c:pt idx="2352">
                  <c:v>39</c:v>
                </c:pt>
                <c:pt idx="2353">
                  <c:v>-42</c:v>
                </c:pt>
                <c:pt idx="2354">
                  <c:v>-65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-46</c:v>
                </c:pt>
                <c:pt idx="2363">
                  <c:v>-108</c:v>
                </c:pt>
                <c:pt idx="2364">
                  <c:v>-176</c:v>
                </c:pt>
                <c:pt idx="2365">
                  <c:v>-238</c:v>
                </c:pt>
                <c:pt idx="2366">
                  <c:v>-297</c:v>
                </c:pt>
                <c:pt idx="2367">
                  <c:v>-355</c:v>
                </c:pt>
                <c:pt idx="2368">
                  <c:v>-411</c:v>
                </c:pt>
                <c:pt idx="2369">
                  <c:v>-459</c:v>
                </c:pt>
                <c:pt idx="2370">
                  <c:v>-502</c:v>
                </c:pt>
                <c:pt idx="2371">
                  <c:v>-538</c:v>
                </c:pt>
                <c:pt idx="2372">
                  <c:v>-570</c:v>
                </c:pt>
                <c:pt idx="2373">
                  <c:v>-590</c:v>
                </c:pt>
                <c:pt idx="2374">
                  <c:v>-600</c:v>
                </c:pt>
                <c:pt idx="2375">
                  <c:v>-603</c:v>
                </c:pt>
                <c:pt idx="2376">
                  <c:v>-596</c:v>
                </c:pt>
                <c:pt idx="2377">
                  <c:v>-580</c:v>
                </c:pt>
                <c:pt idx="2378">
                  <c:v>-557</c:v>
                </c:pt>
                <c:pt idx="2379">
                  <c:v>-538</c:v>
                </c:pt>
                <c:pt idx="2380">
                  <c:v>-512</c:v>
                </c:pt>
                <c:pt idx="2381">
                  <c:v>-482</c:v>
                </c:pt>
                <c:pt idx="2382">
                  <c:v>-443</c:v>
                </c:pt>
                <c:pt idx="2383">
                  <c:v>-398</c:v>
                </c:pt>
                <c:pt idx="2384">
                  <c:v>-283</c:v>
                </c:pt>
                <c:pt idx="2385">
                  <c:v>-169</c:v>
                </c:pt>
                <c:pt idx="2386">
                  <c:v>-52</c:v>
                </c:pt>
                <c:pt idx="2387">
                  <c:v>46</c:v>
                </c:pt>
                <c:pt idx="2388">
                  <c:v>134</c:v>
                </c:pt>
                <c:pt idx="2389">
                  <c:v>215</c:v>
                </c:pt>
                <c:pt idx="2390">
                  <c:v>300</c:v>
                </c:pt>
                <c:pt idx="2391">
                  <c:v>384</c:v>
                </c:pt>
                <c:pt idx="2392">
                  <c:v>424</c:v>
                </c:pt>
                <c:pt idx="2393">
                  <c:v>459</c:v>
                </c:pt>
                <c:pt idx="2394">
                  <c:v>492</c:v>
                </c:pt>
                <c:pt idx="2395">
                  <c:v>518</c:v>
                </c:pt>
                <c:pt idx="2396">
                  <c:v>547</c:v>
                </c:pt>
                <c:pt idx="2397">
                  <c:v>554</c:v>
                </c:pt>
                <c:pt idx="2398">
                  <c:v>551</c:v>
                </c:pt>
                <c:pt idx="2399">
                  <c:v>560</c:v>
                </c:pt>
                <c:pt idx="2400">
                  <c:v>547</c:v>
                </c:pt>
                <c:pt idx="2401">
                  <c:v>547</c:v>
                </c:pt>
                <c:pt idx="2402">
                  <c:v>534</c:v>
                </c:pt>
                <c:pt idx="2403">
                  <c:v>515</c:v>
                </c:pt>
                <c:pt idx="2404">
                  <c:v>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72-4543-9CF0-72C9A22E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09856"/>
        <c:axId val="1006010816"/>
      </c:scatterChart>
      <c:valAx>
        <c:axId val="1006009856"/>
        <c:scaling>
          <c:orientation val="minMax"/>
          <c:max val="25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10816"/>
        <c:crossesAt val="-2000"/>
        <c:crossBetween val="midCat"/>
      </c:valAx>
      <c:valAx>
        <c:axId val="1006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0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'Config1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Windings'!$I$3:$I$203</c:f>
              <c:numCache>
                <c:formatCode>General</c:formatCode>
                <c:ptCount val="201"/>
                <c:pt idx="0">
                  <c:v>50.775764499607497</c:v>
                </c:pt>
                <c:pt idx="1">
                  <c:v>42.290733408764034</c:v>
                </c:pt>
                <c:pt idx="2">
                  <c:v>29.821793153690077</c:v>
                </c:pt>
                <c:pt idx="3">
                  <c:v>8.2176950124246861</c:v>
                </c:pt>
                <c:pt idx="4">
                  <c:v>-7.4006935052315361</c:v>
                </c:pt>
                <c:pt idx="5">
                  <c:v>-17.654280254243652</c:v>
                </c:pt>
                <c:pt idx="6">
                  <c:v>-27.714270006083328</c:v>
                </c:pt>
                <c:pt idx="7">
                  <c:v>-29.422730856901811</c:v>
                </c:pt>
                <c:pt idx="8">
                  <c:v>-36.344760311310097</c:v>
                </c:pt>
                <c:pt idx="9">
                  <c:v>-36.912530606867996</c:v>
                </c:pt>
                <c:pt idx="10">
                  <c:v>-30.621397626399641</c:v>
                </c:pt>
                <c:pt idx="11">
                  <c:v>-19.106156415227961</c:v>
                </c:pt>
                <c:pt idx="12">
                  <c:v>4.4878300700496983</c:v>
                </c:pt>
                <c:pt idx="13">
                  <c:v>25.632449439531527</c:v>
                </c:pt>
                <c:pt idx="14">
                  <c:v>44.163642647723862</c:v>
                </c:pt>
                <c:pt idx="15">
                  <c:v>50.662206567617844</c:v>
                </c:pt>
                <c:pt idx="16">
                  <c:v>41.745722466142432</c:v>
                </c:pt>
                <c:pt idx="17">
                  <c:v>29.096560717484522</c:v>
                </c:pt>
                <c:pt idx="18">
                  <c:v>7.3344675666763468</c:v>
                </c:pt>
                <c:pt idx="19">
                  <c:v>-8.4706044744422417</c:v>
                </c:pt>
                <c:pt idx="20">
                  <c:v>-18.536582042444781</c:v>
                </c:pt>
                <c:pt idx="21">
                  <c:v>-28.320690155962019</c:v>
                </c:pt>
                <c:pt idx="22">
                  <c:v>-30.193508565059943</c:v>
                </c:pt>
                <c:pt idx="23">
                  <c:v>-36.610818311540946</c:v>
                </c:pt>
                <c:pt idx="24">
                  <c:v>-36.953645948063659</c:v>
                </c:pt>
                <c:pt idx="25">
                  <c:v>-30.332984117950037</c:v>
                </c:pt>
                <c:pt idx="26">
                  <c:v>-35.00066954739269</c:v>
                </c:pt>
                <c:pt idx="27">
                  <c:v>-40.257244243742448</c:v>
                </c:pt>
                <c:pt idx="28">
                  <c:v>-45.477218620304463</c:v>
                </c:pt>
                <c:pt idx="29">
                  <c:v>-49.989609339303463</c:v>
                </c:pt>
                <c:pt idx="30">
                  <c:v>-49.735190968401405</c:v>
                </c:pt>
                <c:pt idx="31">
                  <c:v>-44.587695401377786</c:v>
                </c:pt>
                <c:pt idx="32">
                  <c:v>-36.358010368010518</c:v>
                </c:pt>
                <c:pt idx="33">
                  <c:v>-28.324503307557105</c:v>
                </c:pt>
                <c:pt idx="34">
                  <c:v>-20.403011800007576</c:v>
                </c:pt>
                <c:pt idx="35">
                  <c:v>-11.004059639586979</c:v>
                </c:pt>
                <c:pt idx="36">
                  <c:v>-0.47210913210638777</c:v>
                </c:pt>
                <c:pt idx="37">
                  <c:v>9.2747199374755933</c:v>
                </c:pt>
                <c:pt idx="38">
                  <c:v>15.722253079342829</c:v>
                </c:pt>
                <c:pt idx="39">
                  <c:v>19.631072397301391</c:v>
                </c:pt>
                <c:pt idx="40">
                  <c:v>23.217872681704872</c:v>
                </c:pt>
                <c:pt idx="41">
                  <c:v>27.39168789125808</c:v>
                </c:pt>
                <c:pt idx="42">
                  <c:v>29.879751793584084</c:v>
                </c:pt>
                <c:pt idx="43">
                  <c:v>28.939415363615968</c:v>
                </c:pt>
                <c:pt idx="44">
                  <c:v>25.919792532545021</c:v>
                </c:pt>
                <c:pt idx="45">
                  <c:v>23.750202411249926</c:v>
                </c:pt>
                <c:pt idx="46">
                  <c:v>22.351778457128756</c:v>
                </c:pt>
                <c:pt idx="47">
                  <c:v>20.581398253726654</c:v>
                </c:pt>
                <c:pt idx="48">
                  <c:v>15.860705713564945</c:v>
                </c:pt>
                <c:pt idx="49">
                  <c:v>9.1986782997197487</c:v>
                </c:pt>
                <c:pt idx="50">
                  <c:v>3.0672803217365279</c:v>
                </c:pt>
                <c:pt idx="51">
                  <c:v>23.339067851876322</c:v>
                </c:pt>
                <c:pt idx="52">
                  <c:v>18.464674291453736</c:v>
                </c:pt>
                <c:pt idx="53">
                  <c:v>8.5815962573144535</c:v>
                </c:pt>
                <c:pt idx="54">
                  <c:v>-2.6055291109359864</c:v>
                </c:pt>
                <c:pt idx="55">
                  <c:v>-11.326226796530188</c:v>
                </c:pt>
                <c:pt idx="56">
                  <c:v>-17.517090515125634</c:v>
                </c:pt>
                <c:pt idx="57">
                  <c:v>-20.415936123227024</c:v>
                </c:pt>
                <c:pt idx="58">
                  <c:v>-19.655577620791998</c:v>
                </c:pt>
                <c:pt idx="59">
                  <c:v>-13.239262804823271</c:v>
                </c:pt>
                <c:pt idx="60">
                  <c:v>-2.6238790184287293</c:v>
                </c:pt>
                <c:pt idx="61">
                  <c:v>10.620655431798102</c:v>
                </c:pt>
                <c:pt idx="62">
                  <c:v>20.653802646020957</c:v>
                </c:pt>
                <c:pt idx="63">
                  <c:v>23.422022658733916</c:v>
                </c:pt>
                <c:pt idx="64">
                  <c:v>18.388317817010474</c:v>
                </c:pt>
                <c:pt idx="65">
                  <c:v>8.3774887155417019</c:v>
                </c:pt>
                <c:pt idx="66">
                  <c:v>-2.3554040744206324</c:v>
                </c:pt>
                <c:pt idx="67">
                  <c:v>-11.340646264588859</c:v>
                </c:pt>
                <c:pt idx="68">
                  <c:v>-17.0837898346558</c:v>
                </c:pt>
                <c:pt idx="69">
                  <c:v>-20.170467677294887</c:v>
                </c:pt>
                <c:pt idx="70">
                  <c:v>-19.012792324921985</c:v>
                </c:pt>
                <c:pt idx="71">
                  <c:v>-13.057847996999726</c:v>
                </c:pt>
                <c:pt idx="72">
                  <c:v>-2.5933207886244478</c:v>
                </c:pt>
                <c:pt idx="73">
                  <c:v>10.610596920641024</c:v>
                </c:pt>
                <c:pt idx="74">
                  <c:v>20.767699536588871</c:v>
                </c:pt>
                <c:pt idx="75">
                  <c:v>23.257049380567299</c:v>
                </c:pt>
                <c:pt idx="76">
                  <c:v>18.532511826189793</c:v>
                </c:pt>
                <c:pt idx="77">
                  <c:v>8.6300212439104289</c:v>
                </c:pt>
                <c:pt idx="78">
                  <c:v>-2.8232289564739226</c:v>
                </c:pt>
                <c:pt idx="79">
                  <c:v>-11.554971549399475</c:v>
                </c:pt>
                <c:pt idx="80">
                  <c:v>-17.439705027367253</c:v>
                </c:pt>
                <c:pt idx="81">
                  <c:v>-20.29337374439163</c:v>
                </c:pt>
                <c:pt idx="82">
                  <c:v>-19.174646152002623</c:v>
                </c:pt>
                <c:pt idx="83">
                  <c:v>-13.165709760243354</c:v>
                </c:pt>
                <c:pt idx="84">
                  <c:v>-2.68152125088235</c:v>
                </c:pt>
                <c:pt idx="85">
                  <c:v>10.570167772075109</c:v>
                </c:pt>
                <c:pt idx="86">
                  <c:v>20.4522262083687</c:v>
                </c:pt>
                <c:pt idx="87">
                  <c:v>23.441044731101091</c:v>
                </c:pt>
                <c:pt idx="88">
                  <c:v>19.009059158134203</c:v>
                </c:pt>
                <c:pt idx="89">
                  <c:v>8.9943450363152948</c:v>
                </c:pt>
                <c:pt idx="90">
                  <c:v>-2.4372493074268178</c:v>
                </c:pt>
                <c:pt idx="91">
                  <c:v>-11.278034396695574</c:v>
                </c:pt>
                <c:pt idx="92">
                  <c:v>-17.014902217097625</c:v>
                </c:pt>
                <c:pt idx="93">
                  <c:v>-20.294111929234337</c:v>
                </c:pt>
                <c:pt idx="94">
                  <c:v>-19.198937187811083</c:v>
                </c:pt>
                <c:pt idx="95">
                  <c:v>-12.870570237123534</c:v>
                </c:pt>
                <c:pt idx="96">
                  <c:v>-2.3595876270399456</c:v>
                </c:pt>
                <c:pt idx="97">
                  <c:v>10.856528086266687</c:v>
                </c:pt>
                <c:pt idx="98">
                  <c:v>21.061669840853675</c:v>
                </c:pt>
                <c:pt idx="99">
                  <c:v>23.406352257579801</c:v>
                </c:pt>
                <c:pt idx="100">
                  <c:v>18.902013915062376</c:v>
                </c:pt>
                <c:pt idx="101">
                  <c:v>-37.387956130358702</c:v>
                </c:pt>
                <c:pt idx="102">
                  <c:v>-38.559516669375583</c:v>
                </c:pt>
                <c:pt idx="103">
                  <c:v>-46.630620710146658</c:v>
                </c:pt>
                <c:pt idx="104">
                  <c:v>-42.150117811807746</c:v>
                </c:pt>
                <c:pt idx="105">
                  <c:v>-30.851873119266546</c:v>
                </c:pt>
                <c:pt idx="106">
                  <c:v>-23.695327715202193</c:v>
                </c:pt>
                <c:pt idx="107">
                  <c:v>-4.7245098463008031</c:v>
                </c:pt>
                <c:pt idx="108">
                  <c:v>16.997095622121595</c:v>
                </c:pt>
                <c:pt idx="109">
                  <c:v>30.400955620406368</c:v>
                </c:pt>
                <c:pt idx="110">
                  <c:v>47.561415422716969</c:v>
                </c:pt>
                <c:pt idx="111">
                  <c:v>55.212736423732991</c:v>
                </c:pt>
                <c:pt idx="112">
                  <c:v>47.1451827257752</c:v>
                </c:pt>
                <c:pt idx="113">
                  <c:v>42.666065889575485</c:v>
                </c:pt>
                <c:pt idx="114">
                  <c:v>30.863470197508111</c:v>
                </c:pt>
                <c:pt idx="115">
                  <c:v>7.9950414739586577</c:v>
                </c:pt>
                <c:pt idx="116">
                  <c:v>-5.1694350087977394</c:v>
                </c:pt>
                <c:pt idx="117">
                  <c:v>-15.330922897755171</c:v>
                </c:pt>
                <c:pt idx="118">
                  <c:v>-31.469869300485623</c:v>
                </c:pt>
                <c:pt idx="119">
                  <c:v>-37.228973806332185</c:v>
                </c:pt>
                <c:pt idx="120">
                  <c:v>-38.378926580389731</c:v>
                </c:pt>
                <c:pt idx="121">
                  <c:v>-46.086001978017663</c:v>
                </c:pt>
                <c:pt idx="122">
                  <c:v>-41.728674268424662</c:v>
                </c:pt>
                <c:pt idx="123">
                  <c:v>-30.742930904824334</c:v>
                </c:pt>
                <c:pt idx="124">
                  <c:v>-24.023791146192558</c:v>
                </c:pt>
                <c:pt idx="125">
                  <c:v>-4.5711976047114797</c:v>
                </c:pt>
                <c:pt idx="126">
                  <c:v>17.344952271205706</c:v>
                </c:pt>
                <c:pt idx="127">
                  <c:v>30.700199772762979</c:v>
                </c:pt>
                <c:pt idx="128">
                  <c:v>47.908172400457183</c:v>
                </c:pt>
                <c:pt idx="129">
                  <c:v>55.029768880378541</c:v>
                </c:pt>
                <c:pt idx="130">
                  <c:v>46.916310848422555</c:v>
                </c:pt>
                <c:pt idx="131">
                  <c:v>42.820907877011038</c:v>
                </c:pt>
                <c:pt idx="132">
                  <c:v>30.49054177622909</c:v>
                </c:pt>
                <c:pt idx="133">
                  <c:v>7.9104952337559258</c:v>
                </c:pt>
                <c:pt idx="134">
                  <c:v>-5.0634230223242715</c:v>
                </c:pt>
                <c:pt idx="135">
                  <c:v>-15.309153129140327</c:v>
                </c:pt>
                <c:pt idx="136">
                  <c:v>-31.559389762289467</c:v>
                </c:pt>
                <c:pt idx="137">
                  <c:v>-37.399573322690202</c:v>
                </c:pt>
                <c:pt idx="138">
                  <c:v>-38.718301937538406</c:v>
                </c:pt>
                <c:pt idx="139">
                  <c:v>-46.394229073439021</c:v>
                </c:pt>
                <c:pt idx="140">
                  <c:v>-42.564529556667239</c:v>
                </c:pt>
                <c:pt idx="141">
                  <c:v>-30.822377179073964</c:v>
                </c:pt>
                <c:pt idx="142">
                  <c:v>-23.781084614158569</c:v>
                </c:pt>
                <c:pt idx="143">
                  <c:v>-4.7965426250539567</c:v>
                </c:pt>
                <c:pt idx="144">
                  <c:v>17.426801852128911</c:v>
                </c:pt>
                <c:pt idx="145">
                  <c:v>30.627011125289442</c:v>
                </c:pt>
                <c:pt idx="146">
                  <c:v>47.72070929874112</c:v>
                </c:pt>
                <c:pt idx="147">
                  <c:v>55.677808273908973</c:v>
                </c:pt>
                <c:pt idx="148">
                  <c:v>46.979340544581341</c:v>
                </c:pt>
                <c:pt idx="149">
                  <c:v>42.602134657400832</c:v>
                </c:pt>
                <c:pt idx="150">
                  <c:v>30.848303374046427</c:v>
                </c:pt>
                <c:pt idx="151">
                  <c:v>7.6978106739516887</c:v>
                </c:pt>
                <c:pt idx="152">
                  <c:v>-5.1365867954530318</c:v>
                </c:pt>
                <c:pt idx="153">
                  <c:v>-15.001458630782635</c:v>
                </c:pt>
                <c:pt idx="154">
                  <c:v>-31.714353737112305</c:v>
                </c:pt>
                <c:pt idx="155">
                  <c:v>-37.706484660280204</c:v>
                </c:pt>
                <c:pt idx="156">
                  <c:v>-38.615334422979132</c:v>
                </c:pt>
                <c:pt idx="157">
                  <c:v>-47.024188911137763</c:v>
                </c:pt>
                <c:pt idx="158">
                  <c:v>-42.389748345235802</c:v>
                </c:pt>
                <c:pt idx="159">
                  <c:v>-30.829818472794251</c:v>
                </c:pt>
                <c:pt idx="160">
                  <c:v>-23.816008246168188</c:v>
                </c:pt>
                <c:pt idx="161">
                  <c:v>-4.4860336453139062</c:v>
                </c:pt>
                <c:pt idx="162">
                  <c:v>17.617530876607947</c:v>
                </c:pt>
                <c:pt idx="163">
                  <c:v>30.812818829171174</c:v>
                </c:pt>
                <c:pt idx="164">
                  <c:v>48.165257631734612</c:v>
                </c:pt>
                <c:pt idx="165">
                  <c:v>55.558430244025416</c:v>
                </c:pt>
                <c:pt idx="166">
                  <c:v>47.228640147169656</c:v>
                </c:pt>
                <c:pt idx="167">
                  <c:v>42.639921267119099</c:v>
                </c:pt>
                <c:pt idx="168">
                  <c:v>31.221844796979568</c:v>
                </c:pt>
                <c:pt idx="169">
                  <c:v>7.8897974199978984</c:v>
                </c:pt>
                <c:pt idx="170">
                  <c:v>-5.2101553545546091</c:v>
                </c:pt>
                <c:pt idx="171">
                  <c:v>-15.33189072411688</c:v>
                </c:pt>
                <c:pt idx="172">
                  <c:v>-32.004290287771468</c:v>
                </c:pt>
                <c:pt idx="173">
                  <c:v>-38.278852331609677</c:v>
                </c:pt>
                <c:pt idx="174">
                  <c:v>-39.48476659645398</c:v>
                </c:pt>
                <c:pt idx="175">
                  <c:v>-47.169762751026923</c:v>
                </c:pt>
                <c:pt idx="176">
                  <c:v>-42.991469890879436</c:v>
                </c:pt>
                <c:pt idx="177">
                  <c:v>-30.990983588876112</c:v>
                </c:pt>
                <c:pt idx="178">
                  <c:v>-23.943227792147457</c:v>
                </c:pt>
                <c:pt idx="179">
                  <c:v>-4.7775201504842055</c:v>
                </c:pt>
                <c:pt idx="180">
                  <c:v>18.074591404936008</c:v>
                </c:pt>
                <c:pt idx="181">
                  <c:v>31.82803355476959</c:v>
                </c:pt>
                <c:pt idx="182">
                  <c:v>49.282212791660122</c:v>
                </c:pt>
                <c:pt idx="183">
                  <c:v>56.430924955500494</c:v>
                </c:pt>
                <c:pt idx="184">
                  <c:v>48.830235896698611</c:v>
                </c:pt>
                <c:pt idx="185">
                  <c:v>44.564070820940287</c:v>
                </c:pt>
                <c:pt idx="186">
                  <c:v>32.769474600785841</c:v>
                </c:pt>
                <c:pt idx="187">
                  <c:v>8.6880746463696159</c:v>
                </c:pt>
                <c:pt idx="188">
                  <c:v>-4.88948633853121</c:v>
                </c:pt>
                <c:pt idx="189">
                  <c:v>-16.272665120319829</c:v>
                </c:pt>
                <c:pt idx="190">
                  <c:v>-34.303391312131957</c:v>
                </c:pt>
                <c:pt idx="191">
                  <c:v>-42.033843442460736</c:v>
                </c:pt>
                <c:pt idx="192">
                  <c:v>-43.626774064656608</c:v>
                </c:pt>
                <c:pt idx="193">
                  <c:v>-51.339595096323912</c:v>
                </c:pt>
                <c:pt idx="194">
                  <c:v>-46.745952455605618</c:v>
                </c:pt>
                <c:pt idx="195">
                  <c:v>-34.309530367570829</c:v>
                </c:pt>
                <c:pt idx="196">
                  <c:v>-24.939200168570661</c:v>
                </c:pt>
                <c:pt idx="197">
                  <c:v>-6.7413893965560092</c:v>
                </c:pt>
                <c:pt idx="198">
                  <c:v>12.451683382133929</c:v>
                </c:pt>
                <c:pt idx="199">
                  <c:v>23.241486869623696</c:v>
                </c:pt>
                <c:pt idx="200">
                  <c:v>36.23576998040307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1-418C-9EC5-8C8F75628502}"/>
            </c:ext>
          </c:extLst>
        </c:ser>
        <c:ser>
          <c:idx val="1"/>
          <c:order val="1"/>
          <c:tx>
            <c:strRef>
              <c:f>'Config1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Windings'!$J$3:$J$203</c:f>
              <c:numCache>
                <c:formatCode>General</c:formatCode>
                <c:ptCount val="201"/>
                <c:pt idx="0">
                  <c:v>260.56906826912808</c:v>
                </c:pt>
                <c:pt idx="1">
                  <c:v>282.23462257655228</c:v>
                </c:pt>
                <c:pt idx="2">
                  <c:v>298.89000778626098</c:v>
                </c:pt>
                <c:pt idx="3">
                  <c:v>306.62699736396985</c:v>
                </c:pt>
                <c:pt idx="4">
                  <c:v>300.29724396563853</c:v>
                </c:pt>
                <c:pt idx="5">
                  <c:v>295.01769639527663</c:v>
                </c:pt>
                <c:pt idx="6">
                  <c:v>284.03341996726687</c:v>
                </c:pt>
                <c:pt idx="7">
                  <c:v>274.331723716395</c:v>
                </c:pt>
                <c:pt idx="8">
                  <c:v>264.71636124113519</c:v>
                </c:pt>
                <c:pt idx="9">
                  <c:v>246.60794248590602</c:v>
                </c:pt>
                <c:pt idx="10">
                  <c:v>233.19694026070638</c:v>
                </c:pt>
                <c:pt idx="11">
                  <c:v>216.44349579137921</c:v>
                </c:pt>
                <c:pt idx="12">
                  <c:v>209.88131194609977</c:v>
                </c:pt>
                <c:pt idx="13">
                  <c:v>217.50832698747703</c:v>
                </c:pt>
                <c:pt idx="14">
                  <c:v>233.26859050344433</c:v>
                </c:pt>
                <c:pt idx="15">
                  <c:v>261.7348231724298</c:v>
                </c:pt>
                <c:pt idx="16">
                  <c:v>283.30071441947194</c:v>
                </c:pt>
                <c:pt idx="17">
                  <c:v>299.90308282347161</c:v>
                </c:pt>
                <c:pt idx="18">
                  <c:v>307.75413074339394</c:v>
                </c:pt>
                <c:pt idx="19">
                  <c:v>300.30642247882872</c:v>
                </c:pt>
                <c:pt idx="20">
                  <c:v>295.50977725195077</c:v>
                </c:pt>
                <c:pt idx="21">
                  <c:v>284.04815288876171</c:v>
                </c:pt>
                <c:pt idx="22">
                  <c:v>273.58334309116651</c:v>
                </c:pt>
                <c:pt idx="23">
                  <c:v>263.43230081060824</c:v>
                </c:pt>
                <c:pt idx="24">
                  <c:v>246.15480828353779</c:v>
                </c:pt>
                <c:pt idx="25">
                  <c:v>232.28895821449183</c:v>
                </c:pt>
                <c:pt idx="26">
                  <c:v>292.82419152088829</c:v>
                </c:pt>
                <c:pt idx="27">
                  <c:v>284.60149606392253</c:v>
                </c:pt>
                <c:pt idx="28">
                  <c:v>275.33922442118126</c:v>
                </c:pt>
                <c:pt idx="29">
                  <c:v>262.56267743918471</c:v>
                </c:pt>
                <c:pt idx="30">
                  <c:v>248.83821101976915</c:v>
                </c:pt>
                <c:pt idx="31">
                  <c:v>235.10177195025696</c:v>
                </c:pt>
                <c:pt idx="32">
                  <c:v>225.15952790619755</c:v>
                </c:pt>
                <c:pt idx="33">
                  <c:v>217.80077253666104</c:v>
                </c:pt>
                <c:pt idx="34">
                  <c:v>212.72559762311411</c:v>
                </c:pt>
                <c:pt idx="35">
                  <c:v>208.60639956042124</c:v>
                </c:pt>
                <c:pt idx="36">
                  <c:v>206.95417517090445</c:v>
                </c:pt>
                <c:pt idx="37">
                  <c:v>209.03250425113418</c:v>
                </c:pt>
                <c:pt idx="38">
                  <c:v>213.32736356880068</c:v>
                </c:pt>
                <c:pt idx="39">
                  <c:v>217.73148509869975</c:v>
                </c:pt>
                <c:pt idx="40">
                  <c:v>220.81798808850434</c:v>
                </c:pt>
                <c:pt idx="41">
                  <c:v>224.89903241241899</c:v>
                </c:pt>
                <c:pt idx="42">
                  <c:v>230.86195956928401</c:v>
                </c:pt>
                <c:pt idx="43">
                  <c:v>236.85274115801283</c:v>
                </c:pt>
                <c:pt idx="44">
                  <c:v>239.92570104464389</c:v>
                </c:pt>
                <c:pt idx="45">
                  <c:v>242.63464989580234</c:v>
                </c:pt>
                <c:pt idx="46">
                  <c:v>243.98059552701667</c:v>
                </c:pt>
                <c:pt idx="47">
                  <c:v>247.99917798833275</c:v>
                </c:pt>
                <c:pt idx="48">
                  <c:v>251.22048001808975</c:v>
                </c:pt>
                <c:pt idx="49">
                  <c:v>252.5907214696596</c:v>
                </c:pt>
                <c:pt idx="50">
                  <c:v>251.58360468447148</c:v>
                </c:pt>
                <c:pt idx="51">
                  <c:v>-71.448285158242882</c:v>
                </c:pt>
                <c:pt idx="52">
                  <c:v>-84.020289928403031</c:v>
                </c:pt>
                <c:pt idx="53">
                  <c:v>-90.813067384556774</c:v>
                </c:pt>
                <c:pt idx="54">
                  <c:v>-91.083735068463881</c:v>
                </c:pt>
                <c:pt idx="55">
                  <c:v>-86.663094837530096</c:v>
                </c:pt>
                <c:pt idx="56">
                  <c:v>-79.726306837148982</c:v>
                </c:pt>
                <c:pt idx="57">
                  <c:v>-70.422271854491427</c:v>
                </c:pt>
                <c:pt idx="58">
                  <c:v>-61.386522884597305</c:v>
                </c:pt>
                <c:pt idx="59">
                  <c:v>-51.099109846596988</c:v>
                </c:pt>
                <c:pt idx="60">
                  <c:v>-46.79615557235995</c:v>
                </c:pt>
                <c:pt idx="61">
                  <c:v>-47.929935210412168</c:v>
                </c:pt>
                <c:pt idx="62">
                  <c:v>-57.980437149644942</c:v>
                </c:pt>
                <c:pt idx="63">
                  <c:v>-71.201999756229682</c:v>
                </c:pt>
                <c:pt idx="64">
                  <c:v>-83.826049621598798</c:v>
                </c:pt>
                <c:pt idx="65">
                  <c:v>-90.961455175261364</c:v>
                </c:pt>
                <c:pt idx="66">
                  <c:v>-91.901834861368656</c:v>
                </c:pt>
                <c:pt idx="67">
                  <c:v>-87.193341705235127</c:v>
                </c:pt>
                <c:pt idx="68">
                  <c:v>-80.433320434819194</c:v>
                </c:pt>
                <c:pt idx="69">
                  <c:v>-70.847411087127398</c:v>
                </c:pt>
                <c:pt idx="70">
                  <c:v>-60.78505956040545</c:v>
                </c:pt>
                <c:pt idx="71">
                  <c:v>-51.628367846027167</c:v>
                </c:pt>
                <c:pt idx="72">
                  <c:v>-46.337687561137827</c:v>
                </c:pt>
                <c:pt idx="73">
                  <c:v>-47.563851554546119</c:v>
                </c:pt>
                <c:pt idx="74">
                  <c:v>-58.172921655699248</c:v>
                </c:pt>
                <c:pt idx="75">
                  <c:v>-71.779872270600123</c:v>
                </c:pt>
                <c:pt idx="76">
                  <c:v>-83.749053693587854</c:v>
                </c:pt>
                <c:pt idx="77">
                  <c:v>-91.125470353837926</c:v>
                </c:pt>
                <c:pt idx="78">
                  <c:v>-92.112153102099086</c:v>
                </c:pt>
                <c:pt idx="79">
                  <c:v>-87.573010377563577</c:v>
                </c:pt>
                <c:pt idx="80">
                  <c:v>-80.893225314241448</c:v>
                </c:pt>
                <c:pt idx="81">
                  <c:v>-71.116943134605535</c:v>
                </c:pt>
                <c:pt idx="82">
                  <c:v>-60.907040124525096</c:v>
                </c:pt>
                <c:pt idx="83">
                  <c:v>-51.035787809056096</c:v>
                </c:pt>
                <c:pt idx="84">
                  <c:v>-46.641099160250832</c:v>
                </c:pt>
                <c:pt idx="85">
                  <c:v>-47.818378374901066</c:v>
                </c:pt>
                <c:pt idx="86">
                  <c:v>-57.992892528962955</c:v>
                </c:pt>
                <c:pt idx="87">
                  <c:v>-71.794049682491575</c:v>
                </c:pt>
                <c:pt idx="88">
                  <c:v>-84.545159646402396</c:v>
                </c:pt>
                <c:pt idx="89">
                  <c:v>-91.484900704812134</c:v>
                </c:pt>
                <c:pt idx="90">
                  <c:v>-92.543425387734089</c:v>
                </c:pt>
                <c:pt idx="91">
                  <c:v>-87.850639937245532</c:v>
                </c:pt>
                <c:pt idx="92">
                  <c:v>-81.322140302695161</c:v>
                </c:pt>
                <c:pt idx="93">
                  <c:v>-71.848030758123059</c:v>
                </c:pt>
                <c:pt idx="94">
                  <c:v>-62.044074881716142</c:v>
                </c:pt>
                <c:pt idx="95">
                  <c:v>-52.196564770351131</c:v>
                </c:pt>
                <c:pt idx="96">
                  <c:v>-47.69635270458749</c:v>
                </c:pt>
                <c:pt idx="97">
                  <c:v>-49.00562052316392</c:v>
                </c:pt>
                <c:pt idx="98">
                  <c:v>-59.106611398165775</c:v>
                </c:pt>
                <c:pt idx="99">
                  <c:v>-72.224101770304955</c:v>
                </c:pt>
                <c:pt idx="100">
                  <c:v>-84.955927584934685</c:v>
                </c:pt>
                <c:pt idx="101">
                  <c:v>-126.71064700691153</c:v>
                </c:pt>
                <c:pt idx="102">
                  <c:v>-119.06334524767888</c:v>
                </c:pt>
                <c:pt idx="103">
                  <c:v>-106.18569445603183</c:v>
                </c:pt>
                <c:pt idx="104">
                  <c:v>-86.848139373074588</c:v>
                </c:pt>
                <c:pt idx="105">
                  <c:v>-77.939975073302691</c:v>
                </c:pt>
                <c:pt idx="106">
                  <c:v>-68.213640399221617</c:v>
                </c:pt>
                <c:pt idx="107">
                  <c:v>-57.546470094924658</c:v>
                </c:pt>
                <c:pt idx="108">
                  <c:v>-61.746001192998783</c:v>
                </c:pt>
                <c:pt idx="109">
                  <c:v>-69.553144898766007</c:v>
                </c:pt>
                <c:pt idx="110">
                  <c:v>-81.425132297069325</c:v>
                </c:pt>
                <c:pt idx="111">
                  <c:v>-104.66768345572703</c:v>
                </c:pt>
                <c:pt idx="112">
                  <c:v>-122.57687377833284</c:v>
                </c:pt>
                <c:pt idx="113">
                  <c:v>-133.528120731988</c:v>
                </c:pt>
                <c:pt idx="114">
                  <c:v>-149.89650619310657</c:v>
                </c:pt>
                <c:pt idx="115">
                  <c:v>-155.14566515278403</c:v>
                </c:pt>
                <c:pt idx="116">
                  <c:v>-149.6243662076246</c:v>
                </c:pt>
                <c:pt idx="117">
                  <c:v>-148.39274029963494</c:v>
                </c:pt>
                <c:pt idx="118">
                  <c:v>-141.59835720439995</c:v>
                </c:pt>
                <c:pt idx="119">
                  <c:v>-127.14708632575123</c:v>
                </c:pt>
                <c:pt idx="120">
                  <c:v>-119.45238893101514</c:v>
                </c:pt>
                <c:pt idx="121">
                  <c:v>-105.40877616365674</c:v>
                </c:pt>
                <c:pt idx="122">
                  <c:v>-86.742284552099449</c:v>
                </c:pt>
                <c:pt idx="123">
                  <c:v>-77.729767652456729</c:v>
                </c:pt>
                <c:pt idx="124">
                  <c:v>-67.886207528317883</c:v>
                </c:pt>
                <c:pt idx="125">
                  <c:v>-57.768357789372622</c:v>
                </c:pt>
                <c:pt idx="126">
                  <c:v>-61.591012536706096</c:v>
                </c:pt>
                <c:pt idx="127">
                  <c:v>-70.114319311907082</c:v>
                </c:pt>
                <c:pt idx="128">
                  <c:v>-81.561177932110354</c:v>
                </c:pt>
                <c:pt idx="129">
                  <c:v>-104.47765566502419</c:v>
                </c:pt>
                <c:pt idx="130">
                  <c:v>-122.37150647559297</c:v>
                </c:pt>
                <c:pt idx="131">
                  <c:v>-133.50192016626255</c:v>
                </c:pt>
                <c:pt idx="132">
                  <c:v>-149.99095500749337</c:v>
                </c:pt>
                <c:pt idx="133">
                  <c:v>-155.00274254325876</c:v>
                </c:pt>
                <c:pt idx="134">
                  <c:v>-150.14551590042856</c:v>
                </c:pt>
                <c:pt idx="135">
                  <c:v>-148.6739882243314</c:v>
                </c:pt>
                <c:pt idx="136">
                  <c:v>-141.52479986590546</c:v>
                </c:pt>
                <c:pt idx="137">
                  <c:v>-127.36621736291949</c:v>
                </c:pt>
                <c:pt idx="138">
                  <c:v>-119.61952206259498</c:v>
                </c:pt>
                <c:pt idx="139">
                  <c:v>-107.03301301864478</c:v>
                </c:pt>
                <c:pt idx="140">
                  <c:v>-86.925870624934461</c:v>
                </c:pt>
                <c:pt idx="141">
                  <c:v>-77.20672067848777</c:v>
                </c:pt>
                <c:pt idx="142">
                  <c:v>-68.961892295984612</c:v>
                </c:pt>
                <c:pt idx="143">
                  <c:v>-57.43657548294405</c:v>
                </c:pt>
                <c:pt idx="144">
                  <c:v>-62.39835000098109</c:v>
                </c:pt>
                <c:pt idx="145">
                  <c:v>-70.161350154354693</c:v>
                </c:pt>
                <c:pt idx="146">
                  <c:v>-81.324375888730941</c:v>
                </c:pt>
                <c:pt idx="147">
                  <c:v>-104.35823163049908</c:v>
                </c:pt>
                <c:pt idx="148">
                  <c:v>-121.67526152394872</c:v>
                </c:pt>
                <c:pt idx="149">
                  <c:v>-133.33019548304546</c:v>
                </c:pt>
                <c:pt idx="150">
                  <c:v>-149.86601978875325</c:v>
                </c:pt>
                <c:pt idx="151">
                  <c:v>-155.26888323778115</c:v>
                </c:pt>
                <c:pt idx="152">
                  <c:v>-150.23632186753014</c:v>
                </c:pt>
                <c:pt idx="153">
                  <c:v>-148.36192155753085</c:v>
                </c:pt>
                <c:pt idx="154">
                  <c:v>-141.22902800243389</c:v>
                </c:pt>
                <c:pt idx="155">
                  <c:v>-127.5224747494097</c:v>
                </c:pt>
                <c:pt idx="156">
                  <c:v>-120.21067746078731</c:v>
                </c:pt>
                <c:pt idx="157">
                  <c:v>-106.97546802571188</c:v>
                </c:pt>
                <c:pt idx="158">
                  <c:v>-86.935076239910771</c:v>
                </c:pt>
                <c:pt idx="159">
                  <c:v>-77.804375641982773</c:v>
                </c:pt>
                <c:pt idx="160">
                  <c:v>-68.315218336241543</c:v>
                </c:pt>
                <c:pt idx="161">
                  <c:v>-56.844382297732828</c:v>
                </c:pt>
                <c:pt idx="162">
                  <c:v>-61.291820350156883</c:v>
                </c:pt>
                <c:pt idx="163">
                  <c:v>-69.838941228619632</c:v>
                </c:pt>
                <c:pt idx="164">
                  <c:v>-81.743759804678959</c:v>
                </c:pt>
                <c:pt idx="165">
                  <c:v>-104.80490615036121</c:v>
                </c:pt>
                <c:pt idx="166">
                  <c:v>-122.29274283110641</c:v>
                </c:pt>
                <c:pt idx="167">
                  <c:v>-134.12593006676968</c:v>
                </c:pt>
                <c:pt idx="168">
                  <c:v>-150.12226299896489</c:v>
                </c:pt>
                <c:pt idx="169">
                  <c:v>-156.28500048127376</c:v>
                </c:pt>
                <c:pt idx="170">
                  <c:v>-151.24004260002647</c:v>
                </c:pt>
                <c:pt idx="171">
                  <c:v>-149.57878431360638</c:v>
                </c:pt>
                <c:pt idx="172">
                  <c:v>-142.00070964833267</c:v>
                </c:pt>
                <c:pt idx="173">
                  <c:v>-127.28071290813776</c:v>
                </c:pt>
                <c:pt idx="174">
                  <c:v>-119.79157066815759</c:v>
                </c:pt>
                <c:pt idx="175">
                  <c:v>-107.10317735042887</c:v>
                </c:pt>
                <c:pt idx="176">
                  <c:v>-87.499101936685818</c:v>
                </c:pt>
                <c:pt idx="177">
                  <c:v>-78.012217297143607</c:v>
                </c:pt>
                <c:pt idx="178">
                  <c:v>-68.132330527748309</c:v>
                </c:pt>
                <c:pt idx="179">
                  <c:v>-57.73716967461926</c:v>
                </c:pt>
                <c:pt idx="180">
                  <c:v>-61.482647469178865</c:v>
                </c:pt>
                <c:pt idx="181">
                  <c:v>-70.666102514356851</c:v>
                </c:pt>
                <c:pt idx="182">
                  <c:v>-82.694006695623059</c:v>
                </c:pt>
                <c:pt idx="183">
                  <c:v>-105.54317070435792</c:v>
                </c:pt>
                <c:pt idx="184">
                  <c:v>-123.90555775120988</c:v>
                </c:pt>
                <c:pt idx="185">
                  <c:v>-136.03305777199103</c:v>
                </c:pt>
                <c:pt idx="186">
                  <c:v>-152.69440025881619</c:v>
                </c:pt>
                <c:pt idx="187">
                  <c:v>-158.39509149300326</c:v>
                </c:pt>
                <c:pt idx="188">
                  <c:v>-154.00336026975143</c:v>
                </c:pt>
                <c:pt idx="189">
                  <c:v>-151.83841561538381</c:v>
                </c:pt>
                <c:pt idx="190">
                  <c:v>-143.01997845293511</c:v>
                </c:pt>
                <c:pt idx="191">
                  <c:v>-126.91239715561524</c:v>
                </c:pt>
                <c:pt idx="192">
                  <c:v>-116.44807618879349</c:v>
                </c:pt>
                <c:pt idx="193">
                  <c:v>-100.88822170244039</c:v>
                </c:pt>
                <c:pt idx="194">
                  <c:v>-79.61006293064078</c:v>
                </c:pt>
                <c:pt idx="195">
                  <c:v>-67.356611632812303</c:v>
                </c:pt>
                <c:pt idx="196">
                  <c:v>-56.432000333349386</c:v>
                </c:pt>
                <c:pt idx="197">
                  <c:v>-46.458263935245114</c:v>
                </c:pt>
                <c:pt idx="198">
                  <c:v>-49.28084736249339</c:v>
                </c:pt>
                <c:pt idx="199">
                  <c:v>-55.206300316856094</c:v>
                </c:pt>
                <c:pt idx="200">
                  <c:v>-63.489242472988657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1-418C-9EC5-8C8F75628502}"/>
            </c:ext>
          </c:extLst>
        </c:ser>
        <c:ser>
          <c:idx val="2"/>
          <c:order val="2"/>
          <c:tx>
            <c:strRef>
              <c:f>'Config1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Windings'!$K$3:$K$203</c:f>
              <c:numCache>
                <c:formatCode>General</c:formatCode>
                <c:ptCount val="201"/>
                <c:pt idx="0">
                  <c:v>-15.251471909917287</c:v>
                </c:pt>
                <c:pt idx="1">
                  <c:v>-5.7789591739456325</c:v>
                </c:pt>
                <c:pt idx="2">
                  <c:v>7.5389172966012437</c:v>
                </c:pt>
                <c:pt idx="3">
                  <c:v>16.623546688692439</c:v>
                </c:pt>
                <c:pt idx="4">
                  <c:v>29.758828972919456</c:v>
                </c:pt>
                <c:pt idx="5">
                  <c:v>41.463550364061014</c:v>
                </c:pt>
                <c:pt idx="6">
                  <c:v>44.178338169035648</c:v>
                </c:pt>
                <c:pt idx="7">
                  <c:v>42.366803680887678</c:v>
                </c:pt>
                <c:pt idx="8">
                  <c:v>22.379342833659589</c:v>
                </c:pt>
                <c:pt idx="9">
                  <c:v>-0.46876831723140938</c:v>
                </c:pt>
                <c:pt idx="10">
                  <c:v>-23.135740046718805</c:v>
                </c:pt>
                <c:pt idx="11">
                  <c:v>-42.331381841103934</c:v>
                </c:pt>
                <c:pt idx="12">
                  <c:v>-44.342258633632191</c:v>
                </c:pt>
                <c:pt idx="13">
                  <c:v>-40.875646748316449</c:v>
                </c:pt>
                <c:pt idx="14">
                  <c:v>-28.987859540301844</c:v>
                </c:pt>
                <c:pt idx="15">
                  <c:v>-15.582515951397868</c:v>
                </c:pt>
                <c:pt idx="16">
                  <c:v>-6.5196996772431213</c:v>
                </c:pt>
                <c:pt idx="17">
                  <c:v>6.6409243710820691</c:v>
                </c:pt>
                <c:pt idx="18">
                  <c:v>15.620834267779017</c:v>
                </c:pt>
                <c:pt idx="19">
                  <c:v>28.623326176238642</c:v>
                </c:pt>
                <c:pt idx="20">
                  <c:v>40.54023258160052</c:v>
                </c:pt>
                <c:pt idx="21">
                  <c:v>43.505909736620076</c:v>
                </c:pt>
                <c:pt idx="22">
                  <c:v>41.517748351325245</c:v>
                </c:pt>
                <c:pt idx="23">
                  <c:v>22.045572782317574</c:v>
                </c:pt>
                <c:pt idx="24">
                  <c:v>-0.5337636524756284</c:v>
                </c:pt>
                <c:pt idx="25">
                  <c:v>-22.838647733283867</c:v>
                </c:pt>
                <c:pt idx="26">
                  <c:v>-17.315299328445313</c:v>
                </c:pt>
                <c:pt idx="27">
                  <c:v>-9.2121881157334151</c:v>
                </c:pt>
                <c:pt idx="28">
                  <c:v>1.8632475174612449E-2</c:v>
                </c:pt>
                <c:pt idx="29">
                  <c:v>9.1308605092241191</c:v>
                </c:pt>
                <c:pt idx="30">
                  <c:v>16.922820536718831</c:v>
                </c:pt>
                <c:pt idx="31">
                  <c:v>21.897100074318118</c:v>
                </c:pt>
                <c:pt idx="32">
                  <c:v>21.355442581376042</c:v>
                </c:pt>
                <c:pt idx="33">
                  <c:v>12.607680849031073</c:v>
                </c:pt>
                <c:pt idx="34">
                  <c:v>-0.27889916508688528</c:v>
                </c:pt>
                <c:pt idx="35">
                  <c:v>-12.948071841526</c:v>
                </c:pt>
                <c:pt idx="36">
                  <c:v>-21.302372786869871</c:v>
                </c:pt>
                <c:pt idx="37">
                  <c:v>-22.387871164589178</c:v>
                </c:pt>
                <c:pt idx="38">
                  <c:v>-17.148573365886151</c:v>
                </c:pt>
                <c:pt idx="39">
                  <c:v>-9.3931819015991636</c:v>
                </c:pt>
                <c:pt idx="40">
                  <c:v>-0.2726974766366051</c:v>
                </c:pt>
                <c:pt idx="41">
                  <c:v>8.7176730888198026</c:v>
                </c:pt>
                <c:pt idx="42">
                  <c:v>16.978491931185051</c:v>
                </c:pt>
                <c:pt idx="43">
                  <c:v>22.108729637432788</c:v>
                </c:pt>
                <c:pt idx="44">
                  <c:v>20.821561305832073</c:v>
                </c:pt>
                <c:pt idx="45">
                  <c:v>12.697920866279787</c:v>
                </c:pt>
                <c:pt idx="46">
                  <c:v>-0.53621996148468376</c:v>
                </c:pt>
                <c:pt idx="47">
                  <c:v>-13.244791492640211</c:v>
                </c:pt>
                <c:pt idx="48">
                  <c:v>-21.663485706608757</c:v>
                </c:pt>
                <c:pt idx="49">
                  <c:v>-22.290661187032164</c:v>
                </c:pt>
                <c:pt idx="50">
                  <c:v>-17.141365654693679</c:v>
                </c:pt>
                <c:pt idx="51">
                  <c:v>-9.4711818326886128</c:v>
                </c:pt>
                <c:pt idx="52">
                  <c:v>-0.41554283426096417</c:v>
                </c:pt>
                <c:pt idx="53">
                  <c:v>8.7229582327990638</c:v>
                </c:pt>
                <c:pt idx="54">
                  <c:v>16.588682237290719</c:v>
                </c:pt>
                <c:pt idx="55">
                  <c:v>21.698299380707606</c:v>
                </c:pt>
                <c:pt idx="56">
                  <c:v>20.472019856759452</c:v>
                </c:pt>
                <c:pt idx="57">
                  <c:v>12.419144991834594</c:v>
                </c:pt>
                <c:pt idx="58">
                  <c:v>-0.7552041671579458</c:v>
                </c:pt>
                <c:pt idx="59">
                  <c:v>-13.362040335708441</c:v>
                </c:pt>
                <c:pt idx="60">
                  <c:v>-21.780359008462494</c:v>
                </c:pt>
                <c:pt idx="61">
                  <c:v>-22.347495445658549</c:v>
                </c:pt>
                <c:pt idx="62">
                  <c:v>-17.378451695641015</c:v>
                </c:pt>
                <c:pt idx="63">
                  <c:v>-9.3838234419166398</c:v>
                </c:pt>
                <c:pt idx="64">
                  <c:v>-0.49852865658176315</c:v>
                </c:pt>
                <c:pt idx="65">
                  <c:v>8.5452324240739799</c:v>
                </c:pt>
                <c:pt idx="66">
                  <c:v>16.830716500719394</c:v>
                </c:pt>
                <c:pt idx="67">
                  <c:v>21.688389151599893</c:v>
                </c:pt>
                <c:pt idx="68">
                  <c:v>21.020891058404626</c:v>
                </c:pt>
                <c:pt idx="69">
                  <c:v>12.691837612377464</c:v>
                </c:pt>
                <c:pt idx="70">
                  <c:v>-7.7820815526506285E-2</c:v>
                </c:pt>
                <c:pt idx="71">
                  <c:v>-13.160598924283226</c:v>
                </c:pt>
                <c:pt idx="72">
                  <c:v>-21.739321751582992</c:v>
                </c:pt>
                <c:pt idx="73">
                  <c:v>-22.32710496144631</c:v>
                </c:pt>
                <c:pt idx="74">
                  <c:v>-17.240878765449949</c:v>
                </c:pt>
                <c:pt idx="75">
                  <c:v>-9.5350079547343203</c:v>
                </c:pt>
                <c:pt idx="76">
                  <c:v>-0.34393568616107378</c:v>
                </c:pt>
                <c:pt idx="77">
                  <c:v>8.7677215279974643</c:v>
                </c:pt>
                <c:pt idx="78">
                  <c:v>16.367496247838421</c:v>
                </c:pt>
                <c:pt idx="79">
                  <c:v>21.485586958859248</c:v>
                </c:pt>
                <c:pt idx="80">
                  <c:v>20.676737093740368</c:v>
                </c:pt>
                <c:pt idx="81">
                  <c:v>12.572456309579151</c:v>
                </c:pt>
                <c:pt idx="82">
                  <c:v>-0.29799304601811932</c:v>
                </c:pt>
                <c:pt idx="83">
                  <c:v>-13.276806235428426</c:v>
                </c:pt>
                <c:pt idx="84">
                  <c:v>-21.847568642777759</c:v>
                </c:pt>
                <c:pt idx="85">
                  <c:v>-22.383456705696297</c:v>
                </c:pt>
                <c:pt idx="86">
                  <c:v>-17.557977128505485</c:v>
                </c:pt>
                <c:pt idx="87">
                  <c:v>-9.3591918063191599</c:v>
                </c:pt>
                <c:pt idx="88">
                  <c:v>0.15061287641864538</c:v>
                </c:pt>
                <c:pt idx="89">
                  <c:v>9.1351206162911769</c:v>
                </c:pt>
                <c:pt idx="90">
                  <c:v>16.773605226127863</c:v>
                </c:pt>
                <c:pt idx="91">
                  <c:v>21.749605334304476</c:v>
                </c:pt>
                <c:pt idx="92">
                  <c:v>21.112495934440346</c:v>
                </c:pt>
                <c:pt idx="93">
                  <c:v>12.587999472874804</c:v>
                </c:pt>
                <c:pt idx="94">
                  <c:v>-0.25729172159238139</c:v>
                </c:pt>
                <c:pt idx="95">
                  <c:v>-12.966706688179261</c:v>
                </c:pt>
                <c:pt idx="96">
                  <c:v>-21.483520907509387</c:v>
                </c:pt>
                <c:pt idx="97">
                  <c:v>-22.075101418336455</c:v>
                </c:pt>
                <c:pt idx="98">
                  <c:v>-16.938730386177898</c:v>
                </c:pt>
                <c:pt idx="99">
                  <c:v>-9.3490083949366802</c:v>
                </c:pt>
                <c:pt idx="100">
                  <c:v>4.2146687994525332E-2</c:v>
                </c:pt>
                <c:pt idx="101">
                  <c:v>48.00692729736074</c:v>
                </c:pt>
                <c:pt idx="102">
                  <c:v>39.193435789423802</c:v>
                </c:pt>
                <c:pt idx="103">
                  <c:v>16.002384086145771</c:v>
                </c:pt>
                <c:pt idx="104">
                  <c:v>0.24223165380458195</c:v>
                </c:pt>
                <c:pt idx="105">
                  <c:v>-15.750009147326502</c:v>
                </c:pt>
                <c:pt idx="106">
                  <c:v>-38.554663786753068</c:v>
                </c:pt>
                <c:pt idx="107">
                  <c:v>-47.62502268011405</c:v>
                </c:pt>
                <c:pt idx="108">
                  <c:v>-46.37666044669183</c:v>
                </c:pt>
                <c:pt idx="109">
                  <c:v>-47.926039857700076</c:v>
                </c:pt>
                <c:pt idx="110">
                  <c:v>-37.797702091295591</c:v>
                </c:pt>
                <c:pt idx="111">
                  <c:v>-22.873551221332583</c:v>
                </c:pt>
                <c:pt idx="112">
                  <c:v>-15.743014364473124</c:v>
                </c:pt>
                <c:pt idx="113">
                  <c:v>0.32158968654424436</c:v>
                </c:pt>
                <c:pt idx="114">
                  <c:v>16.354255146215969</c:v>
                </c:pt>
                <c:pt idx="115">
                  <c:v>23.414068506743959</c:v>
                </c:pt>
                <c:pt idx="116">
                  <c:v>37.71608759640165</c:v>
                </c:pt>
                <c:pt idx="117">
                  <c:v>47.83014497463823</c:v>
                </c:pt>
                <c:pt idx="118">
                  <c:v>46.63631954664401</c:v>
                </c:pt>
                <c:pt idx="119">
                  <c:v>48.148044564980125</c:v>
                </c:pt>
                <c:pt idx="120">
                  <c:v>39.384029462431627</c:v>
                </c:pt>
                <c:pt idx="121">
                  <c:v>16.599815432912113</c:v>
                </c:pt>
                <c:pt idx="122">
                  <c:v>0.66275815364298385</c:v>
                </c:pt>
                <c:pt idx="123">
                  <c:v>-15.626084753218063</c:v>
                </c:pt>
                <c:pt idx="124">
                  <c:v>-38.846079005814488</c:v>
                </c:pt>
                <c:pt idx="125">
                  <c:v>-47.502369257880801</c:v>
                </c:pt>
                <c:pt idx="126">
                  <c:v>-45.97952948598703</c:v>
                </c:pt>
                <c:pt idx="127">
                  <c:v>-47.614027973150755</c:v>
                </c:pt>
                <c:pt idx="128">
                  <c:v>-37.354723766242152</c:v>
                </c:pt>
                <c:pt idx="129">
                  <c:v>-22.949233407366783</c:v>
                </c:pt>
                <c:pt idx="130">
                  <c:v>-15.917112942562717</c:v>
                </c:pt>
                <c:pt idx="131">
                  <c:v>0.48984845369190116</c:v>
                </c:pt>
                <c:pt idx="132">
                  <c:v>16.049196276569642</c:v>
                </c:pt>
                <c:pt idx="133">
                  <c:v>23.387773884636804</c:v>
                </c:pt>
                <c:pt idx="134">
                  <c:v>37.871974976966634</c:v>
                </c:pt>
                <c:pt idx="135">
                  <c:v>47.895297369030963</c:v>
                </c:pt>
                <c:pt idx="136">
                  <c:v>46.493932062845488</c:v>
                </c:pt>
                <c:pt idx="137">
                  <c:v>48.051361831011675</c:v>
                </c:pt>
                <c:pt idx="138">
                  <c:v>39.097553207060777</c:v>
                </c:pt>
                <c:pt idx="139">
                  <c:v>16.334307706655849</c:v>
                </c:pt>
                <c:pt idx="140">
                  <c:v>-0.16461614280148362</c:v>
                </c:pt>
                <c:pt idx="141">
                  <c:v>-15.71483381295327</c:v>
                </c:pt>
                <c:pt idx="142">
                  <c:v>-38.595475810114522</c:v>
                </c:pt>
                <c:pt idx="143">
                  <c:v>-47.654824070868329</c:v>
                </c:pt>
                <c:pt idx="144">
                  <c:v>-45.924865777217221</c:v>
                </c:pt>
                <c:pt idx="145">
                  <c:v>-47.701165117907848</c:v>
                </c:pt>
                <c:pt idx="146">
                  <c:v>-37.476971768137531</c:v>
                </c:pt>
                <c:pt idx="147">
                  <c:v>-22.318088637517295</c:v>
                </c:pt>
                <c:pt idx="148">
                  <c:v>-15.815906108064631</c:v>
                </c:pt>
                <c:pt idx="149">
                  <c:v>0.29338311055836958</c:v>
                </c:pt>
                <c:pt idx="150">
                  <c:v>16.416521865693721</c:v>
                </c:pt>
                <c:pt idx="151">
                  <c:v>23.205617081299547</c:v>
                </c:pt>
                <c:pt idx="152">
                  <c:v>37.873089432683216</c:v>
                </c:pt>
                <c:pt idx="153">
                  <c:v>48.214663332332492</c:v>
                </c:pt>
                <c:pt idx="154">
                  <c:v>46.395708253414476</c:v>
                </c:pt>
                <c:pt idx="155">
                  <c:v>47.807737965238239</c:v>
                </c:pt>
                <c:pt idx="156">
                  <c:v>39.25926672119104</c:v>
                </c:pt>
                <c:pt idx="157">
                  <c:v>15.774229673857104</c:v>
                </c:pt>
                <c:pt idx="158">
                  <c:v>5.1879283155589047E-2</c:v>
                </c:pt>
                <c:pt idx="159">
                  <c:v>-15.643883422356025</c:v>
                </c:pt>
                <c:pt idx="160">
                  <c:v>-38.588624691657238</c:v>
                </c:pt>
                <c:pt idx="161">
                  <c:v>-47.233172558043528</c:v>
                </c:pt>
                <c:pt idx="162">
                  <c:v>-45.638584952216547</c:v>
                </c:pt>
                <c:pt idx="163">
                  <c:v>-47.424821364650171</c:v>
                </c:pt>
                <c:pt idx="164">
                  <c:v>-37.046142527594093</c:v>
                </c:pt>
                <c:pt idx="165">
                  <c:v>-22.285016840295054</c:v>
                </c:pt>
                <c:pt idx="166">
                  <c:v>-15.469013773710861</c:v>
                </c:pt>
                <c:pt idx="167">
                  <c:v>0.47131629083359267</c:v>
                </c:pt>
                <c:pt idx="168">
                  <c:v>16.935605708572684</c:v>
                </c:pt>
                <c:pt idx="169">
                  <c:v>23.575045776798696</c:v>
                </c:pt>
                <c:pt idx="170">
                  <c:v>37.959050583751484</c:v>
                </c:pt>
                <c:pt idx="171">
                  <c:v>48.137792980499896</c:v>
                </c:pt>
                <c:pt idx="172">
                  <c:v>46.295560885007824</c:v>
                </c:pt>
                <c:pt idx="173">
                  <c:v>47.39024325986334</c:v>
                </c:pt>
                <c:pt idx="174">
                  <c:v>38.592416919964279</c:v>
                </c:pt>
                <c:pt idx="175">
                  <c:v>15.805291946500564</c:v>
                </c:pt>
                <c:pt idx="176">
                  <c:v>-0.30051295724841093</c:v>
                </c:pt>
                <c:pt idx="177">
                  <c:v>-15.460923486381711</c:v>
                </c:pt>
                <c:pt idx="178">
                  <c:v>-38.305282711486164</c:v>
                </c:pt>
                <c:pt idx="179">
                  <c:v>-47.123167537973885</c:v>
                </c:pt>
                <c:pt idx="180">
                  <c:v>-44.725488804754356</c:v>
                </c:pt>
                <c:pt idx="181">
                  <c:v>-46.006096924753969</c:v>
                </c:pt>
                <c:pt idx="182">
                  <c:v>-35.377888266569997</c:v>
                </c:pt>
                <c:pt idx="183">
                  <c:v>-20.811079768748776</c:v>
                </c:pt>
                <c:pt idx="184">
                  <c:v>-13.22864483809262</c:v>
                </c:pt>
                <c:pt idx="185">
                  <c:v>3.2264227473344009</c:v>
                </c:pt>
                <c:pt idx="186">
                  <c:v>19.442195875012672</c:v>
                </c:pt>
                <c:pt idx="187">
                  <c:v>25.426530650865001</c:v>
                </c:pt>
                <c:pt idx="188">
                  <c:v>39.458089059358571</c:v>
                </c:pt>
                <c:pt idx="189">
                  <c:v>48.421822148865907</c:v>
                </c:pt>
                <c:pt idx="190">
                  <c:v>45.375463773355655</c:v>
                </c:pt>
                <c:pt idx="191">
                  <c:v>44.875631206977545</c:v>
                </c:pt>
                <c:pt idx="192">
                  <c:v>36.178685561266718</c:v>
                </c:pt>
                <c:pt idx="193">
                  <c:v>13.806592004757821</c:v>
                </c:pt>
                <c:pt idx="194">
                  <c:v>-1.3521997655868501</c:v>
                </c:pt>
                <c:pt idx="195">
                  <c:v>-15.355631500808682</c:v>
                </c:pt>
                <c:pt idx="196">
                  <c:v>-34.466589895301119</c:v>
                </c:pt>
                <c:pt idx="197">
                  <c:v>-42.814289616966732</c:v>
                </c:pt>
                <c:pt idx="198">
                  <c:v>-43.451496311215301</c:v>
                </c:pt>
                <c:pt idx="199">
                  <c:v>-46.560348187736075</c:v>
                </c:pt>
                <c:pt idx="200">
                  <c:v>-40.085204072226709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1-418C-9EC5-8C8F75628502}"/>
            </c:ext>
          </c:extLst>
        </c:ser>
        <c:ser>
          <c:idx val="3"/>
          <c:order val="3"/>
          <c:tx>
            <c:strRef>
              <c:f>'Config1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Windings'!$L$3:$L$203</c:f>
              <c:numCache>
                <c:formatCode>General</c:formatCode>
                <c:ptCount val="201"/>
                <c:pt idx="0">
                  <c:v>228.02929298244922</c:v>
                </c:pt>
                <c:pt idx="1">
                  <c:v>224.06360468684369</c:v>
                </c:pt>
                <c:pt idx="2">
                  <c:v>224.29373994412592</c:v>
                </c:pt>
                <c:pt idx="3">
                  <c:v>228.3961591808492</c:v>
                </c:pt>
                <c:pt idx="4">
                  <c:v>233.30271809860105</c:v>
                </c:pt>
                <c:pt idx="5">
                  <c:v>249.35005035121696</c:v>
                </c:pt>
                <c:pt idx="6">
                  <c:v>267.9791860259931</c:v>
                </c:pt>
                <c:pt idx="7">
                  <c:v>291.56051099343034</c:v>
                </c:pt>
                <c:pt idx="8">
                  <c:v>311.50167228104499</c:v>
                </c:pt>
                <c:pt idx="9">
                  <c:v>314.42141091108653</c:v>
                </c:pt>
                <c:pt idx="10">
                  <c:v>311.79851075595877</c:v>
                </c:pt>
                <c:pt idx="11">
                  <c:v>290.9734732255597</c:v>
                </c:pt>
                <c:pt idx="12">
                  <c:v>267.57485040648908</c:v>
                </c:pt>
                <c:pt idx="13">
                  <c:v>249.34423630502087</c:v>
                </c:pt>
                <c:pt idx="14">
                  <c:v>232.83696766477357</c:v>
                </c:pt>
                <c:pt idx="15">
                  <c:v>229.10397569127764</c:v>
                </c:pt>
                <c:pt idx="16">
                  <c:v>225.01229803577414</c:v>
                </c:pt>
                <c:pt idx="17">
                  <c:v>225.17691327839557</c:v>
                </c:pt>
                <c:pt idx="18">
                  <c:v>229.375270522519</c:v>
                </c:pt>
                <c:pt idx="19">
                  <c:v>233.14963030460487</c:v>
                </c:pt>
                <c:pt idx="20">
                  <c:v>249.70675055959498</c:v>
                </c:pt>
                <c:pt idx="21">
                  <c:v>267.8885344963133</c:v>
                </c:pt>
                <c:pt idx="22">
                  <c:v>290.68378311671711</c:v>
                </c:pt>
                <c:pt idx="23">
                  <c:v>310.06088919720139</c:v>
                </c:pt>
                <c:pt idx="24">
                  <c:v>313.84879114733695</c:v>
                </c:pt>
                <c:pt idx="25">
                  <c:v>310.7919590572173</c:v>
                </c:pt>
                <c:pt idx="26">
                  <c:v>-57.742767546971315</c:v>
                </c:pt>
                <c:pt idx="27">
                  <c:v>-50.966905213454247</c:v>
                </c:pt>
                <c:pt idx="28">
                  <c:v>-49.753601020746444</c:v>
                </c:pt>
                <c:pt idx="29">
                  <c:v>-51.030653524694806</c:v>
                </c:pt>
                <c:pt idx="30">
                  <c:v>-57.162607013417599</c:v>
                </c:pt>
                <c:pt idx="31">
                  <c:v>-67.056903095159385</c:v>
                </c:pt>
                <c:pt idx="32">
                  <c:v>-80.071817040583667</c:v>
                </c:pt>
                <c:pt idx="33">
                  <c:v>-90.628071908311469</c:v>
                </c:pt>
                <c:pt idx="34">
                  <c:v>-95.361566755898423</c:v>
                </c:pt>
                <c:pt idx="35">
                  <c:v>-90.653824354305272</c:v>
                </c:pt>
                <c:pt idx="36">
                  <c:v>-79.917366054835028</c:v>
                </c:pt>
                <c:pt idx="37">
                  <c:v>-67.164166735119565</c:v>
                </c:pt>
                <c:pt idx="38">
                  <c:v>-57.436082317318295</c:v>
                </c:pt>
                <c:pt idx="39">
                  <c:v>-51.033466957884514</c:v>
                </c:pt>
                <c:pt idx="40">
                  <c:v>-49.367738157994317</c:v>
                </c:pt>
                <c:pt idx="41">
                  <c:v>-50.810286099696746</c:v>
                </c:pt>
                <c:pt idx="42">
                  <c:v>-57.599944306078399</c:v>
                </c:pt>
                <c:pt idx="43">
                  <c:v>-67.401929662457647</c:v>
                </c:pt>
                <c:pt idx="44">
                  <c:v>-80.296243629604163</c:v>
                </c:pt>
                <c:pt idx="45">
                  <c:v>-90.659394864309206</c:v>
                </c:pt>
                <c:pt idx="46">
                  <c:v>-94.592803219641411</c:v>
                </c:pt>
                <c:pt idx="47">
                  <c:v>-91.202921381524845</c:v>
                </c:pt>
                <c:pt idx="48">
                  <c:v>-80.563575993601134</c:v>
                </c:pt>
                <c:pt idx="49">
                  <c:v>-67.998540138412082</c:v>
                </c:pt>
                <c:pt idx="50">
                  <c:v>-57.585146712251401</c:v>
                </c:pt>
                <c:pt idx="51">
                  <c:v>-51.569700721488161</c:v>
                </c:pt>
                <c:pt idx="52">
                  <c:v>-49.847158813734261</c:v>
                </c:pt>
                <c:pt idx="53">
                  <c:v>-51.405925061811836</c:v>
                </c:pt>
                <c:pt idx="54">
                  <c:v>-57.072406722100787</c:v>
                </c:pt>
                <c:pt idx="55">
                  <c:v>-67.107685434912497</c:v>
                </c:pt>
                <c:pt idx="56">
                  <c:v>-80.235406935983633</c:v>
                </c:pt>
                <c:pt idx="57">
                  <c:v>-90.445587993273591</c:v>
                </c:pt>
                <c:pt idx="58">
                  <c:v>-95.628768939296805</c:v>
                </c:pt>
                <c:pt idx="59">
                  <c:v>-90.603766174962075</c:v>
                </c:pt>
                <c:pt idx="60">
                  <c:v>-80.759211088438377</c:v>
                </c:pt>
                <c:pt idx="61">
                  <c:v>-67.480933689778425</c:v>
                </c:pt>
                <c:pt idx="62">
                  <c:v>-57.797893880062531</c:v>
                </c:pt>
                <c:pt idx="63">
                  <c:v>-51.32464569415167</c:v>
                </c:pt>
                <c:pt idx="64">
                  <c:v>-49.632276189450572</c:v>
                </c:pt>
                <c:pt idx="65">
                  <c:v>-51.473735055833892</c:v>
                </c:pt>
                <c:pt idx="66">
                  <c:v>-57.878801630411452</c:v>
                </c:pt>
                <c:pt idx="67">
                  <c:v>-67.636112436497271</c:v>
                </c:pt>
                <c:pt idx="68">
                  <c:v>-80.615304554898486</c:v>
                </c:pt>
                <c:pt idx="69">
                  <c:v>-90.725982266061294</c:v>
                </c:pt>
                <c:pt idx="70">
                  <c:v>-95.037597147323837</c:v>
                </c:pt>
                <c:pt idx="71">
                  <c:v>-91.107000103831538</c:v>
                </c:pt>
                <c:pt idx="72">
                  <c:v>-80.406453162409832</c:v>
                </c:pt>
                <c:pt idx="73">
                  <c:v>-67.162265698061873</c:v>
                </c:pt>
                <c:pt idx="74">
                  <c:v>-58.010159731526983</c:v>
                </c:pt>
                <c:pt idx="75">
                  <c:v>-51.918379992108449</c:v>
                </c:pt>
                <c:pt idx="76">
                  <c:v>-49.545600458806724</c:v>
                </c:pt>
                <c:pt idx="77">
                  <c:v>-51.646162862574435</c:v>
                </c:pt>
                <c:pt idx="78">
                  <c:v>-58.080709200346107</c:v>
                </c:pt>
                <c:pt idx="79">
                  <c:v>-67.897749683862756</c:v>
                </c:pt>
                <c:pt idx="80">
                  <c:v>-81.096863876740471</c:v>
                </c:pt>
                <c:pt idx="81">
                  <c:v>-91.072368857621612</c:v>
                </c:pt>
                <c:pt idx="82">
                  <c:v>-95.193472883041252</c:v>
                </c:pt>
                <c:pt idx="83">
                  <c:v>-90.529620839030187</c:v>
                </c:pt>
                <c:pt idx="84">
                  <c:v>-80.766788943723299</c:v>
                </c:pt>
                <c:pt idx="85">
                  <c:v>-67.395711045153959</c:v>
                </c:pt>
                <c:pt idx="86">
                  <c:v>-57.789846484035515</c:v>
                </c:pt>
                <c:pt idx="87">
                  <c:v>-51.905276581627326</c:v>
                </c:pt>
                <c:pt idx="88">
                  <c:v>-50.31087418396141</c:v>
                </c:pt>
                <c:pt idx="89">
                  <c:v>-52.000127906549736</c:v>
                </c:pt>
                <c:pt idx="90">
                  <c:v>-58.461269780147262</c:v>
                </c:pt>
                <c:pt idx="91">
                  <c:v>-68.213068130773379</c:v>
                </c:pt>
                <c:pt idx="92">
                  <c:v>-81.499525514449246</c:v>
                </c:pt>
                <c:pt idx="93">
                  <c:v>-91.751641965786277</c:v>
                </c:pt>
                <c:pt idx="94">
                  <c:v>-96.272811871874126</c:v>
                </c:pt>
                <c:pt idx="95">
                  <c:v>-91.661513395157357</c:v>
                </c:pt>
                <c:pt idx="96">
                  <c:v>-81.71759274045597</c:v>
                </c:pt>
                <c:pt idx="97">
                  <c:v>-68.569163053002356</c:v>
                </c:pt>
                <c:pt idx="98">
                  <c:v>-58.896884992393588</c:v>
                </c:pt>
                <c:pt idx="99">
                  <c:v>-52.319398508380843</c:v>
                </c:pt>
                <c:pt idx="100">
                  <c:v>-50.733429486169243</c:v>
                </c:pt>
                <c:pt idx="101">
                  <c:v>-127.0984387378687</c:v>
                </c:pt>
                <c:pt idx="102">
                  <c:v>-147.49285978379311</c:v>
                </c:pt>
                <c:pt idx="103">
                  <c:v>-157.40995800320627</c:v>
                </c:pt>
                <c:pt idx="104">
                  <c:v>-156.25147082346723</c:v>
                </c:pt>
                <c:pt idx="105">
                  <c:v>-157.42146914824031</c:v>
                </c:pt>
                <c:pt idx="106">
                  <c:v>-148.068563178847</c:v>
                </c:pt>
                <c:pt idx="107">
                  <c:v>-127.70087803289468</c:v>
                </c:pt>
                <c:pt idx="108">
                  <c:v>-113.40462569574591</c:v>
                </c:pt>
                <c:pt idx="109">
                  <c:v>-97.975842553393065</c:v>
                </c:pt>
                <c:pt idx="110">
                  <c:v>-81.126270719838004</c:v>
                </c:pt>
                <c:pt idx="111">
                  <c:v>-75.799677804937389</c:v>
                </c:pt>
                <c:pt idx="112">
                  <c:v>-70.743148065487446</c:v>
                </c:pt>
                <c:pt idx="113">
                  <c:v>-63.507888986155336</c:v>
                </c:pt>
                <c:pt idx="114">
                  <c:v>-70.296446378832371</c:v>
                </c:pt>
                <c:pt idx="115">
                  <c:v>-75.614179470695277</c:v>
                </c:pt>
                <c:pt idx="116">
                  <c:v>-80.283174178129457</c:v>
                </c:pt>
                <c:pt idx="117">
                  <c:v>-97.570163976298858</c:v>
                </c:pt>
                <c:pt idx="118">
                  <c:v>-113.81116328878008</c:v>
                </c:pt>
                <c:pt idx="119">
                  <c:v>-127.49480126636062</c:v>
                </c:pt>
                <c:pt idx="120">
                  <c:v>-147.83561296615085</c:v>
                </c:pt>
                <c:pt idx="121">
                  <c:v>-156.56440280662156</c:v>
                </c:pt>
                <c:pt idx="122">
                  <c:v>-156.09775640367906</c:v>
                </c:pt>
                <c:pt idx="123">
                  <c:v>-157.21574104298588</c:v>
                </c:pt>
                <c:pt idx="124">
                  <c:v>-147.64889397952689</c:v>
                </c:pt>
                <c:pt idx="125">
                  <c:v>-127.85762295086117</c:v>
                </c:pt>
                <c:pt idx="126">
                  <c:v>-113.23284875719781</c:v>
                </c:pt>
                <c:pt idx="127">
                  <c:v>-98.515141376363331</c:v>
                </c:pt>
                <c:pt idx="128">
                  <c:v>-81.194897593431364</c:v>
                </c:pt>
                <c:pt idx="129">
                  <c:v>-75.511965882942647</c:v>
                </c:pt>
                <c:pt idx="130">
                  <c:v>-70.522298804253452</c:v>
                </c:pt>
                <c:pt idx="131">
                  <c:v>-63.520639998057852</c:v>
                </c:pt>
                <c:pt idx="132">
                  <c:v>-70.336082238966497</c:v>
                </c:pt>
                <c:pt idx="133">
                  <c:v>-75.480266250647901</c:v>
                </c:pt>
                <c:pt idx="134">
                  <c:v>-80.793513454283627</c:v>
                </c:pt>
                <c:pt idx="135">
                  <c:v>-97.806265814323538</c:v>
                </c:pt>
                <c:pt idx="136">
                  <c:v>-113.6442128143122</c:v>
                </c:pt>
                <c:pt idx="137">
                  <c:v>-127.63897677771901</c:v>
                </c:pt>
                <c:pt idx="138">
                  <c:v>-147.93965805365269</c:v>
                </c:pt>
                <c:pt idx="139">
                  <c:v>-158.08330060753107</c:v>
                </c:pt>
                <c:pt idx="140">
                  <c:v>-156.19035391286482</c:v>
                </c:pt>
                <c:pt idx="141">
                  <c:v>-156.68349189539509</c:v>
                </c:pt>
                <c:pt idx="142">
                  <c:v>-148.7349364655712</c:v>
                </c:pt>
                <c:pt idx="143">
                  <c:v>-127.46346635978384</c:v>
                </c:pt>
                <c:pt idx="144">
                  <c:v>-114.0001424598854</c:v>
                </c:pt>
                <c:pt idx="145">
                  <c:v>-98.505563994762255</c:v>
                </c:pt>
                <c:pt idx="146">
                  <c:v>-80.852977546152403</c:v>
                </c:pt>
                <c:pt idx="147">
                  <c:v>-75.343193547583752</c:v>
                </c:pt>
                <c:pt idx="148">
                  <c:v>-69.693689167270648</c:v>
                </c:pt>
                <c:pt idx="149">
                  <c:v>-63.225883774328388</c:v>
                </c:pt>
                <c:pt idx="150">
                  <c:v>-70.048279499368761</c:v>
                </c:pt>
                <c:pt idx="151">
                  <c:v>-75.610613581790162</c:v>
                </c:pt>
                <c:pt idx="152">
                  <c:v>-80.782686669897686</c:v>
                </c:pt>
                <c:pt idx="153">
                  <c:v>-97.424348975394992</c:v>
                </c:pt>
                <c:pt idx="154">
                  <c:v>-113.30835161656778</c:v>
                </c:pt>
                <c:pt idx="155">
                  <c:v>-127.81062561342</c:v>
                </c:pt>
                <c:pt idx="156">
                  <c:v>-148.46028311454273</c:v>
                </c:pt>
                <c:pt idx="157">
                  <c:v>-157.94519884503683</c:v>
                </c:pt>
                <c:pt idx="158">
                  <c:v>-156.13909798867803</c:v>
                </c:pt>
                <c:pt idx="159">
                  <c:v>-157.10462432251467</c:v>
                </c:pt>
                <c:pt idx="160">
                  <c:v>-147.90489705680315</c:v>
                </c:pt>
                <c:pt idx="161">
                  <c:v>-126.7665981550457</c:v>
                </c:pt>
                <c:pt idx="162">
                  <c:v>-112.75918190244847</c:v>
                </c:pt>
                <c:pt idx="163">
                  <c:v>-98.04025134430313</c:v>
                </c:pt>
                <c:pt idx="164">
                  <c:v>-81.190318388611232</c:v>
                </c:pt>
                <c:pt idx="165">
                  <c:v>-75.676842169654066</c:v>
                </c:pt>
                <c:pt idx="166">
                  <c:v>-70.206552266497681</c:v>
                </c:pt>
                <c:pt idx="167">
                  <c:v>-63.855537509395639</c:v>
                </c:pt>
                <c:pt idx="168">
                  <c:v>-70.209407619823224</c:v>
                </c:pt>
                <c:pt idx="169">
                  <c:v>-76.553031936210431</c:v>
                </c:pt>
                <c:pt idx="170">
                  <c:v>-81.621843448825615</c:v>
                </c:pt>
                <c:pt idx="171">
                  <c:v>-98.502547509522202</c:v>
                </c:pt>
                <c:pt idx="172">
                  <c:v>-113.91360131427952</c:v>
                </c:pt>
                <c:pt idx="173">
                  <c:v>-127.37333277612098</c:v>
                </c:pt>
                <c:pt idx="174">
                  <c:v>-147.82627159952347</c:v>
                </c:pt>
                <c:pt idx="175">
                  <c:v>-157.84729967993286</c:v>
                </c:pt>
                <c:pt idx="176">
                  <c:v>-156.47436404301999</c:v>
                </c:pt>
                <c:pt idx="177">
                  <c:v>-157.12700125942374</c:v>
                </c:pt>
                <c:pt idx="178">
                  <c:v>-147.55621252146685</c:v>
                </c:pt>
                <c:pt idx="179">
                  <c:v>-127.47315491610551</c:v>
                </c:pt>
                <c:pt idx="180">
                  <c:v>-112.74541568238294</c:v>
                </c:pt>
                <c:pt idx="181">
                  <c:v>-98.697492009105758</c:v>
                </c:pt>
                <c:pt idx="182">
                  <c:v>-81.868710850122426</c:v>
                </c:pt>
                <c:pt idx="183">
                  <c:v>-76.081189355532544</c:v>
                </c:pt>
                <c:pt idx="184">
                  <c:v>-71.451724912082099</c:v>
                </c:pt>
                <c:pt idx="185">
                  <c:v>-65.474943454177151</c:v>
                </c:pt>
                <c:pt idx="186">
                  <c:v>-72.593297496772038</c:v>
                </c:pt>
                <c:pt idx="187">
                  <c:v>-78.383102820500156</c:v>
                </c:pt>
                <c:pt idx="188">
                  <c:v>-84.101507272654828</c:v>
                </c:pt>
                <c:pt idx="189">
                  <c:v>-100.47479539206562</c:v>
                </c:pt>
                <c:pt idx="190">
                  <c:v>-114.82122835769037</c:v>
                </c:pt>
                <c:pt idx="191">
                  <c:v>-126.71672564866523</c:v>
                </c:pt>
                <c:pt idx="192">
                  <c:v>-143.96466630850492</c:v>
                </c:pt>
                <c:pt idx="193">
                  <c:v>-151.16032892099551</c:v>
                </c:pt>
                <c:pt idx="194">
                  <c:v>-148.08706976888527</c:v>
                </c:pt>
                <c:pt idx="195">
                  <c:v>-145.95769462383006</c:v>
                </c:pt>
                <c:pt idx="196">
                  <c:v>-135.76353294912471</c:v>
                </c:pt>
                <c:pt idx="197">
                  <c:v>-117.42753560706662</c:v>
                </c:pt>
                <c:pt idx="198">
                  <c:v>-103.46388738061182</c:v>
                </c:pt>
                <c:pt idx="199">
                  <c:v>-88.27569733238964</c:v>
                </c:pt>
                <c:pt idx="200">
                  <c:v>-71.260152746022968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1-418C-9EC5-8C8F75628502}"/>
            </c:ext>
          </c:extLst>
        </c:ser>
        <c:ser>
          <c:idx val="4"/>
          <c:order val="4"/>
          <c:tx>
            <c:strRef>
              <c:f>'Config1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Windings'!$M$3:$M$203</c:f>
              <c:numCache>
                <c:formatCode>General</c:formatCode>
                <c:ptCount val="201"/>
                <c:pt idx="0">
                  <c:v>-7.345289742206301</c:v>
                </c:pt>
                <c:pt idx="1">
                  <c:v>-28.566398086296655</c:v>
                </c:pt>
                <c:pt idx="2">
                  <c:v>-41.042338297216503</c:v>
                </c:pt>
                <c:pt idx="3">
                  <c:v>-49.913363260839397</c:v>
                </c:pt>
                <c:pt idx="4">
                  <c:v>-43.667056703315609</c:v>
                </c:pt>
                <c:pt idx="5">
                  <c:v>-25.314487979882557</c:v>
                </c:pt>
                <c:pt idx="6">
                  <c:v>-4.9484849170426122</c:v>
                </c:pt>
                <c:pt idx="7">
                  <c:v>18.846575739134295</c:v>
                </c:pt>
                <c:pt idx="8">
                  <c:v>29.586649231680237</c:v>
                </c:pt>
                <c:pt idx="9">
                  <c:v>35.688978040855829</c:v>
                </c:pt>
                <c:pt idx="10">
                  <c:v>35.293485210377845</c:v>
                </c:pt>
                <c:pt idx="11">
                  <c:v>29.168644372183337</c:v>
                </c:pt>
                <c:pt idx="12">
                  <c:v>27.241646189927046</c:v>
                </c:pt>
                <c:pt idx="13">
                  <c:v>17.961772789966663</c:v>
                </c:pt>
                <c:pt idx="14">
                  <c:v>7.873631874864139</c:v>
                </c:pt>
                <c:pt idx="15">
                  <c:v>-7.5497143175879504</c:v>
                </c:pt>
                <c:pt idx="16">
                  <c:v>-29.214578799107127</c:v>
                </c:pt>
                <c:pt idx="17">
                  <c:v>-41.878408723819469</c:v>
                </c:pt>
                <c:pt idx="18">
                  <c:v>-50.861973803794626</c:v>
                </c:pt>
                <c:pt idx="19">
                  <c:v>-44.781114337708289</c:v>
                </c:pt>
                <c:pt idx="20">
                  <c:v>-26.217171482789539</c:v>
                </c:pt>
                <c:pt idx="21">
                  <c:v>-5.5886921683657009</c:v>
                </c:pt>
                <c:pt idx="22">
                  <c:v>18.005175699459976</c:v>
                </c:pt>
                <c:pt idx="23">
                  <c:v>29.198608243991892</c:v>
                </c:pt>
                <c:pt idx="24">
                  <c:v>35.524194556535818</c:v>
                </c:pt>
                <c:pt idx="25">
                  <c:v>35.493285054569569</c:v>
                </c:pt>
                <c:pt idx="26">
                  <c:v>1.7614970128095706</c:v>
                </c:pt>
                <c:pt idx="27">
                  <c:v>-9.149064405283271</c:v>
                </c:pt>
                <c:pt idx="28">
                  <c:v>-18.987943075973647</c:v>
                </c:pt>
                <c:pt idx="29">
                  <c:v>-23.772748508527659</c:v>
                </c:pt>
                <c:pt idx="30">
                  <c:v>-21.219360841080452</c:v>
                </c:pt>
                <c:pt idx="31">
                  <c:v>-11.178743993683682</c:v>
                </c:pt>
                <c:pt idx="32">
                  <c:v>2.0905461005949868</c:v>
                </c:pt>
                <c:pt idx="33">
                  <c:v>12.352060430568544</c:v>
                </c:pt>
                <c:pt idx="34">
                  <c:v>18.540299403166681</c:v>
                </c:pt>
                <c:pt idx="35">
                  <c:v>19.808261314260264</c:v>
                </c:pt>
                <c:pt idx="36">
                  <c:v>16.725032396323002</c:v>
                </c:pt>
                <c:pt idx="37">
                  <c:v>10.566839120991252</c:v>
                </c:pt>
                <c:pt idx="38">
                  <c:v>1.9667810702805648</c:v>
                </c:pt>
                <c:pt idx="39">
                  <c:v>-9.2626647708832479</c:v>
                </c:pt>
                <c:pt idx="40">
                  <c:v>-19.191925582773056</c:v>
                </c:pt>
                <c:pt idx="41">
                  <c:v>-24.113687409138535</c:v>
                </c:pt>
                <c:pt idx="42">
                  <c:v>-21.124878054898694</c:v>
                </c:pt>
                <c:pt idx="43">
                  <c:v>-10.947241481998303</c:v>
                </c:pt>
                <c:pt idx="44">
                  <c:v>1.6135748939004646</c:v>
                </c:pt>
                <c:pt idx="45">
                  <c:v>12.48152625934526</c:v>
                </c:pt>
                <c:pt idx="46">
                  <c:v>18.321127470032138</c:v>
                </c:pt>
                <c:pt idx="47">
                  <c:v>19.52506968133773</c:v>
                </c:pt>
                <c:pt idx="48">
                  <c:v>16.366028110617609</c:v>
                </c:pt>
                <c:pt idx="49">
                  <c:v>10.692336549208202</c:v>
                </c:pt>
                <c:pt idx="50">
                  <c:v>1.9939608157231441</c:v>
                </c:pt>
                <c:pt idx="51">
                  <c:v>-9.3402159737611843</c:v>
                </c:pt>
                <c:pt idx="52">
                  <c:v>-19.337926731424382</c:v>
                </c:pt>
                <c:pt idx="53">
                  <c:v>-24.094456626191413</c:v>
                </c:pt>
                <c:pt idx="54">
                  <c:v>-21.503210511996766</c:v>
                </c:pt>
                <c:pt idx="55">
                  <c:v>-11.339332740710953</c:v>
                </c:pt>
                <c:pt idx="56">
                  <c:v>1.2804400304975281</c:v>
                </c:pt>
                <c:pt idx="57">
                  <c:v>12.199611470437635</c:v>
                </c:pt>
                <c:pt idx="58">
                  <c:v>18.098148903621723</c:v>
                </c:pt>
                <c:pt idx="59">
                  <c:v>19.416619274725495</c:v>
                </c:pt>
                <c:pt idx="60">
                  <c:v>16.271321320548576</c:v>
                </c:pt>
                <c:pt idx="61">
                  <c:v>10.634982358775805</c:v>
                </c:pt>
                <c:pt idx="62">
                  <c:v>1.7683769054800353</c:v>
                </c:pt>
                <c:pt idx="63">
                  <c:v>-9.2541781291210121</c:v>
                </c:pt>
                <c:pt idx="64">
                  <c:v>-19.42786064254474</c:v>
                </c:pt>
                <c:pt idx="65">
                  <c:v>-24.288747069707249</c:v>
                </c:pt>
                <c:pt idx="66">
                  <c:v>-21.262312691668118</c:v>
                </c:pt>
                <c:pt idx="67">
                  <c:v>-11.344095411637197</c:v>
                </c:pt>
                <c:pt idx="68">
                  <c:v>1.811584831926675</c:v>
                </c:pt>
                <c:pt idx="69">
                  <c:v>12.488730940813518</c:v>
                </c:pt>
                <c:pt idx="70">
                  <c:v>18.780030221661868</c:v>
                </c:pt>
                <c:pt idx="71">
                  <c:v>19.595371337685734</c:v>
                </c:pt>
                <c:pt idx="72">
                  <c:v>16.306586137741942</c:v>
                </c:pt>
                <c:pt idx="73">
                  <c:v>10.647471612488095</c:v>
                </c:pt>
                <c:pt idx="74">
                  <c:v>1.8979780104069668</c:v>
                </c:pt>
                <c:pt idx="75">
                  <c:v>-9.3982931133891761</c:v>
                </c:pt>
                <c:pt idx="76">
                  <c:v>-19.289662316809594</c:v>
                </c:pt>
                <c:pt idx="77">
                  <c:v>-24.066118216221433</c:v>
                </c:pt>
                <c:pt idx="78">
                  <c:v>-21.704488129484453</c:v>
                </c:pt>
                <c:pt idx="79">
                  <c:v>-11.527664075306078</c:v>
                </c:pt>
                <c:pt idx="80">
                  <c:v>1.4577575959188291</c:v>
                </c:pt>
                <c:pt idx="81">
                  <c:v>12.363639794226499</c:v>
                </c:pt>
                <c:pt idx="82">
                  <c:v>18.563261602911787</c:v>
                </c:pt>
                <c:pt idx="83">
                  <c:v>19.490834930688244</c:v>
                </c:pt>
                <c:pt idx="84">
                  <c:v>16.213818640754827</c:v>
                </c:pt>
                <c:pt idx="85">
                  <c:v>10.602927896258411</c:v>
                </c:pt>
                <c:pt idx="86">
                  <c:v>1.5757942384785721</c:v>
                </c:pt>
                <c:pt idx="87">
                  <c:v>-9.2299644739042463</c:v>
                </c:pt>
                <c:pt idx="88">
                  <c:v>-18.792157921171007</c:v>
                </c:pt>
                <c:pt idx="89">
                  <c:v>-23.718433361322148</c:v>
                </c:pt>
                <c:pt idx="90">
                  <c:v>-21.313038775258946</c:v>
                </c:pt>
                <c:pt idx="91">
                  <c:v>-11.283588912015084</c:v>
                </c:pt>
                <c:pt idx="92">
                  <c:v>1.8757672061787354</c:v>
                </c:pt>
                <c:pt idx="93">
                  <c:v>12.365136931421745</c:v>
                </c:pt>
                <c:pt idx="94">
                  <c:v>18.570954914035241</c:v>
                </c:pt>
                <c:pt idx="95">
                  <c:v>19.814348994850118</c:v>
                </c:pt>
                <c:pt idx="96">
                  <c:v>16.546366227913285</c:v>
                </c:pt>
                <c:pt idx="97">
                  <c:v>10.8835283129023</c:v>
                </c:pt>
                <c:pt idx="98">
                  <c:v>2.1764263426130057</c:v>
                </c:pt>
                <c:pt idx="99">
                  <c:v>-9.255166733832171</c:v>
                </c:pt>
                <c:pt idx="100">
                  <c:v>-18.938826684937467</c:v>
                </c:pt>
                <c:pt idx="101">
                  <c:v>-7.2146385476373194</c:v>
                </c:pt>
                <c:pt idx="102">
                  <c:v>16.568039776295471</c:v>
                </c:pt>
                <c:pt idx="103">
                  <c:v>27.948864875252454</c:v>
                </c:pt>
                <c:pt idx="104">
                  <c:v>36.210064481055895</c:v>
                </c:pt>
                <c:pt idx="105">
                  <c:v>46.977962753128828</c:v>
                </c:pt>
                <c:pt idx="106">
                  <c:v>43.233579311903178</c:v>
                </c:pt>
                <c:pt idx="107">
                  <c:v>37.483342864506405</c:v>
                </c:pt>
                <c:pt idx="108">
                  <c:v>36.706053603898361</c:v>
                </c:pt>
                <c:pt idx="109">
                  <c:v>23.59498275920286</c:v>
                </c:pt>
                <c:pt idx="110">
                  <c:v>9.2341139009022921</c:v>
                </c:pt>
                <c:pt idx="111">
                  <c:v>0.70899395453423542</c:v>
                </c:pt>
                <c:pt idx="112">
                  <c:v>-19.112381868292587</c:v>
                </c:pt>
                <c:pt idx="113">
                  <c:v>-38.478132301627987</c:v>
                </c:pt>
                <c:pt idx="114">
                  <c:v>-43.723189134451083</c:v>
                </c:pt>
                <c:pt idx="115">
                  <c:v>-51.322352780448966</c:v>
                </c:pt>
                <c:pt idx="116">
                  <c:v>-53.794244875931348</c:v>
                </c:pt>
                <c:pt idx="117">
                  <c:v>-38.641081371455762</c:v>
                </c:pt>
                <c:pt idx="118">
                  <c:v>-23.62198422896352</c:v>
                </c:pt>
                <c:pt idx="119">
                  <c:v>-7.2010916051571874</c:v>
                </c:pt>
                <c:pt idx="120">
                  <c:v>16.414617598989949</c:v>
                </c:pt>
                <c:pt idx="121">
                  <c:v>28.144337717502182</c:v>
                </c:pt>
                <c:pt idx="122">
                  <c:v>36.444000594446635</c:v>
                </c:pt>
                <c:pt idx="123">
                  <c:v>46.902051591911068</c:v>
                </c:pt>
                <c:pt idx="124">
                  <c:v>43.380297181385259</c:v>
                </c:pt>
                <c:pt idx="125">
                  <c:v>37.056826937950653</c:v>
                </c:pt>
                <c:pt idx="126">
                  <c:v>36.522733754961699</c:v>
                </c:pt>
                <c:pt idx="127">
                  <c:v>23.917513241259424</c:v>
                </c:pt>
                <c:pt idx="128">
                  <c:v>8.9964495711130468</c:v>
                </c:pt>
                <c:pt idx="129">
                  <c:v>0.98463502863320518</c:v>
                </c:pt>
                <c:pt idx="130">
                  <c:v>-18.867463714686568</c:v>
                </c:pt>
                <c:pt idx="131">
                  <c:v>-38.488143862305868</c:v>
                </c:pt>
                <c:pt idx="132">
                  <c:v>-43.883980742218021</c:v>
                </c:pt>
                <c:pt idx="133">
                  <c:v>-51.48661974376656</c:v>
                </c:pt>
                <c:pt idx="134">
                  <c:v>-53.731109083312333</c:v>
                </c:pt>
                <c:pt idx="135">
                  <c:v>-38.620973423173766</c:v>
                </c:pt>
                <c:pt idx="136">
                  <c:v>-23.746989954716653</c:v>
                </c:pt>
                <c:pt idx="137">
                  <c:v>-7.0248027580367909</c:v>
                </c:pt>
                <c:pt idx="138">
                  <c:v>16.368199689540042</c:v>
                </c:pt>
                <c:pt idx="139">
                  <c:v>28.335400227543403</c:v>
                </c:pt>
                <c:pt idx="140">
                  <c:v>36.49314091935107</c:v>
                </c:pt>
                <c:pt idx="141">
                  <c:v>46.592171228648816</c:v>
                </c:pt>
                <c:pt idx="142">
                  <c:v>43.348634760931219</c:v>
                </c:pt>
                <c:pt idx="143">
                  <c:v>37.358141791410048</c:v>
                </c:pt>
                <c:pt idx="144">
                  <c:v>36.409343552516226</c:v>
                </c:pt>
                <c:pt idx="145">
                  <c:v>23.930156077117545</c:v>
                </c:pt>
                <c:pt idx="146">
                  <c:v>9.2760783351561429</c:v>
                </c:pt>
                <c:pt idx="147">
                  <c:v>0.64580736145180295</c:v>
                </c:pt>
                <c:pt idx="148">
                  <c:v>-19.091958000747919</c:v>
                </c:pt>
                <c:pt idx="149">
                  <c:v>-38.43495603132223</c:v>
                </c:pt>
                <c:pt idx="150">
                  <c:v>-43.850479889937361</c:v>
                </c:pt>
                <c:pt idx="151">
                  <c:v>-51.38565879333823</c:v>
                </c:pt>
                <c:pt idx="152">
                  <c:v>-54.010222913538946</c:v>
                </c:pt>
                <c:pt idx="153">
                  <c:v>-38.688342679184707</c:v>
                </c:pt>
                <c:pt idx="154">
                  <c:v>-23.803822703230949</c:v>
                </c:pt>
                <c:pt idx="155">
                  <c:v>-7.3542678503911665</c:v>
                </c:pt>
                <c:pt idx="156">
                  <c:v>15.984480225522628</c:v>
                </c:pt>
                <c:pt idx="157">
                  <c:v>27.89979188770414</c:v>
                </c:pt>
                <c:pt idx="158">
                  <c:v>35.97758363878296</c:v>
                </c:pt>
                <c:pt idx="159">
                  <c:v>46.343670389082959</c:v>
                </c:pt>
                <c:pt idx="160">
                  <c:v>42.970393595056635</c:v>
                </c:pt>
                <c:pt idx="161">
                  <c:v>37.175493460631486</c:v>
                </c:pt>
                <c:pt idx="162">
                  <c:v>36.457122931583356</c:v>
                </c:pt>
                <c:pt idx="163">
                  <c:v>23.907635561651809</c:v>
                </c:pt>
                <c:pt idx="164">
                  <c:v>9.163235480326259</c:v>
                </c:pt>
                <c:pt idx="165">
                  <c:v>0.67455063325421749</c:v>
                </c:pt>
                <c:pt idx="166">
                  <c:v>-18.982267041046477</c:v>
                </c:pt>
                <c:pt idx="167">
                  <c:v>-38.36085680174363</c:v>
                </c:pt>
                <c:pt idx="168">
                  <c:v>-43.586954416579928</c:v>
                </c:pt>
                <c:pt idx="169">
                  <c:v>-51.224545016789769</c:v>
                </c:pt>
                <c:pt idx="170">
                  <c:v>-53.911275277356516</c:v>
                </c:pt>
                <c:pt idx="171">
                  <c:v>-38.960667959599924</c:v>
                </c:pt>
                <c:pt idx="172">
                  <c:v>-23.93774213807572</c:v>
                </c:pt>
                <c:pt idx="173">
                  <c:v>-7.8431304859293354</c:v>
                </c:pt>
                <c:pt idx="174">
                  <c:v>15.433523291038089</c:v>
                </c:pt>
                <c:pt idx="175">
                  <c:v>27.204742996285596</c:v>
                </c:pt>
                <c:pt idx="176">
                  <c:v>35.426950067456303</c:v>
                </c:pt>
                <c:pt idx="177">
                  <c:v>46.016784991109382</c:v>
                </c:pt>
                <c:pt idx="178">
                  <c:v>42.890261438399243</c:v>
                </c:pt>
                <c:pt idx="179">
                  <c:v>37.191884437719523</c:v>
                </c:pt>
                <c:pt idx="180">
                  <c:v>36.701155295616786</c:v>
                </c:pt>
                <c:pt idx="181">
                  <c:v>24.481045313050938</c:v>
                </c:pt>
                <c:pt idx="182">
                  <c:v>10.216961516924773</c:v>
                </c:pt>
                <c:pt idx="183">
                  <c:v>1.7509896948917667</c:v>
                </c:pt>
                <c:pt idx="184">
                  <c:v>-18.170619660828262</c:v>
                </c:pt>
                <c:pt idx="185">
                  <c:v>-37.013393124481418</c:v>
                </c:pt>
                <c:pt idx="186">
                  <c:v>-42.597705395621112</c:v>
                </c:pt>
                <c:pt idx="187">
                  <c:v>-50.467846296777246</c:v>
                </c:pt>
                <c:pt idx="188">
                  <c:v>-53.609276060484873</c:v>
                </c:pt>
                <c:pt idx="189">
                  <c:v>-39.695386072051548</c:v>
                </c:pt>
                <c:pt idx="190">
                  <c:v>-26.53410916018942</c:v>
                </c:pt>
                <c:pt idx="191">
                  <c:v>-11.817793221539384</c:v>
                </c:pt>
                <c:pt idx="192">
                  <c:v>9.7287527499002913</c:v>
                </c:pt>
                <c:pt idx="193">
                  <c:v>20.773466100361947</c:v>
                </c:pt>
                <c:pt idx="194">
                  <c:v>28.676607743223844</c:v>
                </c:pt>
                <c:pt idx="195">
                  <c:v>39.620741922321422</c:v>
                </c:pt>
                <c:pt idx="196">
                  <c:v>38.360332328527157</c:v>
                </c:pt>
                <c:pt idx="197">
                  <c:v>33.794953845256998</c:v>
                </c:pt>
                <c:pt idx="198">
                  <c:v>32.234412263428283</c:v>
                </c:pt>
                <c:pt idx="199">
                  <c:v>20.360767380641427</c:v>
                </c:pt>
                <c:pt idx="200">
                  <c:v>6.6043322526915231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01-418C-9EC5-8C8F75628502}"/>
            </c:ext>
          </c:extLst>
        </c:ser>
        <c:ser>
          <c:idx val="5"/>
          <c:order val="5"/>
          <c:tx>
            <c:strRef>
              <c:f>'Config1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Windings'!$N$3:$N$203</c:f>
              <c:numCache>
                <c:formatCode>General</c:formatCode>
                <c:ptCount val="201"/>
                <c:pt idx="0">
                  <c:v>306.23785161740722</c:v>
                </c:pt>
                <c:pt idx="1">
                  <c:v>298.62354686047547</c:v>
                </c:pt>
                <c:pt idx="2">
                  <c:v>282.48584872800359</c:v>
                </c:pt>
                <c:pt idx="3">
                  <c:v>260.97319309405947</c:v>
                </c:pt>
                <c:pt idx="4">
                  <c:v>233.671842654351</c:v>
                </c:pt>
                <c:pt idx="5">
                  <c:v>217.49898754584115</c:v>
                </c:pt>
                <c:pt idx="6">
                  <c:v>210.2632512187399</c:v>
                </c:pt>
                <c:pt idx="7">
                  <c:v>216.9974438784362</c:v>
                </c:pt>
                <c:pt idx="8">
                  <c:v>232.87360172252127</c:v>
                </c:pt>
                <c:pt idx="9">
                  <c:v>246.59487194051982</c:v>
                </c:pt>
                <c:pt idx="10">
                  <c:v>265.03192499984272</c:v>
                </c:pt>
                <c:pt idx="11">
                  <c:v>273.7802885946129</c:v>
                </c:pt>
                <c:pt idx="12">
                  <c:v>283.69455001276822</c:v>
                </c:pt>
                <c:pt idx="13">
                  <c:v>295.10102818856842</c:v>
                </c:pt>
                <c:pt idx="14">
                  <c:v>299.96570961224006</c:v>
                </c:pt>
                <c:pt idx="15">
                  <c:v>307.43111945998191</c:v>
                </c:pt>
                <c:pt idx="16">
                  <c:v>299.70236977362413</c:v>
                </c:pt>
                <c:pt idx="17">
                  <c:v>283.49650809612018</c:v>
                </c:pt>
                <c:pt idx="18">
                  <c:v>262.07163425569092</c:v>
                </c:pt>
                <c:pt idx="19">
                  <c:v>233.63089776902757</c:v>
                </c:pt>
                <c:pt idx="20">
                  <c:v>217.96315488125671</c:v>
                </c:pt>
                <c:pt idx="21">
                  <c:v>210.3043851818282</c:v>
                </c:pt>
                <c:pt idx="22">
                  <c:v>216.31270257506046</c:v>
                </c:pt>
                <c:pt idx="23">
                  <c:v>231.63806058916578</c:v>
                </c:pt>
                <c:pt idx="24">
                  <c:v>246.15517739072371</c:v>
                </c:pt>
                <c:pt idx="25">
                  <c:v>264.12836726625454</c:v>
                </c:pt>
                <c:pt idx="26">
                  <c:v>-91.672849310841229</c:v>
                </c:pt>
                <c:pt idx="27">
                  <c:v>-90.334190287449374</c:v>
                </c:pt>
                <c:pt idx="28">
                  <c:v>-83.861876049629359</c:v>
                </c:pt>
                <c:pt idx="29">
                  <c:v>-70.849459801767622</c:v>
                </c:pt>
                <c:pt idx="30">
                  <c:v>-57.301507029873768</c:v>
                </c:pt>
                <c:pt idx="31">
                  <c:v>-47.425442540387259</c:v>
                </c:pt>
                <c:pt idx="32">
                  <c:v>-45.967154296973348</c:v>
                </c:pt>
                <c:pt idx="33">
                  <c:v>-51.061167005823826</c:v>
                </c:pt>
                <c:pt idx="34">
                  <c:v>-61.047755577330612</c:v>
                </c:pt>
                <c:pt idx="35">
                  <c:v>-70.625247796329177</c:v>
                </c:pt>
                <c:pt idx="36">
                  <c:v>-79.607331397974036</c:v>
                </c:pt>
                <c:pt idx="37">
                  <c:v>-86.65283288956924</c:v>
                </c:pt>
                <c:pt idx="38">
                  <c:v>-91.368444917170166</c:v>
                </c:pt>
                <c:pt idx="39">
                  <c:v>-90.438633584477429</c:v>
                </c:pt>
                <c:pt idx="40">
                  <c:v>-83.507400440624892</c:v>
                </c:pt>
                <c:pt idx="41">
                  <c:v>-70.650302980966089</c:v>
                </c:pt>
                <c:pt idx="42">
                  <c:v>-57.745539945784685</c:v>
                </c:pt>
                <c:pt idx="43">
                  <c:v>-47.798562753951714</c:v>
                </c:pt>
                <c:pt idx="44">
                  <c:v>-46.21867983238127</c:v>
                </c:pt>
                <c:pt idx="45">
                  <c:v>-51.114811558276948</c:v>
                </c:pt>
                <c:pt idx="46">
                  <c:v>-60.291666305377824</c:v>
                </c:pt>
                <c:pt idx="47">
                  <c:v>-71.202757525159271</c:v>
                </c:pt>
                <c:pt idx="48">
                  <c:v>-80.293045108527224</c:v>
                </c:pt>
                <c:pt idx="49">
                  <c:v>-87.508318055346507</c:v>
                </c:pt>
                <c:pt idx="50">
                  <c:v>-91.575461493043122</c:v>
                </c:pt>
                <c:pt idx="51">
                  <c:v>-91.000460114140367</c:v>
                </c:pt>
                <c:pt idx="52">
                  <c:v>-84.010490359428914</c:v>
                </c:pt>
                <c:pt idx="53">
                  <c:v>-71.265493070238449</c:v>
                </c:pt>
                <c:pt idx="54">
                  <c:v>-57.240214305897986</c:v>
                </c:pt>
                <c:pt idx="55">
                  <c:v>-47.50529478165862</c:v>
                </c:pt>
                <c:pt idx="56">
                  <c:v>-46.180626503700331</c:v>
                </c:pt>
                <c:pt idx="57">
                  <c:v>-50.933419571653261</c:v>
                </c:pt>
                <c:pt idx="58">
                  <c:v>-61.366496810758058</c:v>
                </c:pt>
                <c:pt idx="59">
                  <c:v>-70.627781620878565</c:v>
                </c:pt>
                <c:pt idx="60">
                  <c:v>-80.505880526863081</c:v>
                </c:pt>
                <c:pt idx="61">
                  <c:v>-87.005062427783798</c:v>
                </c:pt>
                <c:pt idx="62">
                  <c:v>-91.800974712935115</c:v>
                </c:pt>
                <c:pt idx="63">
                  <c:v>-90.786631106784554</c:v>
                </c:pt>
                <c:pt idx="64">
                  <c:v>-83.84075222974964</c:v>
                </c:pt>
                <c:pt idx="65">
                  <c:v>-71.362897576900224</c:v>
                </c:pt>
                <c:pt idx="66">
                  <c:v>-58.077841720551767</c:v>
                </c:pt>
                <c:pt idx="67">
                  <c:v>-48.042649469275872</c:v>
                </c:pt>
                <c:pt idx="68">
                  <c:v>-46.547113028963295</c:v>
                </c:pt>
                <c:pt idx="69">
                  <c:v>-51.203200421877682</c:v>
                </c:pt>
                <c:pt idx="70">
                  <c:v>-60.764143989959564</c:v>
                </c:pt>
                <c:pt idx="71">
                  <c:v>-71.159432834611707</c:v>
                </c:pt>
                <c:pt idx="72">
                  <c:v>-80.150241999206102</c:v>
                </c:pt>
                <c:pt idx="73">
                  <c:v>-86.706638311046845</c:v>
                </c:pt>
                <c:pt idx="74">
                  <c:v>-92.028798321522075</c:v>
                </c:pt>
                <c:pt idx="75">
                  <c:v>-91.378921788166295</c:v>
                </c:pt>
                <c:pt idx="76">
                  <c:v>-83.766779245981098</c:v>
                </c:pt>
                <c:pt idx="77">
                  <c:v>-71.562168892512616</c:v>
                </c:pt>
                <c:pt idx="78">
                  <c:v>-58.285340371650832</c:v>
                </c:pt>
                <c:pt idx="79">
                  <c:v>-48.339187149825143</c:v>
                </c:pt>
                <c:pt idx="80">
                  <c:v>-47.056243671228614</c:v>
                </c:pt>
                <c:pt idx="81">
                  <c:v>-51.579654766005625</c:v>
                </c:pt>
                <c:pt idx="82">
                  <c:v>-60.960616722841053</c:v>
                </c:pt>
                <c:pt idx="83">
                  <c:v>-70.574720351324316</c:v>
                </c:pt>
                <c:pt idx="84">
                  <c:v>-80.533045124350053</c:v>
                </c:pt>
                <c:pt idx="85">
                  <c:v>-86.946788586592987</c:v>
                </c:pt>
                <c:pt idx="86">
                  <c:v>-91.825133637966744</c:v>
                </c:pt>
                <c:pt idx="87">
                  <c:v>-91.386938861042779</c:v>
                </c:pt>
                <c:pt idx="88">
                  <c:v>-84.532156007687732</c:v>
                </c:pt>
                <c:pt idx="89">
                  <c:v>-71.925374937994732</c:v>
                </c:pt>
                <c:pt idx="90">
                  <c:v>-58.686494181525362</c:v>
                </c:pt>
                <c:pt idx="91">
                  <c:v>-48.670483220005607</c:v>
                </c:pt>
                <c:pt idx="92">
                  <c:v>-47.463026542477763</c:v>
                </c:pt>
                <c:pt idx="93">
                  <c:v>-52.286312649918614</c:v>
                </c:pt>
                <c:pt idx="94">
                  <c:v>-62.044490938571222</c:v>
                </c:pt>
                <c:pt idx="95">
                  <c:v>-71.734311551721504</c:v>
                </c:pt>
                <c:pt idx="96">
                  <c:v>-81.510988976862222</c:v>
                </c:pt>
                <c:pt idx="97">
                  <c:v>-88.153690094022323</c:v>
                </c:pt>
                <c:pt idx="98">
                  <c:v>-92.959846158855484</c:v>
                </c:pt>
                <c:pt idx="99">
                  <c:v>-91.838142977615746</c:v>
                </c:pt>
                <c:pt idx="100">
                  <c:v>-84.977566860831573</c:v>
                </c:pt>
                <c:pt idx="101">
                  <c:v>-57.684483494963345</c:v>
                </c:pt>
                <c:pt idx="102">
                  <c:v>-61.283166623942627</c:v>
                </c:pt>
                <c:pt idx="103">
                  <c:v>-73.983996230795171</c:v>
                </c:pt>
                <c:pt idx="104">
                  <c:v>-80.719269237271291</c:v>
                </c:pt>
                <c:pt idx="105">
                  <c:v>-96.074169670758977</c:v>
                </c:pt>
                <c:pt idx="106">
                  <c:v>-114.2754348018907</c:v>
                </c:pt>
                <c:pt idx="107">
                  <c:v>-122.53498632760176</c:v>
                </c:pt>
                <c:pt idx="108">
                  <c:v>-133.06339537245725</c:v>
                </c:pt>
                <c:pt idx="109">
                  <c:v>-146.36108528372912</c:v>
                </c:pt>
                <c:pt idx="110">
                  <c:v>-149.30100444071294</c:v>
                </c:pt>
                <c:pt idx="111">
                  <c:v>-152.7155090000922</c:v>
                </c:pt>
                <c:pt idx="112">
                  <c:v>-154.94141777460553</c:v>
                </c:pt>
                <c:pt idx="113">
                  <c:v>-141.90940486877463</c:v>
                </c:pt>
                <c:pt idx="114">
                  <c:v>-127.0022554630545</c:v>
                </c:pt>
                <c:pt idx="115">
                  <c:v>-114.65483457648699</c:v>
                </c:pt>
                <c:pt idx="116">
                  <c:v>-92.219910827885059</c:v>
                </c:pt>
                <c:pt idx="117">
                  <c:v>-73.132910414090873</c:v>
                </c:pt>
                <c:pt idx="118">
                  <c:v>-65.133100951081246</c:v>
                </c:pt>
                <c:pt idx="119">
                  <c:v>-58.156125728013649</c:v>
                </c:pt>
                <c:pt idx="120">
                  <c:v>-61.585377120319293</c:v>
                </c:pt>
                <c:pt idx="121">
                  <c:v>-73.282122018024751</c:v>
                </c:pt>
                <c:pt idx="122">
                  <c:v>-80.832305454317009</c:v>
                </c:pt>
                <c:pt idx="123">
                  <c:v>-95.888501958028755</c:v>
                </c:pt>
                <c:pt idx="124">
                  <c:v>-114.2322818142997</c:v>
                </c:pt>
                <c:pt idx="125">
                  <c:v>-122.65902657103888</c:v>
                </c:pt>
                <c:pt idx="126">
                  <c:v>-134.38361313315838</c:v>
                </c:pt>
                <c:pt idx="127">
                  <c:v>-147.00844919467673</c:v>
                </c:pt>
                <c:pt idx="128">
                  <c:v>-149.88799370481195</c:v>
                </c:pt>
                <c:pt idx="129">
                  <c:v>-153.58595919470258</c:v>
                </c:pt>
                <c:pt idx="130">
                  <c:v>-154.049454100491</c:v>
                </c:pt>
                <c:pt idx="131">
                  <c:v>-141.97505063572024</c:v>
                </c:pt>
                <c:pt idx="132">
                  <c:v>-127.16818093070918</c:v>
                </c:pt>
                <c:pt idx="133">
                  <c:v>-114.9358252731476</c:v>
                </c:pt>
                <c:pt idx="134">
                  <c:v>-92.54903741438558</c:v>
                </c:pt>
                <c:pt idx="135">
                  <c:v>-73.465675424167173</c:v>
                </c:pt>
                <c:pt idx="136">
                  <c:v>-65.999361290209308</c:v>
                </c:pt>
                <c:pt idx="137">
                  <c:v>-57.708028588984661</c:v>
                </c:pt>
                <c:pt idx="138">
                  <c:v>-60.665831725707328</c:v>
                </c:pt>
                <c:pt idx="139">
                  <c:v>-73.901588824607202</c:v>
                </c:pt>
                <c:pt idx="140">
                  <c:v>-81.475713682590154</c:v>
                </c:pt>
                <c:pt idx="141">
                  <c:v>-96.810132034241562</c:v>
                </c:pt>
                <c:pt idx="142">
                  <c:v>-114.52331850649345</c:v>
                </c:pt>
                <c:pt idx="143">
                  <c:v>-122.85100676411335</c:v>
                </c:pt>
                <c:pt idx="144">
                  <c:v>-134.0366096229497</c:v>
                </c:pt>
                <c:pt idx="145">
                  <c:v>-146.92719459450836</c:v>
                </c:pt>
                <c:pt idx="146">
                  <c:v>-149.42986400728535</c:v>
                </c:pt>
                <c:pt idx="147">
                  <c:v>-152.93480281764749</c:v>
                </c:pt>
                <c:pt idx="148">
                  <c:v>-154.32378017769017</c:v>
                </c:pt>
                <c:pt idx="149">
                  <c:v>-141.42282380305363</c:v>
                </c:pt>
                <c:pt idx="150">
                  <c:v>-127.54149491632147</c:v>
                </c:pt>
                <c:pt idx="151">
                  <c:v>-114.26012040377815</c:v>
                </c:pt>
                <c:pt idx="152">
                  <c:v>-93.013542730117535</c:v>
                </c:pt>
                <c:pt idx="153">
                  <c:v>-73.591790047279318</c:v>
                </c:pt>
                <c:pt idx="154">
                  <c:v>-65.68528916896328</c:v>
                </c:pt>
                <c:pt idx="155">
                  <c:v>-58.368976004164644</c:v>
                </c:pt>
                <c:pt idx="156">
                  <c:v>-61.738303728448784</c:v>
                </c:pt>
                <c:pt idx="157">
                  <c:v>-74.054144991447515</c:v>
                </c:pt>
                <c:pt idx="158">
                  <c:v>-81.550763932073153</c:v>
                </c:pt>
                <c:pt idx="159">
                  <c:v>-95.962439392087745</c:v>
                </c:pt>
                <c:pt idx="160">
                  <c:v>-114.47174040027505</c:v>
                </c:pt>
                <c:pt idx="161">
                  <c:v>-122.80094045368077</c:v>
                </c:pt>
                <c:pt idx="162">
                  <c:v>-133.93637025196335</c:v>
                </c:pt>
                <c:pt idx="163">
                  <c:v>-146.28798301195383</c:v>
                </c:pt>
                <c:pt idx="164">
                  <c:v>-149.35724062202038</c:v>
                </c:pt>
                <c:pt idx="165">
                  <c:v>-153.51276351899452</c:v>
                </c:pt>
                <c:pt idx="166">
                  <c:v>-154.74132803008641</c:v>
                </c:pt>
                <c:pt idx="167">
                  <c:v>-142.47976412035581</c:v>
                </c:pt>
                <c:pt idx="168">
                  <c:v>-127.47671171065329</c:v>
                </c:pt>
                <c:pt idx="169">
                  <c:v>-114.61094650480079</c:v>
                </c:pt>
                <c:pt idx="170">
                  <c:v>-93.465474277542341</c:v>
                </c:pt>
                <c:pt idx="171">
                  <c:v>-74.698521622432906</c:v>
                </c:pt>
                <c:pt idx="172">
                  <c:v>-66.67358169372919</c:v>
                </c:pt>
                <c:pt idx="173">
                  <c:v>-58.813150275045636</c:v>
                </c:pt>
                <c:pt idx="174">
                  <c:v>-61.303754149469306</c:v>
                </c:pt>
                <c:pt idx="175">
                  <c:v>-74.196160168402542</c:v>
                </c:pt>
                <c:pt idx="176">
                  <c:v>-81.808203704222237</c:v>
                </c:pt>
                <c:pt idx="177">
                  <c:v>-96.144497938640399</c:v>
                </c:pt>
                <c:pt idx="178">
                  <c:v>-114.13143630641005</c:v>
                </c:pt>
                <c:pt idx="179">
                  <c:v>-123.08248599811489</c:v>
                </c:pt>
                <c:pt idx="180">
                  <c:v>-134.24300272429375</c:v>
                </c:pt>
                <c:pt idx="181">
                  <c:v>-146.79117709509555</c:v>
                </c:pt>
                <c:pt idx="182">
                  <c:v>-150.82763810947114</c:v>
                </c:pt>
                <c:pt idx="183">
                  <c:v>-154.20319591156303</c:v>
                </c:pt>
                <c:pt idx="184">
                  <c:v>-156.2223741978477</c:v>
                </c:pt>
                <c:pt idx="185">
                  <c:v>-144.02734846612736</c:v>
                </c:pt>
                <c:pt idx="186">
                  <c:v>-129.63306933806325</c:v>
                </c:pt>
                <c:pt idx="187">
                  <c:v>-117.50006566128073</c:v>
                </c:pt>
                <c:pt idx="188">
                  <c:v>-95.125260325390911</c:v>
                </c:pt>
                <c:pt idx="189">
                  <c:v>-77.005095140638048</c:v>
                </c:pt>
                <c:pt idx="190">
                  <c:v>-68.41754787952388</c:v>
                </c:pt>
                <c:pt idx="191">
                  <c:v>-58.944389189946719</c:v>
                </c:pt>
                <c:pt idx="192">
                  <c:v>-60.262961660456696</c:v>
                </c:pt>
                <c:pt idx="193">
                  <c:v>-68.693886688014658</c:v>
                </c:pt>
                <c:pt idx="194">
                  <c:v>-73.711996419232349</c:v>
                </c:pt>
                <c:pt idx="195">
                  <c:v>-84.165769072065132</c:v>
                </c:pt>
                <c:pt idx="196">
                  <c:v>-98.587256922017815</c:v>
                </c:pt>
                <c:pt idx="197">
                  <c:v>-106.10085507155463</c:v>
                </c:pt>
                <c:pt idx="198">
                  <c:v>-115.13792509731182</c:v>
                </c:pt>
                <c:pt idx="199">
                  <c:v>-124.21003839324204</c:v>
                </c:pt>
                <c:pt idx="200">
                  <c:v>-124.42741782339453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01-418C-9EC5-8C8F75628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1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'Config1 80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Windings'!$P$3:$P$203</c:f>
              <c:numCache>
                <c:formatCode>General</c:formatCode>
                <c:ptCount val="201"/>
                <c:pt idx="0">
                  <c:v>-0.76604444311897801</c:v>
                </c:pt>
                <c:pt idx="1">
                  <c:v>-0.4383711467890774</c:v>
                </c:pt>
                <c:pt idx="2">
                  <c:v>-3.4899496702501018E-2</c:v>
                </c:pt>
                <c:pt idx="3">
                  <c:v>0.37460659341591201</c:v>
                </c:pt>
                <c:pt idx="4">
                  <c:v>0.71933980033865108</c:v>
                </c:pt>
                <c:pt idx="5">
                  <c:v>0.93969262078590832</c:v>
                </c:pt>
                <c:pt idx="6">
                  <c:v>0.9975640502598242</c:v>
                </c:pt>
                <c:pt idx="7">
                  <c:v>0.88294759285892688</c:v>
                </c:pt>
                <c:pt idx="8">
                  <c:v>0.6156614753256584</c:v>
                </c:pt>
                <c:pt idx="9">
                  <c:v>0.24192189559966773</c:v>
                </c:pt>
                <c:pt idx="10">
                  <c:v>-0.17364817766693003</c:v>
                </c:pt>
                <c:pt idx="11">
                  <c:v>-0.55919290347074635</c:v>
                </c:pt>
                <c:pt idx="12">
                  <c:v>-0.84804809615642596</c:v>
                </c:pt>
                <c:pt idx="13">
                  <c:v>-0.99026806874157036</c:v>
                </c:pt>
                <c:pt idx="14">
                  <c:v>-0.96126169593831878</c:v>
                </c:pt>
                <c:pt idx="15">
                  <c:v>-0.76604444311897812</c:v>
                </c:pt>
                <c:pt idx="16">
                  <c:v>-0.43837114678907779</c:v>
                </c:pt>
                <c:pt idx="17">
                  <c:v>-3.4899496702501712E-2</c:v>
                </c:pt>
                <c:pt idx="18">
                  <c:v>0.3746065934159119</c:v>
                </c:pt>
                <c:pt idx="19">
                  <c:v>0.71933980033865086</c:v>
                </c:pt>
                <c:pt idx="20">
                  <c:v>0.93969262078590809</c:v>
                </c:pt>
                <c:pt idx="21">
                  <c:v>0.99756405025982431</c:v>
                </c:pt>
                <c:pt idx="22">
                  <c:v>0.88294759285892799</c:v>
                </c:pt>
                <c:pt idx="23">
                  <c:v>0.61566147532565829</c:v>
                </c:pt>
                <c:pt idx="24">
                  <c:v>0.24192189559966884</c:v>
                </c:pt>
                <c:pt idx="25">
                  <c:v>-0.17364817766692978</c:v>
                </c:pt>
                <c:pt idx="26">
                  <c:v>-0.55919290347074679</c:v>
                </c:pt>
                <c:pt idx="27">
                  <c:v>-0.84804809615642529</c:v>
                </c:pt>
                <c:pt idx="28">
                  <c:v>-0.99026806874157025</c:v>
                </c:pt>
                <c:pt idx="29">
                  <c:v>-0.96126169593831934</c:v>
                </c:pt>
                <c:pt idx="30">
                  <c:v>-0.76604444311897879</c:v>
                </c:pt>
                <c:pt idx="31">
                  <c:v>-0.43837114678907801</c:v>
                </c:pt>
                <c:pt idx="32">
                  <c:v>-3.4899496702502843E-2</c:v>
                </c:pt>
                <c:pt idx="33">
                  <c:v>0.37460659341591246</c:v>
                </c:pt>
                <c:pt idx="34">
                  <c:v>0.71933980033864942</c:v>
                </c:pt>
                <c:pt idx="35">
                  <c:v>0.93969262078590832</c:v>
                </c:pt>
                <c:pt idx="36">
                  <c:v>0.99756405025982431</c:v>
                </c:pt>
                <c:pt idx="37">
                  <c:v>0.88294759285892732</c:v>
                </c:pt>
                <c:pt idx="38">
                  <c:v>0.61566147532565985</c:v>
                </c:pt>
                <c:pt idx="39">
                  <c:v>0.24192189559966906</c:v>
                </c:pt>
                <c:pt idx="40">
                  <c:v>-0.17364817766692781</c:v>
                </c:pt>
                <c:pt idx="41">
                  <c:v>-0.55919290347074813</c:v>
                </c:pt>
                <c:pt idx="42">
                  <c:v>-0.84804809615642618</c:v>
                </c:pt>
                <c:pt idx="43">
                  <c:v>-0.99026806874157014</c:v>
                </c:pt>
                <c:pt idx="44">
                  <c:v>-0.96126169593831945</c:v>
                </c:pt>
                <c:pt idx="45">
                  <c:v>-0.7660444431189779</c:v>
                </c:pt>
                <c:pt idx="46">
                  <c:v>-0.43837114678907507</c:v>
                </c:pt>
                <c:pt idx="47">
                  <c:v>-3.4899496702499533E-2</c:v>
                </c:pt>
                <c:pt idx="48">
                  <c:v>0.37460659341591224</c:v>
                </c:pt>
                <c:pt idx="49">
                  <c:v>0.71933980033865041</c:v>
                </c:pt>
                <c:pt idx="50">
                  <c:v>0.93969262078590887</c:v>
                </c:pt>
                <c:pt idx="51">
                  <c:v>0.9975640502598242</c:v>
                </c:pt>
                <c:pt idx="52">
                  <c:v>0.88294759285892577</c:v>
                </c:pt>
                <c:pt idx="53">
                  <c:v>0.61566147532566007</c:v>
                </c:pt>
                <c:pt idx="54">
                  <c:v>0.24192189559966759</c:v>
                </c:pt>
                <c:pt idx="55">
                  <c:v>-0.1736481776669293</c:v>
                </c:pt>
                <c:pt idx="56">
                  <c:v>-0.5591929034707479</c:v>
                </c:pt>
                <c:pt idx="57">
                  <c:v>-0.84804809615642607</c:v>
                </c:pt>
                <c:pt idx="58">
                  <c:v>-0.99026806874157014</c:v>
                </c:pt>
                <c:pt idx="59">
                  <c:v>-0.96126169593831945</c:v>
                </c:pt>
                <c:pt idx="60">
                  <c:v>-0.76604444311897801</c:v>
                </c:pt>
                <c:pt idx="61">
                  <c:v>-0.43837114678907846</c:v>
                </c:pt>
                <c:pt idx="62">
                  <c:v>-3.4899496702499783E-2</c:v>
                </c:pt>
                <c:pt idx="63">
                  <c:v>0.37460659341591201</c:v>
                </c:pt>
                <c:pt idx="64">
                  <c:v>0.7193398003386503</c:v>
                </c:pt>
                <c:pt idx="65">
                  <c:v>0.93969262078590754</c:v>
                </c:pt>
                <c:pt idx="66">
                  <c:v>0.99756405025982398</c:v>
                </c:pt>
                <c:pt idx="67">
                  <c:v>0.88294759285892588</c:v>
                </c:pt>
                <c:pt idx="68">
                  <c:v>0.61566147532566018</c:v>
                </c:pt>
                <c:pt idx="69">
                  <c:v>0.24192189559967128</c:v>
                </c:pt>
                <c:pt idx="70">
                  <c:v>-0.17364817766693255</c:v>
                </c:pt>
                <c:pt idx="71">
                  <c:v>-0.55919290347074768</c:v>
                </c:pt>
                <c:pt idx="72">
                  <c:v>-0.84804809615642585</c:v>
                </c:pt>
                <c:pt idx="73">
                  <c:v>-0.99026806874157014</c:v>
                </c:pt>
                <c:pt idx="74">
                  <c:v>-0.96126169593831856</c:v>
                </c:pt>
                <c:pt idx="75">
                  <c:v>-0.76604444311897812</c:v>
                </c:pt>
                <c:pt idx="76">
                  <c:v>-0.43837114678907868</c:v>
                </c:pt>
                <c:pt idx="77">
                  <c:v>-3.4899496702496473E-2</c:v>
                </c:pt>
                <c:pt idx="78">
                  <c:v>0.37460659341591179</c:v>
                </c:pt>
                <c:pt idx="79">
                  <c:v>0.71933980033865008</c:v>
                </c:pt>
                <c:pt idx="80">
                  <c:v>0.93969262078590621</c:v>
                </c:pt>
                <c:pt idx="81">
                  <c:v>0.99756405025982453</c:v>
                </c:pt>
                <c:pt idx="82">
                  <c:v>0.88294759285892765</c:v>
                </c:pt>
                <c:pt idx="83">
                  <c:v>0.61566147532566318</c:v>
                </c:pt>
                <c:pt idx="84">
                  <c:v>0.2419218955996715</c:v>
                </c:pt>
                <c:pt idx="85">
                  <c:v>-0.17364817766692883</c:v>
                </c:pt>
                <c:pt idx="86">
                  <c:v>-0.55919290347074158</c:v>
                </c:pt>
                <c:pt idx="87">
                  <c:v>-0.84804809615642385</c:v>
                </c:pt>
                <c:pt idx="88">
                  <c:v>-0.99026806874156914</c:v>
                </c:pt>
                <c:pt idx="89">
                  <c:v>-0.96126169593831867</c:v>
                </c:pt>
                <c:pt idx="90">
                  <c:v>-0.76604444311898057</c:v>
                </c:pt>
                <c:pt idx="91">
                  <c:v>-0.43837114678908529</c:v>
                </c:pt>
                <c:pt idx="92">
                  <c:v>-3.4899496702500268E-2</c:v>
                </c:pt>
                <c:pt idx="93">
                  <c:v>0.3746065934159083</c:v>
                </c:pt>
                <c:pt idx="94">
                  <c:v>0.71933980033864997</c:v>
                </c:pt>
                <c:pt idx="95">
                  <c:v>0.93969262078590621</c:v>
                </c:pt>
                <c:pt idx="96">
                  <c:v>0.99756405025982453</c:v>
                </c:pt>
                <c:pt idx="97">
                  <c:v>0.88294759285892777</c:v>
                </c:pt>
                <c:pt idx="98">
                  <c:v>0.6156614753256634</c:v>
                </c:pt>
                <c:pt idx="99">
                  <c:v>0.24192189559967175</c:v>
                </c:pt>
                <c:pt idx="100">
                  <c:v>-0.17364817766692858</c:v>
                </c:pt>
                <c:pt idx="101">
                  <c:v>-0.55919290347074135</c:v>
                </c:pt>
                <c:pt idx="102">
                  <c:v>-0.84804809615642374</c:v>
                </c:pt>
                <c:pt idx="103">
                  <c:v>-0.99026806874156903</c:v>
                </c:pt>
                <c:pt idx="104">
                  <c:v>-0.96126169593831867</c:v>
                </c:pt>
                <c:pt idx="105">
                  <c:v>-0.76604444311898079</c:v>
                </c:pt>
                <c:pt idx="106">
                  <c:v>-0.43837114678908551</c:v>
                </c:pt>
                <c:pt idx="107">
                  <c:v>-3.4899496702500511E-2</c:v>
                </c:pt>
                <c:pt idx="108">
                  <c:v>0.37460659341590807</c:v>
                </c:pt>
                <c:pt idx="109">
                  <c:v>0.71933980033864975</c:v>
                </c:pt>
                <c:pt idx="110">
                  <c:v>0.9396926207859061</c:v>
                </c:pt>
                <c:pt idx="111">
                  <c:v>0.99756405025982453</c:v>
                </c:pt>
                <c:pt idx="112">
                  <c:v>0.88294759285892788</c:v>
                </c:pt>
                <c:pt idx="113">
                  <c:v>0.61566147532566362</c:v>
                </c:pt>
                <c:pt idx="114">
                  <c:v>0.24192189559967198</c:v>
                </c:pt>
                <c:pt idx="115">
                  <c:v>-0.17364817766692833</c:v>
                </c:pt>
                <c:pt idx="116">
                  <c:v>-0.55919290347074124</c:v>
                </c:pt>
                <c:pt idx="117">
                  <c:v>-0.84804809615642363</c:v>
                </c:pt>
                <c:pt idx="118">
                  <c:v>-0.99026806874156903</c:v>
                </c:pt>
                <c:pt idx="119">
                  <c:v>-0.96126169593831878</c:v>
                </c:pt>
                <c:pt idx="120">
                  <c:v>-0.7660444431189809</c:v>
                </c:pt>
                <c:pt idx="121">
                  <c:v>-0.43837114678908573</c:v>
                </c:pt>
                <c:pt idx="122">
                  <c:v>-3.489949670250786E-2</c:v>
                </c:pt>
                <c:pt idx="123">
                  <c:v>0.37460659341590125</c:v>
                </c:pt>
                <c:pt idx="124">
                  <c:v>0.71933980033864964</c:v>
                </c:pt>
                <c:pt idx="125">
                  <c:v>0.93969262078590843</c:v>
                </c:pt>
                <c:pt idx="126">
                  <c:v>0.99756405025982453</c:v>
                </c:pt>
                <c:pt idx="127">
                  <c:v>0.88294759285892799</c:v>
                </c:pt>
                <c:pt idx="128">
                  <c:v>0.61566147532566384</c:v>
                </c:pt>
                <c:pt idx="129">
                  <c:v>0.24192189559967223</c:v>
                </c:pt>
                <c:pt idx="130">
                  <c:v>-0.17364817766692109</c:v>
                </c:pt>
                <c:pt idx="131">
                  <c:v>-0.55919290347074102</c:v>
                </c:pt>
                <c:pt idx="132">
                  <c:v>-0.84804809615642729</c:v>
                </c:pt>
                <c:pt idx="133">
                  <c:v>-0.99026806874157003</c:v>
                </c:pt>
                <c:pt idx="134">
                  <c:v>-0.96126169593831889</c:v>
                </c:pt>
                <c:pt idx="135">
                  <c:v>-0.76604444311898112</c:v>
                </c:pt>
                <c:pt idx="136">
                  <c:v>-0.43837114678908595</c:v>
                </c:pt>
                <c:pt idx="137">
                  <c:v>-3.4899496702508102E-2</c:v>
                </c:pt>
                <c:pt idx="138">
                  <c:v>0.37460659341590102</c:v>
                </c:pt>
                <c:pt idx="139">
                  <c:v>0.71933980033864942</c:v>
                </c:pt>
                <c:pt idx="140">
                  <c:v>0.93969262078590832</c:v>
                </c:pt>
                <c:pt idx="141">
                  <c:v>0.99756405025982453</c:v>
                </c:pt>
                <c:pt idx="142">
                  <c:v>0.8829475928589281</c:v>
                </c:pt>
                <c:pt idx="143">
                  <c:v>0.61566147532566395</c:v>
                </c:pt>
                <c:pt idx="144">
                  <c:v>0.24192189559967245</c:v>
                </c:pt>
                <c:pt idx="145">
                  <c:v>-0.17364817766692087</c:v>
                </c:pt>
                <c:pt idx="146">
                  <c:v>-0.5591929034707408</c:v>
                </c:pt>
                <c:pt idx="147">
                  <c:v>-0.84804809615642707</c:v>
                </c:pt>
                <c:pt idx="148">
                  <c:v>-0.99026806874156992</c:v>
                </c:pt>
                <c:pt idx="149">
                  <c:v>-0.96126169593831889</c:v>
                </c:pt>
                <c:pt idx="150">
                  <c:v>-0.76604444311898123</c:v>
                </c:pt>
                <c:pt idx="151">
                  <c:v>-0.43837114678908617</c:v>
                </c:pt>
                <c:pt idx="152">
                  <c:v>-3.4899496702508352E-2</c:v>
                </c:pt>
                <c:pt idx="153">
                  <c:v>0.3746065934159008</c:v>
                </c:pt>
                <c:pt idx="154">
                  <c:v>0.71933980033865419</c:v>
                </c:pt>
                <c:pt idx="155">
                  <c:v>0.93969262078590832</c:v>
                </c:pt>
                <c:pt idx="156">
                  <c:v>0.99756405025982409</c:v>
                </c:pt>
                <c:pt idx="157">
                  <c:v>0.88294759285892488</c:v>
                </c:pt>
                <c:pt idx="158">
                  <c:v>0.61566147532565296</c:v>
                </c:pt>
                <c:pt idx="159">
                  <c:v>0.2419218955996727</c:v>
                </c:pt>
                <c:pt idx="160">
                  <c:v>-0.17364817766692761</c:v>
                </c:pt>
                <c:pt idx="161">
                  <c:v>-0.55919290347074646</c:v>
                </c:pt>
                <c:pt idx="162">
                  <c:v>-0.84804809615642696</c:v>
                </c:pt>
                <c:pt idx="163">
                  <c:v>-0.99026806874157092</c:v>
                </c:pt>
                <c:pt idx="164">
                  <c:v>-0.96126169593831701</c:v>
                </c:pt>
                <c:pt idx="165">
                  <c:v>-0.76604444311898134</c:v>
                </c:pt>
                <c:pt idx="166">
                  <c:v>-0.43837114678908001</c:v>
                </c:pt>
                <c:pt idx="167">
                  <c:v>-3.4899496702501497E-2</c:v>
                </c:pt>
                <c:pt idx="168">
                  <c:v>0.37460659341591374</c:v>
                </c:pt>
                <c:pt idx="169">
                  <c:v>0.71933980033865408</c:v>
                </c:pt>
                <c:pt idx="170">
                  <c:v>0.93969262078591065</c:v>
                </c:pt>
                <c:pt idx="171">
                  <c:v>0.99756405025982364</c:v>
                </c:pt>
                <c:pt idx="172">
                  <c:v>0.88294759285892832</c:v>
                </c:pt>
                <c:pt idx="173">
                  <c:v>0.61566147532565874</c:v>
                </c:pt>
                <c:pt idx="174">
                  <c:v>0.24192189559966604</c:v>
                </c:pt>
                <c:pt idx="175">
                  <c:v>-0.17364817766693438</c:v>
                </c:pt>
                <c:pt idx="176">
                  <c:v>-0.55919290347074035</c:v>
                </c:pt>
                <c:pt idx="177">
                  <c:v>-0.84804809615643062</c:v>
                </c:pt>
                <c:pt idx="178">
                  <c:v>-0.99026806874157192</c:v>
                </c:pt>
                <c:pt idx="179">
                  <c:v>-0.96126169593831901</c:v>
                </c:pt>
                <c:pt idx="180">
                  <c:v>-0.76604444311897701</c:v>
                </c:pt>
                <c:pt idx="181">
                  <c:v>-0.43837114678907385</c:v>
                </c:pt>
                <c:pt idx="182">
                  <c:v>-3.4899496702508838E-2</c:v>
                </c:pt>
                <c:pt idx="183">
                  <c:v>0.37460659341590691</c:v>
                </c:pt>
                <c:pt idx="184">
                  <c:v>0.71933980033865885</c:v>
                </c:pt>
                <c:pt idx="185">
                  <c:v>0.93969262078590809</c:v>
                </c:pt>
                <c:pt idx="186">
                  <c:v>0.99756405025982409</c:v>
                </c:pt>
                <c:pt idx="187">
                  <c:v>0.8829475928589251</c:v>
                </c:pt>
                <c:pt idx="188">
                  <c:v>0.61566147532565341</c:v>
                </c:pt>
                <c:pt idx="189">
                  <c:v>0.24192189559967317</c:v>
                </c:pt>
                <c:pt idx="190">
                  <c:v>-0.17364817766692714</c:v>
                </c:pt>
                <c:pt idx="191">
                  <c:v>-0.55919290347074602</c:v>
                </c:pt>
                <c:pt idx="192">
                  <c:v>-0.84804809615642673</c:v>
                </c:pt>
                <c:pt idx="193">
                  <c:v>-0.99026806874157081</c:v>
                </c:pt>
                <c:pt idx="194">
                  <c:v>-0.96126169593831712</c:v>
                </c:pt>
                <c:pt idx="195">
                  <c:v>-0.76604444311897257</c:v>
                </c:pt>
                <c:pt idx="196">
                  <c:v>-0.43837114678908046</c:v>
                </c:pt>
                <c:pt idx="197">
                  <c:v>-3.4899496702501982E-2</c:v>
                </c:pt>
                <c:pt idx="198">
                  <c:v>0.37460659341591329</c:v>
                </c:pt>
                <c:pt idx="199">
                  <c:v>0.71933980033865375</c:v>
                </c:pt>
                <c:pt idx="200">
                  <c:v>0.93969262078591043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8-4DEB-A4D0-DC7A80EED348}"/>
            </c:ext>
          </c:extLst>
        </c:ser>
        <c:ser>
          <c:idx val="0"/>
          <c:order val="1"/>
          <c:tx>
            <c:strRef>
              <c:f>'Config1 80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Windings'!$Q$3:$Q$203</c:f>
              <c:numCache>
                <c:formatCode>General</c:formatCode>
                <c:ptCount val="201"/>
                <c:pt idx="0">
                  <c:v>0.93969262078590832</c:v>
                </c:pt>
                <c:pt idx="1">
                  <c:v>0.99756405025982431</c:v>
                </c:pt>
                <c:pt idx="2">
                  <c:v>0.8829475928589271</c:v>
                </c:pt>
                <c:pt idx="3">
                  <c:v>0.6156614753256584</c:v>
                </c:pt>
                <c:pt idx="4">
                  <c:v>0.24192189559966773</c:v>
                </c:pt>
                <c:pt idx="5">
                  <c:v>-0.17364817766693003</c:v>
                </c:pt>
                <c:pt idx="6">
                  <c:v>-0.55919290347074668</c:v>
                </c:pt>
                <c:pt idx="7">
                  <c:v>-0.84804809615642596</c:v>
                </c:pt>
                <c:pt idx="8">
                  <c:v>-0.99026806874157025</c:v>
                </c:pt>
                <c:pt idx="9">
                  <c:v>-0.96126169593831878</c:v>
                </c:pt>
                <c:pt idx="10">
                  <c:v>-0.76604444311897868</c:v>
                </c:pt>
                <c:pt idx="11">
                  <c:v>-0.43837114678907779</c:v>
                </c:pt>
                <c:pt idx="12">
                  <c:v>-3.4899496702500823E-2</c:v>
                </c:pt>
                <c:pt idx="13">
                  <c:v>0.37460659341591274</c:v>
                </c:pt>
                <c:pt idx="14">
                  <c:v>0.71933980033865086</c:v>
                </c:pt>
                <c:pt idx="15">
                  <c:v>0.93969262078590843</c:v>
                </c:pt>
                <c:pt idx="16">
                  <c:v>0.99756405025982431</c:v>
                </c:pt>
                <c:pt idx="17">
                  <c:v>0.88294759285892721</c:v>
                </c:pt>
                <c:pt idx="18">
                  <c:v>0.61566147532565829</c:v>
                </c:pt>
                <c:pt idx="19">
                  <c:v>0.24192189559966884</c:v>
                </c:pt>
                <c:pt idx="20">
                  <c:v>-0.17364817766692978</c:v>
                </c:pt>
                <c:pt idx="21">
                  <c:v>-0.55919290347074679</c:v>
                </c:pt>
                <c:pt idx="22">
                  <c:v>-0.84804809615642529</c:v>
                </c:pt>
                <c:pt idx="23">
                  <c:v>-0.99026806874157047</c:v>
                </c:pt>
                <c:pt idx="24">
                  <c:v>-0.96126169593831889</c:v>
                </c:pt>
                <c:pt idx="25">
                  <c:v>-0.76604444311897768</c:v>
                </c:pt>
                <c:pt idx="26">
                  <c:v>-0.4383711467890764</c:v>
                </c:pt>
                <c:pt idx="27">
                  <c:v>-3.4899496702501066E-2</c:v>
                </c:pt>
                <c:pt idx="28">
                  <c:v>0.37460659341591246</c:v>
                </c:pt>
                <c:pt idx="29">
                  <c:v>0.71933980033865064</c:v>
                </c:pt>
                <c:pt idx="30">
                  <c:v>0.93969262078590832</c:v>
                </c:pt>
                <c:pt idx="31">
                  <c:v>0.9975640502598242</c:v>
                </c:pt>
                <c:pt idx="32">
                  <c:v>0.88294759285892732</c:v>
                </c:pt>
                <c:pt idx="33">
                  <c:v>0.61566147532565707</c:v>
                </c:pt>
                <c:pt idx="34">
                  <c:v>0.24192189559966906</c:v>
                </c:pt>
                <c:pt idx="35">
                  <c:v>-0.1736481776669313</c:v>
                </c:pt>
                <c:pt idx="36">
                  <c:v>-0.55919290347074513</c:v>
                </c:pt>
                <c:pt idx="37">
                  <c:v>-0.84804809615642618</c:v>
                </c:pt>
                <c:pt idx="38">
                  <c:v>-0.99026806874157014</c:v>
                </c:pt>
                <c:pt idx="39">
                  <c:v>-0.96126169593831945</c:v>
                </c:pt>
                <c:pt idx="40">
                  <c:v>-0.76604444311898012</c:v>
                </c:pt>
                <c:pt idx="41">
                  <c:v>-0.43837114678907824</c:v>
                </c:pt>
                <c:pt idx="42">
                  <c:v>-3.4899496702503086E-2</c:v>
                </c:pt>
                <c:pt idx="43">
                  <c:v>0.37460659341590896</c:v>
                </c:pt>
                <c:pt idx="44">
                  <c:v>0.71933980033864797</c:v>
                </c:pt>
                <c:pt idx="45">
                  <c:v>0.93969262078590765</c:v>
                </c:pt>
                <c:pt idx="46">
                  <c:v>0.9975640502598242</c:v>
                </c:pt>
                <c:pt idx="47">
                  <c:v>0.88294759285892743</c:v>
                </c:pt>
                <c:pt idx="48">
                  <c:v>0.61566147532566007</c:v>
                </c:pt>
                <c:pt idx="49">
                  <c:v>0.24192189559967103</c:v>
                </c:pt>
                <c:pt idx="50">
                  <c:v>-0.1736481776669293</c:v>
                </c:pt>
                <c:pt idx="51">
                  <c:v>-0.55919290347074491</c:v>
                </c:pt>
                <c:pt idx="52">
                  <c:v>-0.84804809615642607</c:v>
                </c:pt>
                <c:pt idx="53">
                  <c:v>-0.9902680687415697</c:v>
                </c:pt>
                <c:pt idx="54">
                  <c:v>-0.96126169593831945</c:v>
                </c:pt>
                <c:pt idx="55">
                  <c:v>-0.76604444311898034</c:v>
                </c:pt>
                <c:pt idx="56">
                  <c:v>-0.43837114678907846</c:v>
                </c:pt>
                <c:pt idx="57">
                  <c:v>-3.4899496702503328E-2</c:v>
                </c:pt>
                <c:pt idx="58">
                  <c:v>0.37460659341590874</c:v>
                </c:pt>
                <c:pt idx="59">
                  <c:v>0.71933980033864786</c:v>
                </c:pt>
                <c:pt idx="60">
                  <c:v>0.93969262078590754</c:v>
                </c:pt>
                <c:pt idx="61">
                  <c:v>0.99756405025982453</c:v>
                </c:pt>
                <c:pt idx="62">
                  <c:v>0.88294759285892754</c:v>
                </c:pt>
                <c:pt idx="63">
                  <c:v>0.61566147532566018</c:v>
                </c:pt>
                <c:pt idx="64">
                  <c:v>0.24192189559967128</c:v>
                </c:pt>
                <c:pt idx="65">
                  <c:v>-0.17364817766692556</c:v>
                </c:pt>
                <c:pt idx="66">
                  <c:v>-0.55919290347074768</c:v>
                </c:pt>
                <c:pt idx="67">
                  <c:v>-0.84804809615642585</c:v>
                </c:pt>
                <c:pt idx="68">
                  <c:v>-0.99026806874156958</c:v>
                </c:pt>
                <c:pt idx="69">
                  <c:v>-0.96126169593832056</c:v>
                </c:pt>
                <c:pt idx="70">
                  <c:v>-0.76604444311897812</c:v>
                </c:pt>
                <c:pt idx="71">
                  <c:v>-0.43837114678907868</c:v>
                </c:pt>
                <c:pt idx="72">
                  <c:v>-3.4899496702503578E-2</c:v>
                </c:pt>
                <c:pt idx="73">
                  <c:v>0.37460659341590852</c:v>
                </c:pt>
                <c:pt idx="74">
                  <c:v>0.71933980033865008</c:v>
                </c:pt>
                <c:pt idx="75">
                  <c:v>0.93969262078590865</c:v>
                </c:pt>
                <c:pt idx="76">
                  <c:v>0.99756405025982453</c:v>
                </c:pt>
                <c:pt idx="77">
                  <c:v>0.88294759285892432</c:v>
                </c:pt>
                <c:pt idx="78">
                  <c:v>0.61566147532565763</c:v>
                </c:pt>
                <c:pt idx="79">
                  <c:v>0.24192189559966462</c:v>
                </c:pt>
                <c:pt idx="80">
                  <c:v>-0.17364817766692883</c:v>
                </c:pt>
                <c:pt idx="81">
                  <c:v>-0.55919290347074746</c:v>
                </c:pt>
                <c:pt idx="82">
                  <c:v>-0.84804809615642762</c:v>
                </c:pt>
                <c:pt idx="83">
                  <c:v>-0.99026806874157014</c:v>
                </c:pt>
                <c:pt idx="84">
                  <c:v>-0.96126169593831867</c:v>
                </c:pt>
                <c:pt idx="85">
                  <c:v>-0.76604444311897602</c:v>
                </c:pt>
                <c:pt idx="86">
                  <c:v>-0.4383711467890789</c:v>
                </c:pt>
                <c:pt idx="87">
                  <c:v>-3.4899496702500268E-2</c:v>
                </c:pt>
                <c:pt idx="88">
                  <c:v>0.3746065934159083</c:v>
                </c:pt>
                <c:pt idx="89">
                  <c:v>0.71933980033865486</c:v>
                </c:pt>
                <c:pt idx="90">
                  <c:v>0.93969262078590865</c:v>
                </c:pt>
                <c:pt idx="91">
                  <c:v>0.99756405025982453</c:v>
                </c:pt>
                <c:pt idx="92">
                  <c:v>0.88294759285892443</c:v>
                </c:pt>
                <c:pt idx="93">
                  <c:v>0.61566147532565785</c:v>
                </c:pt>
                <c:pt idx="94">
                  <c:v>0.24192189559966484</c:v>
                </c:pt>
                <c:pt idx="95">
                  <c:v>-0.17364817766692858</c:v>
                </c:pt>
                <c:pt idx="96">
                  <c:v>-0.55919290347074724</c:v>
                </c:pt>
                <c:pt idx="97">
                  <c:v>-0.84804809615642751</c:v>
                </c:pt>
                <c:pt idx="98">
                  <c:v>-0.99026806874157003</c:v>
                </c:pt>
                <c:pt idx="99">
                  <c:v>-0.96126169593831867</c:v>
                </c:pt>
                <c:pt idx="100">
                  <c:v>-0.76604444311897624</c:v>
                </c:pt>
                <c:pt idx="101">
                  <c:v>-0.43837114678907912</c:v>
                </c:pt>
                <c:pt idx="102">
                  <c:v>-3.4899496702500511E-2</c:v>
                </c:pt>
                <c:pt idx="103">
                  <c:v>0.37460659341590807</c:v>
                </c:pt>
                <c:pt idx="104">
                  <c:v>0.71933980033865474</c:v>
                </c:pt>
                <c:pt idx="105">
                  <c:v>0.93969262078590854</c:v>
                </c:pt>
                <c:pt idx="106">
                  <c:v>0.99756405025982453</c:v>
                </c:pt>
                <c:pt idx="107">
                  <c:v>0.88294759285892455</c:v>
                </c:pt>
                <c:pt idx="108">
                  <c:v>0.61566147532565796</c:v>
                </c:pt>
                <c:pt idx="109">
                  <c:v>0.24192189559966509</c:v>
                </c:pt>
                <c:pt idx="110">
                  <c:v>-0.17364817766692833</c:v>
                </c:pt>
                <c:pt idx="111">
                  <c:v>-0.55919290347074713</c:v>
                </c:pt>
                <c:pt idx="112">
                  <c:v>-0.8480480961564274</c:v>
                </c:pt>
                <c:pt idx="113">
                  <c:v>-0.99026806874157003</c:v>
                </c:pt>
                <c:pt idx="114">
                  <c:v>-0.96126169593831878</c:v>
                </c:pt>
                <c:pt idx="115">
                  <c:v>-0.76604444311897635</c:v>
                </c:pt>
                <c:pt idx="116">
                  <c:v>-0.43837114678907935</c:v>
                </c:pt>
                <c:pt idx="117">
                  <c:v>-3.4899496702500761E-2</c:v>
                </c:pt>
                <c:pt idx="118">
                  <c:v>0.37460659341590785</c:v>
                </c:pt>
                <c:pt idx="119">
                  <c:v>0.71933980033865452</c:v>
                </c:pt>
                <c:pt idx="120">
                  <c:v>0.93969262078590843</c:v>
                </c:pt>
                <c:pt idx="121">
                  <c:v>0.99756405025982453</c:v>
                </c:pt>
                <c:pt idx="122">
                  <c:v>0.88294759285892799</c:v>
                </c:pt>
                <c:pt idx="123">
                  <c:v>0.61566147532566384</c:v>
                </c:pt>
                <c:pt idx="124">
                  <c:v>0.24192189559966534</c:v>
                </c:pt>
                <c:pt idx="125">
                  <c:v>-0.17364817766693511</c:v>
                </c:pt>
                <c:pt idx="126">
                  <c:v>-0.5591929034707469</c:v>
                </c:pt>
                <c:pt idx="127">
                  <c:v>-0.84804809615642729</c:v>
                </c:pt>
                <c:pt idx="128">
                  <c:v>-0.99026806874157003</c:v>
                </c:pt>
                <c:pt idx="129">
                  <c:v>-0.96126169593831889</c:v>
                </c:pt>
                <c:pt idx="130">
                  <c:v>-0.76604444311898112</c:v>
                </c:pt>
                <c:pt idx="131">
                  <c:v>-0.43837114678907957</c:v>
                </c:pt>
                <c:pt idx="132">
                  <c:v>-3.4899496702493905E-2</c:v>
                </c:pt>
                <c:pt idx="133">
                  <c:v>0.37460659341591418</c:v>
                </c:pt>
                <c:pt idx="134">
                  <c:v>0.71933980033865441</c:v>
                </c:pt>
                <c:pt idx="135">
                  <c:v>0.93969262078590832</c:v>
                </c:pt>
                <c:pt idx="136">
                  <c:v>0.99756405025982453</c:v>
                </c:pt>
                <c:pt idx="137">
                  <c:v>0.8829475928589281</c:v>
                </c:pt>
                <c:pt idx="138">
                  <c:v>0.61566147532566395</c:v>
                </c:pt>
                <c:pt idx="139">
                  <c:v>0.24192189559966557</c:v>
                </c:pt>
                <c:pt idx="140">
                  <c:v>-0.17364817766693486</c:v>
                </c:pt>
                <c:pt idx="141">
                  <c:v>-0.55919290347074668</c:v>
                </c:pt>
                <c:pt idx="142">
                  <c:v>-0.84804809615642707</c:v>
                </c:pt>
                <c:pt idx="143">
                  <c:v>-0.99026806874156992</c:v>
                </c:pt>
                <c:pt idx="144">
                  <c:v>-0.96126169593831889</c:v>
                </c:pt>
                <c:pt idx="145">
                  <c:v>-0.76604444311898123</c:v>
                </c:pt>
                <c:pt idx="146">
                  <c:v>-0.43837114678907979</c:v>
                </c:pt>
                <c:pt idx="147">
                  <c:v>-3.4899496702494148E-2</c:v>
                </c:pt>
                <c:pt idx="148">
                  <c:v>0.37460659341591396</c:v>
                </c:pt>
                <c:pt idx="149">
                  <c:v>0.71933980033865419</c:v>
                </c:pt>
                <c:pt idx="150">
                  <c:v>0.93969262078590832</c:v>
                </c:pt>
                <c:pt idx="151">
                  <c:v>0.99756405025982509</c:v>
                </c:pt>
                <c:pt idx="152">
                  <c:v>0.88294759285893154</c:v>
                </c:pt>
                <c:pt idx="153">
                  <c:v>0.61566147532566418</c:v>
                </c:pt>
                <c:pt idx="154">
                  <c:v>0.2419218955996589</c:v>
                </c:pt>
                <c:pt idx="155">
                  <c:v>-0.17364817766692761</c:v>
                </c:pt>
                <c:pt idx="156">
                  <c:v>-0.55919290347074646</c:v>
                </c:pt>
                <c:pt idx="157">
                  <c:v>-0.84804809615642696</c:v>
                </c:pt>
                <c:pt idx="158">
                  <c:v>-0.99026806874157092</c:v>
                </c:pt>
                <c:pt idx="159">
                  <c:v>-0.961261695938321</c:v>
                </c:pt>
                <c:pt idx="160">
                  <c:v>-0.76604444311898134</c:v>
                </c:pt>
                <c:pt idx="161">
                  <c:v>-0.43837114678908001</c:v>
                </c:pt>
                <c:pt idx="162">
                  <c:v>-3.4899496702501497E-2</c:v>
                </c:pt>
                <c:pt idx="163">
                  <c:v>0.37460659341591374</c:v>
                </c:pt>
                <c:pt idx="164">
                  <c:v>0.71933980033865408</c:v>
                </c:pt>
                <c:pt idx="165">
                  <c:v>0.93969262078590576</c:v>
                </c:pt>
                <c:pt idx="166">
                  <c:v>0.99756405025982464</c:v>
                </c:pt>
                <c:pt idx="167">
                  <c:v>0.88294759285892832</c:v>
                </c:pt>
                <c:pt idx="168">
                  <c:v>0.61566147532565874</c:v>
                </c:pt>
                <c:pt idx="169">
                  <c:v>0.24192189559966604</c:v>
                </c:pt>
                <c:pt idx="170">
                  <c:v>-0.17364817766693438</c:v>
                </c:pt>
                <c:pt idx="171">
                  <c:v>-0.55919290347075212</c:v>
                </c:pt>
                <c:pt idx="172">
                  <c:v>-0.84804809615642307</c:v>
                </c:pt>
                <c:pt idx="173">
                  <c:v>-0.99026806874156992</c:v>
                </c:pt>
                <c:pt idx="174">
                  <c:v>-0.96126169593831901</c:v>
                </c:pt>
                <c:pt idx="175">
                  <c:v>-0.76604444311897701</c:v>
                </c:pt>
                <c:pt idx="176">
                  <c:v>-0.43837114678908662</c:v>
                </c:pt>
                <c:pt idx="177">
                  <c:v>-3.4899496702494641E-2</c:v>
                </c:pt>
                <c:pt idx="178">
                  <c:v>0.37460659341592012</c:v>
                </c:pt>
                <c:pt idx="179">
                  <c:v>0.71933980033864897</c:v>
                </c:pt>
                <c:pt idx="180">
                  <c:v>0.93969262078590809</c:v>
                </c:pt>
                <c:pt idx="181">
                  <c:v>0.99756405025982409</c:v>
                </c:pt>
                <c:pt idx="182">
                  <c:v>0.88294759285893176</c:v>
                </c:pt>
                <c:pt idx="183">
                  <c:v>0.61566147532566451</c:v>
                </c:pt>
                <c:pt idx="184">
                  <c:v>0.24192189559965938</c:v>
                </c:pt>
                <c:pt idx="185">
                  <c:v>-0.17364817766692714</c:v>
                </c:pt>
                <c:pt idx="186">
                  <c:v>-0.55919290347074602</c:v>
                </c:pt>
                <c:pt idx="187">
                  <c:v>-0.84804809615642673</c:v>
                </c:pt>
                <c:pt idx="188">
                  <c:v>-0.99026806874157081</c:v>
                </c:pt>
                <c:pt idx="189">
                  <c:v>-0.96126169593832111</c:v>
                </c:pt>
                <c:pt idx="190">
                  <c:v>-0.76604444311898168</c:v>
                </c:pt>
                <c:pt idx="191">
                  <c:v>-0.43837114678908046</c:v>
                </c:pt>
                <c:pt idx="192">
                  <c:v>-3.4899496702501982E-2</c:v>
                </c:pt>
                <c:pt idx="193">
                  <c:v>0.37460659341591329</c:v>
                </c:pt>
                <c:pt idx="194">
                  <c:v>0.71933980033865375</c:v>
                </c:pt>
                <c:pt idx="195">
                  <c:v>0.93969262078591043</c:v>
                </c:pt>
                <c:pt idx="196">
                  <c:v>0.99756405025982464</c:v>
                </c:pt>
                <c:pt idx="197">
                  <c:v>0.88294759285892854</c:v>
                </c:pt>
                <c:pt idx="198">
                  <c:v>0.61566147532565918</c:v>
                </c:pt>
                <c:pt idx="199">
                  <c:v>0.24192189559966651</c:v>
                </c:pt>
                <c:pt idx="200">
                  <c:v>-0.17364817766693388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8-4DEB-A4D0-DC7A80EED348}"/>
            </c:ext>
          </c:extLst>
        </c:ser>
        <c:ser>
          <c:idx val="1"/>
          <c:order val="2"/>
          <c:tx>
            <c:strRef>
              <c:f>'Config1 80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Windings'!$R$3:$R$203</c:f>
              <c:numCache>
                <c:formatCode>General</c:formatCode>
                <c:ptCount val="201"/>
                <c:pt idx="0">
                  <c:v>-0.17364817766693047</c:v>
                </c:pt>
                <c:pt idx="1">
                  <c:v>-0.55919290347074702</c:v>
                </c:pt>
                <c:pt idx="2">
                  <c:v>-0.84804809615642596</c:v>
                </c:pt>
                <c:pt idx="3">
                  <c:v>-0.99026806874157025</c:v>
                </c:pt>
                <c:pt idx="4">
                  <c:v>-0.96126169593831878</c:v>
                </c:pt>
                <c:pt idx="5">
                  <c:v>-0.76604444311897812</c:v>
                </c:pt>
                <c:pt idx="6">
                  <c:v>-0.43837114678907779</c:v>
                </c:pt>
                <c:pt idx="7">
                  <c:v>-3.4899496702500823E-2</c:v>
                </c:pt>
                <c:pt idx="8">
                  <c:v>0.3746065934159119</c:v>
                </c:pt>
                <c:pt idx="9">
                  <c:v>0.71933980033865086</c:v>
                </c:pt>
                <c:pt idx="10">
                  <c:v>0.93969262078590843</c:v>
                </c:pt>
                <c:pt idx="11">
                  <c:v>0.99756405025982431</c:v>
                </c:pt>
                <c:pt idx="12">
                  <c:v>0.88294759285892721</c:v>
                </c:pt>
                <c:pt idx="13">
                  <c:v>0.61566147532565829</c:v>
                </c:pt>
                <c:pt idx="14">
                  <c:v>0.24192189559966712</c:v>
                </c:pt>
                <c:pt idx="15">
                  <c:v>-0.17364817766692978</c:v>
                </c:pt>
                <c:pt idx="16">
                  <c:v>-0.55919290347074679</c:v>
                </c:pt>
                <c:pt idx="17">
                  <c:v>-0.84804809615642529</c:v>
                </c:pt>
                <c:pt idx="18">
                  <c:v>-0.99026806874157025</c:v>
                </c:pt>
                <c:pt idx="19">
                  <c:v>-0.96126169593831889</c:v>
                </c:pt>
                <c:pt idx="20">
                  <c:v>-0.76604444311897879</c:v>
                </c:pt>
                <c:pt idx="21">
                  <c:v>-0.43837114678907801</c:v>
                </c:pt>
                <c:pt idx="22">
                  <c:v>-3.4899496702502843E-2</c:v>
                </c:pt>
                <c:pt idx="23">
                  <c:v>0.37460659341591246</c:v>
                </c:pt>
                <c:pt idx="24">
                  <c:v>0.71933980033865064</c:v>
                </c:pt>
                <c:pt idx="25">
                  <c:v>0.93969262078590832</c:v>
                </c:pt>
                <c:pt idx="26">
                  <c:v>0.9975640502598242</c:v>
                </c:pt>
                <c:pt idx="27">
                  <c:v>0.88294759285892732</c:v>
                </c:pt>
                <c:pt idx="28">
                  <c:v>0.6156614753256584</c:v>
                </c:pt>
                <c:pt idx="29">
                  <c:v>0.24192189559966906</c:v>
                </c:pt>
                <c:pt idx="30">
                  <c:v>-0.17364817766692955</c:v>
                </c:pt>
                <c:pt idx="31">
                  <c:v>-0.55919290347074813</c:v>
                </c:pt>
                <c:pt idx="32">
                  <c:v>-0.84804809615642618</c:v>
                </c:pt>
                <c:pt idx="33">
                  <c:v>-0.9902680687415707</c:v>
                </c:pt>
                <c:pt idx="34">
                  <c:v>-0.96126169593831945</c:v>
                </c:pt>
                <c:pt idx="35">
                  <c:v>-0.7660444431189779</c:v>
                </c:pt>
                <c:pt idx="36">
                  <c:v>-0.43837114678907824</c:v>
                </c:pt>
                <c:pt idx="37">
                  <c:v>-3.4899496702499533E-2</c:v>
                </c:pt>
                <c:pt idx="38">
                  <c:v>0.37460659341591224</c:v>
                </c:pt>
                <c:pt idx="39">
                  <c:v>0.71933980033865041</c:v>
                </c:pt>
                <c:pt idx="40">
                  <c:v>0.93969262078590765</c:v>
                </c:pt>
                <c:pt idx="41">
                  <c:v>0.9975640502598242</c:v>
                </c:pt>
                <c:pt idx="42">
                  <c:v>0.88294759285892743</c:v>
                </c:pt>
                <c:pt idx="43">
                  <c:v>0.61566147532566007</c:v>
                </c:pt>
                <c:pt idx="44">
                  <c:v>0.24192189559967103</c:v>
                </c:pt>
                <c:pt idx="45">
                  <c:v>-0.1736481776669293</c:v>
                </c:pt>
                <c:pt idx="46">
                  <c:v>-0.5591929034707479</c:v>
                </c:pt>
                <c:pt idx="47">
                  <c:v>-0.84804809615642607</c:v>
                </c:pt>
                <c:pt idx="48">
                  <c:v>-0.99026806874157014</c:v>
                </c:pt>
                <c:pt idx="49">
                  <c:v>-0.96126169593831945</c:v>
                </c:pt>
                <c:pt idx="50">
                  <c:v>-0.76604444311897801</c:v>
                </c:pt>
                <c:pt idx="51">
                  <c:v>-0.43837114678907846</c:v>
                </c:pt>
                <c:pt idx="52">
                  <c:v>-3.4899496702499783E-2</c:v>
                </c:pt>
                <c:pt idx="53">
                  <c:v>0.37460659341590874</c:v>
                </c:pt>
                <c:pt idx="54">
                  <c:v>0.7193398003386503</c:v>
                </c:pt>
                <c:pt idx="55">
                  <c:v>0.93969262078590754</c:v>
                </c:pt>
                <c:pt idx="56">
                  <c:v>0.9975640502598242</c:v>
                </c:pt>
                <c:pt idx="57">
                  <c:v>0.88294759285892754</c:v>
                </c:pt>
                <c:pt idx="58">
                  <c:v>0.61566147532566018</c:v>
                </c:pt>
                <c:pt idx="59">
                  <c:v>0.24192189559967128</c:v>
                </c:pt>
                <c:pt idx="60">
                  <c:v>-0.17364817766692905</c:v>
                </c:pt>
                <c:pt idx="61">
                  <c:v>-0.5591929034707448</c:v>
                </c:pt>
                <c:pt idx="62">
                  <c:v>-0.84804809615642585</c:v>
                </c:pt>
                <c:pt idx="63">
                  <c:v>-0.99026806874157014</c:v>
                </c:pt>
                <c:pt idx="64">
                  <c:v>-0.96126169593831956</c:v>
                </c:pt>
                <c:pt idx="65">
                  <c:v>-0.76604444311898046</c:v>
                </c:pt>
                <c:pt idx="66">
                  <c:v>-0.43837114678907546</c:v>
                </c:pt>
                <c:pt idx="67">
                  <c:v>-3.4899496702500026E-2</c:v>
                </c:pt>
                <c:pt idx="68">
                  <c:v>0.37460659341590852</c:v>
                </c:pt>
                <c:pt idx="69">
                  <c:v>0.71933980033865008</c:v>
                </c:pt>
                <c:pt idx="70">
                  <c:v>0.93969262078590865</c:v>
                </c:pt>
                <c:pt idx="71">
                  <c:v>0.99756405025982398</c:v>
                </c:pt>
                <c:pt idx="72">
                  <c:v>0.88294759285892765</c:v>
                </c:pt>
                <c:pt idx="73">
                  <c:v>0.61566147532565763</c:v>
                </c:pt>
                <c:pt idx="74">
                  <c:v>0.24192189559966462</c:v>
                </c:pt>
                <c:pt idx="75">
                  <c:v>-0.17364817766692883</c:v>
                </c:pt>
                <c:pt idx="76">
                  <c:v>-0.55919290347074746</c:v>
                </c:pt>
                <c:pt idx="77">
                  <c:v>-0.84804809615642762</c:v>
                </c:pt>
                <c:pt idx="78">
                  <c:v>-0.99026806874157014</c:v>
                </c:pt>
                <c:pt idx="79">
                  <c:v>-0.96126169593831867</c:v>
                </c:pt>
                <c:pt idx="80">
                  <c:v>-0.76604444311898057</c:v>
                </c:pt>
                <c:pt idx="81">
                  <c:v>-0.4383711467890789</c:v>
                </c:pt>
                <c:pt idx="82">
                  <c:v>-3.4899496702500268E-2</c:v>
                </c:pt>
                <c:pt idx="83">
                  <c:v>0.3746065934159083</c:v>
                </c:pt>
                <c:pt idx="84">
                  <c:v>0.71933980033864997</c:v>
                </c:pt>
                <c:pt idx="85">
                  <c:v>0.93969262078590865</c:v>
                </c:pt>
                <c:pt idx="86">
                  <c:v>0.99756405025982453</c:v>
                </c:pt>
                <c:pt idx="87">
                  <c:v>0.88294759285892777</c:v>
                </c:pt>
                <c:pt idx="88">
                  <c:v>0.6156614753256634</c:v>
                </c:pt>
                <c:pt idx="89">
                  <c:v>0.24192189559966484</c:v>
                </c:pt>
                <c:pt idx="90">
                  <c:v>-0.17364817766692858</c:v>
                </c:pt>
                <c:pt idx="91">
                  <c:v>-0.55919290347074135</c:v>
                </c:pt>
                <c:pt idx="92">
                  <c:v>-0.84804809615642751</c:v>
                </c:pt>
                <c:pt idx="93">
                  <c:v>-0.99026806874157003</c:v>
                </c:pt>
                <c:pt idx="94">
                  <c:v>-0.96126169593831867</c:v>
                </c:pt>
                <c:pt idx="95">
                  <c:v>-0.76604444311898079</c:v>
                </c:pt>
                <c:pt idx="96">
                  <c:v>-0.43837114678907912</c:v>
                </c:pt>
                <c:pt idx="97">
                  <c:v>-3.4899496702500511E-2</c:v>
                </c:pt>
                <c:pt idx="98">
                  <c:v>0.37460659341590807</c:v>
                </c:pt>
                <c:pt idx="99">
                  <c:v>0.71933980033864975</c:v>
                </c:pt>
                <c:pt idx="100">
                  <c:v>0.93969262078590854</c:v>
                </c:pt>
                <c:pt idx="101">
                  <c:v>0.99756405025982453</c:v>
                </c:pt>
                <c:pt idx="102">
                  <c:v>0.88294759285892788</c:v>
                </c:pt>
                <c:pt idx="103">
                  <c:v>0.61566147532566362</c:v>
                </c:pt>
                <c:pt idx="104">
                  <c:v>0.24192189559966509</c:v>
                </c:pt>
                <c:pt idx="105">
                  <c:v>-0.17364817766692833</c:v>
                </c:pt>
                <c:pt idx="106">
                  <c:v>-0.55919290347074124</c:v>
                </c:pt>
                <c:pt idx="107">
                  <c:v>-0.8480480961564274</c:v>
                </c:pt>
                <c:pt idx="108">
                  <c:v>-0.99026806874157003</c:v>
                </c:pt>
                <c:pt idx="109">
                  <c:v>-0.96126169593831878</c:v>
                </c:pt>
                <c:pt idx="110">
                  <c:v>-0.7660444431189809</c:v>
                </c:pt>
                <c:pt idx="111">
                  <c:v>-0.43837114678907935</c:v>
                </c:pt>
                <c:pt idx="112">
                  <c:v>-3.4899496702500761E-2</c:v>
                </c:pt>
                <c:pt idx="113">
                  <c:v>0.37460659341590785</c:v>
                </c:pt>
                <c:pt idx="114">
                  <c:v>0.71933980033864964</c:v>
                </c:pt>
                <c:pt idx="115">
                  <c:v>0.93969262078590843</c:v>
                </c:pt>
                <c:pt idx="116">
                  <c:v>0.99756405025982453</c:v>
                </c:pt>
                <c:pt idx="117">
                  <c:v>0.88294759285892799</c:v>
                </c:pt>
                <c:pt idx="118">
                  <c:v>0.61566147532566384</c:v>
                </c:pt>
                <c:pt idx="119">
                  <c:v>0.24192189559966534</c:v>
                </c:pt>
                <c:pt idx="120">
                  <c:v>-0.17364817766692808</c:v>
                </c:pt>
                <c:pt idx="121">
                  <c:v>-0.55919290347074102</c:v>
                </c:pt>
                <c:pt idx="122">
                  <c:v>-0.84804809615642351</c:v>
                </c:pt>
                <c:pt idx="123">
                  <c:v>-0.99026806874156903</c:v>
                </c:pt>
                <c:pt idx="124">
                  <c:v>-0.96126169593831889</c:v>
                </c:pt>
                <c:pt idx="125">
                  <c:v>-0.76604444311897646</c:v>
                </c:pt>
                <c:pt idx="126">
                  <c:v>-0.43837114678907957</c:v>
                </c:pt>
                <c:pt idx="127">
                  <c:v>-3.4899496702501004E-2</c:v>
                </c:pt>
                <c:pt idx="128">
                  <c:v>0.37460659341590757</c:v>
                </c:pt>
                <c:pt idx="129">
                  <c:v>0.71933980033864942</c:v>
                </c:pt>
                <c:pt idx="130">
                  <c:v>0.93969262078590587</c:v>
                </c:pt>
                <c:pt idx="131">
                  <c:v>0.99756405025982453</c:v>
                </c:pt>
                <c:pt idx="132">
                  <c:v>0.88294759285892477</c:v>
                </c:pt>
                <c:pt idx="133">
                  <c:v>0.6156614753256584</c:v>
                </c:pt>
                <c:pt idx="134">
                  <c:v>0.24192189559966557</c:v>
                </c:pt>
                <c:pt idx="135">
                  <c:v>-0.17364817766692786</c:v>
                </c:pt>
                <c:pt idx="136">
                  <c:v>-0.5591929034707408</c:v>
                </c:pt>
                <c:pt idx="137">
                  <c:v>-0.8480480961564234</c:v>
                </c:pt>
                <c:pt idx="138">
                  <c:v>-0.99026806874156892</c:v>
                </c:pt>
                <c:pt idx="139">
                  <c:v>-0.96126169593831889</c:v>
                </c:pt>
                <c:pt idx="140">
                  <c:v>-0.76604444311897668</c:v>
                </c:pt>
                <c:pt idx="141">
                  <c:v>-0.43837114678907979</c:v>
                </c:pt>
                <c:pt idx="142">
                  <c:v>-3.4899496702501247E-2</c:v>
                </c:pt>
                <c:pt idx="143">
                  <c:v>0.37460659341590735</c:v>
                </c:pt>
                <c:pt idx="144">
                  <c:v>0.7193398003386493</c:v>
                </c:pt>
                <c:pt idx="145">
                  <c:v>0.93969262078590832</c:v>
                </c:pt>
                <c:pt idx="146">
                  <c:v>0.99756405025982409</c:v>
                </c:pt>
                <c:pt idx="147">
                  <c:v>0.88294759285892488</c:v>
                </c:pt>
                <c:pt idx="148">
                  <c:v>0.61566147532565296</c:v>
                </c:pt>
                <c:pt idx="149">
                  <c:v>0.2419218955996589</c:v>
                </c:pt>
                <c:pt idx="150">
                  <c:v>-0.17364817766692761</c:v>
                </c:pt>
                <c:pt idx="151">
                  <c:v>-0.55919290347074646</c:v>
                </c:pt>
                <c:pt idx="152">
                  <c:v>-0.84804809615642696</c:v>
                </c:pt>
                <c:pt idx="153">
                  <c:v>-0.99026806874156892</c:v>
                </c:pt>
                <c:pt idx="154">
                  <c:v>-0.96126169593831701</c:v>
                </c:pt>
                <c:pt idx="155">
                  <c:v>-0.76604444311898134</c:v>
                </c:pt>
                <c:pt idx="156">
                  <c:v>-0.43837114678908001</c:v>
                </c:pt>
                <c:pt idx="157">
                  <c:v>-3.4899496702501497E-2</c:v>
                </c:pt>
                <c:pt idx="158">
                  <c:v>0.37460659341591374</c:v>
                </c:pt>
                <c:pt idx="159">
                  <c:v>0.7193398003386442</c:v>
                </c:pt>
                <c:pt idx="160">
                  <c:v>0.93969262078590576</c:v>
                </c:pt>
                <c:pt idx="161">
                  <c:v>0.99756405025982464</c:v>
                </c:pt>
                <c:pt idx="162">
                  <c:v>0.88294759285892832</c:v>
                </c:pt>
                <c:pt idx="163">
                  <c:v>0.61566147532565874</c:v>
                </c:pt>
                <c:pt idx="164">
                  <c:v>0.24192189559966604</c:v>
                </c:pt>
                <c:pt idx="165">
                  <c:v>-0.17364817766692037</c:v>
                </c:pt>
                <c:pt idx="166">
                  <c:v>-0.55919290347074035</c:v>
                </c:pt>
                <c:pt idx="167">
                  <c:v>-0.84804809615642307</c:v>
                </c:pt>
                <c:pt idx="168">
                  <c:v>-0.99026806874156992</c:v>
                </c:pt>
                <c:pt idx="169">
                  <c:v>-0.96126169593831901</c:v>
                </c:pt>
                <c:pt idx="170">
                  <c:v>-0.76604444311897701</c:v>
                </c:pt>
                <c:pt idx="171">
                  <c:v>-0.43837114678907385</c:v>
                </c:pt>
                <c:pt idx="172">
                  <c:v>-3.4899496702508838E-2</c:v>
                </c:pt>
                <c:pt idx="173">
                  <c:v>0.37460659341590691</c:v>
                </c:pt>
                <c:pt idx="174">
                  <c:v>0.71933980033864897</c:v>
                </c:pt>
                <c:pt idx="175">
                  <c:v>0.93969262078590809</c:v>
                </c:pt>
                <c:pt idx="176">
                  <c:v>0.99756405025982509</c:v>
                </c:pt>
                <c:pt idx="177">
                  <c:v>0.8829475928589251</c:v>
                </c:pt>
                <c:pt idx="178">
                  <c:v>0.61566147532565341</c:v>
                </c:pt>
                <c:pt idx="179">
                  <c:v>0.24192189559967317</c:v>
                </c:pt>
                <c:pt idx="180">
                  <c:v>-0.17364817766692714</c:v>
                </c:pt>
                <c:pt idx="181">
                  <c:v>-0.55919290347074602</c:v>
                </c:pt>
                <c:pt idx="182">
                  <c:v>-0.84804809615641918</c:v>
                </c:pt>
                <c:pt idx="183">
                  <c:v>-0.99026806874156892</c:v>
                </c:pt>
                <c:pt idx="184">
                  <c:v>-0.96126169593831712</c:v>
                </c:pt>
                <c:pt idx="185">
                  <c:v>-0.76604444311898168</c:v>
                </c:pt>
                <c:pt idx="186">
                  <c:v>-0.43837114678908046</c:v>
                </c:pt>
                <c:pt idx="187">
                  <c:v>-3.4899496702501982E-2</c:v>
                </c:pt>
                <c:pt idx="188">
                  <c:v>0.37460659341591329</c:v>
                </c:pt>
                <c:pt idx="189">
                  <c:v>0.71933980033864386</c:v>
                </c:pt>
                <c:pt idx="190">
                  <c:v>0.93969262078590554</c:v>
                </c:pt>
                <c:pt idx="191">
                  <c:v>0.99756405025982464</c:v>
                </c:pt>
                <c:pt idx="192">
                  <c:v>0.88294759285892854</c:v>
                </c:pt>
                <c:pt idx="193">
                  <c:v>0.61566147532565918</c:v>
                </c:pt>
                <c:pt idx="194">
                  <c:v>0.24192189559966651</c:v>
                </c:pt>
                <c:pt idx="195">
                  <c:v>-0.17364817766693388</c:v>
                </c:pt>
                <c:pt idx="196">
                  <c:v>-0.55919290347074002</c:v>
                </c:pt>
                <c:pt idx="197">
                  <c:v>-0.84804809615642285</c:v>
                </c:pt>
                <c:pt idx="198">
                  <c:v>-0.99026806874156981</c:v>
                </c:pt>
                <c:pt idx="199">
                  <c:v>-0.96126169593831923</c:v>
                </c:pt>
                <c:pt idx="200">
                  <c:v>-0.76604444311897735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8-4DEB-A4D0-DC7A80EED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[relative]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'Config1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Windings'!$S$3:$S$203</c:f>
              <c:numCache>
                <c:formatCode>General</c:formatCode>
                <c:ptCount val="201"/>
                <c:pt idx="0">
                  <c:v>-38.8964922400422</c:v>
                </c:pt>
                <c:pt idx="1">
                  <c:v>42.187715307705119</c:v>
                </c:pt>
                <c:pt idx="2">
                  <c:v>26.331080479787484</c:v>
                </c:pt>
                <c:pt idx="3">
                  <c:v>5.0593182351256871</c:v>
                </c:pt>
                <c:pt idx="4">
                  <c:v>-1.7903898015377626</c:v>
                </c:pt>
                <c:pt idx="5">
                  <c:v>3.0656335941706763</c:v>
                </c:pt>
                <c:pt idx="6">
                  <c:v>15.497623112273965</c:v>
                </c:pt>
                <c:pt idx="7">
                  <c:v>24.951890886918509</c:v>
                </c:pt>
                <c:pt idx="8">
                  <c:v>35.991055602356319</c:v>
                </c:pt>
                <c:pt idx="9">
                  <c:v>35.48260177253303</c:v>
                </c:pt>
                <c:pt idx="10">
                  <c:v>23.457351492240129</c:v>
                </c:pt>
                <c:pt idx="11">
                  <c:v>8.3755876984749769</c:v>
                </c:pt>
                <c:pt idx="12">
                  <c:v>-0.15662301073108348</c:v>
                </c:pt>
                <c:pt idx="13">
                  <c:v>9.6020845654485267</c:v>
                </c:pt>
                <c:pt idx="14">
                  <c:v>31.768665884441209</c:v>
                </c:pt>
                <c:pt idx="15">
                  <c:v>47.606901664321875</c:v>
                </c:pt>
                <c:pt idx="16">
                  <c:v>41.644031984347585</c:v>
                </c:pt>
                <c:pt idx="17">
                  <c:v>25.690738245976579</c:v>
                </c:pt>
                <c:pt idx="18">
                  <c:v>4.5155491228281504</c:v>
                </c:pt>
                <c:pt idx="19">
                  <c:v>-2.0492246913321037</c:v>
                </c:pt>
                <c:pt idx="20">
                  <c:v>3.2188436918440715</c:v>
                </c:pt>
                <c:pt idx="21">
                  <c:v>15.836728956607798</c:v>
                </c:pt>
                <c:pt idx="22">
                  <c:v>25.605547454881805</c:v>
                </c:pt>
                <c:pt idx="23">
                  <c:v>36.254524344418179</c:v>
                </c:pt>
                <c:pt idx="24">
                  <c:v>35.52212437513986</c:v>
                </c:pt>
                <c:pt idx="25">
                  <c:v>23.236413926771831</c:v>
                </c:pt>
                <c:pt idx="26">
                  <c:v>15.343283647876037</c:v>
                </c:pt>
                <c:pt idx="27">
                  <c:v>1.4049575627362696</c:v>
                </c:pt>
                <c:pt idx="28">
                  <c:v>-17.036065945382958</c:v>
                </c:pt>
                <c:pt idx="29">
                  <c:v>-35.959515601141696</c:v>
                </c:pt>
                <c:pt idx="30">
                  <c:v>-46.735791946384751</c:v>
                </c:pt>
                <c:pt idx="31">
                  <c:v>-44.479082016349764</c:v>
                </c:pt>
                <c:pt idx="32">
                  <c:v>-32.102217735574811</c:v>
                </c:pt>
                <c:pt idx="33">
                  <c:v>-17.43830549419706</c:v>
                </c:pt>
                <c:pt idx="34">
                  <c:v>-4.9359352906002485</c:v>
                </c:pt>
                <c:pt idx="35">
                  <c:v>1.9108349033525078</c:v>
                </c:pt>
                <c:pt idx="36">
                  <c:v>0.26400007633762457</c:v>
                </c:pt>
                <c:pt idx="37">
                  <c:v>-7.8654085853602247</c:v>
                </c:pt>
                <c:pt idx="38">
                  <c:v>-15.569245193147028</c:v>
                </c:pt>
                <c:pt idx="39">
                  <c:v>-18.870597945717865</c:v>
                </c:pt>
                <c:pt idx="40">
                  <c:v>-17.785922348863991</c:v>
                </c:pt>
                <c:pt idx="41">
                  <c:v>-12.007725633379312</c:v>
                </c:pt>
                <c:pt idx="42">
                  <c:v>-1.0427882991917985</c:v>
                </c:pt>
                <c:pt idx="43">
                  <c:v>10.840895804812195</c:v>
                </c:pt>
                <c:pt idx="44">
                  <c:v>18.645138385180115</c:v>
                </c:pt>
                <c:pt idx="45">
                  <c:v>22.317889948023225</c:v>
                </c:pt>
                <c:pt idx="46">
                  <c:v>22.297330648203644</c:v>
                </c:pt>
                <c:pt idx="47">
                  <c:v>18.17229604579888</c:v>
                </c:pt>
                <c:pt idx="48">
                  <c:v>9.7648254793195193</c:v>
                </c:pt>
                <c:pt idx="49">
                  <c:v>2.2253616912797605</c:v>
                </c:pt>
                <c:pt idx="50">
                  <c:v>-0.53262763826318071</c:v>
                </c:pt>
                <c:pt idx="51">
                  <c:v>-13.051041116391442</c:v>
                </c:pt>
                <c:pt idx="52">
                  <c:v>-15.658931879015846</c:v>
                </c:pt>
                <c:pt idx="53">
                  <c:v>-8.498080752450667</c:v>
                </c:pt>
                <c:pt idx="54">
                  <c:v>2.5045953319949881</c:v>
                </c:pt>
                <c:pt idx="55">
                  <c:v>8.6763930989872406</c:v>
                </c:pt>
                <c:pt idx="56">
                  <c:v>7.6789870575237131</c:v>
                </c:pt>
                <c:pt idx="57">
                  <c:v>0.71250589541108011</c:v>
                </c:pt>
                <c:pt idx="58">
                  <c:v>-7.3631089741468632</c:v>
                </c:pt>
                <c:pt idx="59">
                  <c:v>-9.5235286626524598</c:v>
                </c:pt>
                <c:pt idx="60">
                  <c:v>-2.4656397514524473</c:v>
                </c:pt>
                <c:pt idx="61">
                  <c:v>10.594784048958521</c:v>
                </c:pt>
                <c:pt idx="62">
                  <c:v>18.236225329687553</c:v>
                </c:pt>
                <c:pt idx="63">
                  <c:v>14.420037025187165</c:v>
                </c:pt>
                <c:pt idx="64">
                  <c:v>4.4485367031803831</c:v>
                </c:pt>
                <c:pt idx="65">
                  <c:v>-1.4547356488790495</c:v>
                </c:pt>
                <c:pt idx="66">
                  <c:v>1.3171252432221026</c:v>
                </c:pt>
                <c:pt idx="67">
                  <c:v>9.6174134738680639</c:v>
                </c:pt>
                <c:pt idx="68">
                  <c:v>16.917531566351457</c:v>
                </c:pt>
                <c:pt idx="69">
                  <c:v>19.38909796734556</c:v>
                </c:pt>
                <c:pt idx="70">
                  <c:v>14.564643908681644</c:v>
                </c:pt>
                <c:pt idx="71">
                  <c:v>5.7241838010422441</c:v>
                </c:pt>
                <c:pt idx="72">
                  <c:v>9.0505590311132894E-2</c:v>
                </c:pt>
                <c:pt idx="73">
                  <c:v>3.9747995665506628</c:v>
                </c:pt>
                <c:pt idx="74">
                  <c:v>14.939032838142914</c:v>
                </c:pt>
                <c:pt idx="75">
                  <c:v>21.854477684172579</c:v>
                </c:pt>
                <c:pt idx="76">
                  <c:v>18.487367558821987</c:v>
                </c:pt>
                <c:pt idx="77">
                  <c:v>7.619856483632093</c:v>
                </c:pt>
                <c:pt idx="78">
                  <c:v>-1.7381533045248521</c:v>
                </c:pt>
                <c:pt idx="79">
                  <c:v>-2.795400620830915</c:v>
                </c:pt>
                <c:pt idx="80">
                  <c:v>3.0283729970511009</c:v>
                </c:pt>
                <c:pt idx="81">
                  <c:v>11.34791058534339</c:v>
                </c:pt>
                <c:pt idx="82">
                  <c:v>16.261022163678994</c:v>
                </c:pt>
                <c:pt idx="83">
                  <c:v>13.037581977888227</c:v>
                </c:pt>
                <c:pt idx="84">
                  <c:v>2.5776436653178094</c:v>
                </c:pt>
                <c:pt idx="85">
                  <c:v>-8.0972182846334242</c:v>
                </c:pt>
                <c:pt idx="86">
                  <c:v>-8.9656658573522421</c:v>
                </c:pt>
                <c:pt idx="87">
                  <c:v>-0.81808066329622375</c:v>
                </c:pt>
                <c:pt idx="88">
                  <c:v>7.1209188952701279</c:v>
                </c:pt>
                <c:pt idx="89">
                  <c:v>6.4699903626000159</c:v>
                </c:pt>
                <c:pt idx="90">
                  <c:v>-2.2902651892045474</c:v>
                </c:pt>
                <c:pt idx="91">
                  <c:v>-11.250561671737254</c:v>
                </c:pt>
                <c:pt idx="92">
                  <c:v>-15.023266955316323</c:v>
                </c:pt>
                <c:pt idx="93">
                  <c:v>-12.494302890776444</c:v>
                </c:pt>
                <c:pt idx="94">
                  <c:v>-4.644643277974156</c:v>
                </c:pt>
                <c:pt idx="95">
                  <c:v>2.2349510672107105</c:v>
                </c:pt>
                <c:pt idx="96">
                  <c:v>1.3194646561581178</c:v>
                </c:pt>
                <c:pt idx="97">
                  <c:v>-9.2068579744272476</c:v>
                </c:pt>
                <c:pt idx="98">
                  <c:v>-20.856699117774738</c:v>
                </c:pt>
                <c:pt idx="99">
                  <c:v>-22.499629866850853</c:v>
                </c:pt>
                <c:pt idx="100">
                  <c:v>-14.479782723391098</c:v>
                </c:pt>
                <c:pt idx="101">
                  <c:v>16.389801204965124</c:v>
                </c:pt>
                <c:pt idx="102">
                  <c:v>1.3457077248528866</c:v>
                </c:pt>
                <c:pt idx="103">
                  <c:v>-17.468137973097331</c:v>
                </c:pt>
                <c:pt idx="104">
                  <c:v>-30.320257330996558</c:v>
                </c:pt>
                <c:pt idx="105">
                  <c:v>-28.991277507597903</c:v>
                </c:pt>
                <c:pt idx="106">
                  <c:v>-23.637607087810974</c:v>
                </c:pt>
                <c:pt idx="107">
                  <c:v>-4.1714945962295813</c:v>
                </c:pt>
                <c:pt idx="108">
                  <c:v>10.464456966966663</c:v>
                </c:pt>
                <c:pt idx="109">
                  <c:v>7.3546568117300009</c:v>
                </c:pt>
                <c:pt idx="110">
                  <c:v>-8.2589531154145419</c:v>
                </c:pt>
                <c:pt idx="111">
                  <c:v>-30.874570389352325</c:v>
                </c:pt>
                <c:pt idx="112">
                  <c:v>-39.981382453540547</c:v>
                </c:pt>
                <c:pt idx="113">
                  <c:v>-42.25084266927049</c:v>
                </c:pt>
                <c:pt idx="114">
                  <c:v>-29.667871704598404</c:v>
                </c:pt>
                <c:pt idx="115">
                  <c:v>-6.1245570936317799</c:v>
                </c:pt>
                <c:pt idx="116">
                  <c:v>2.2661311530582795</c:v>
                </c:pt>
                <c:pt idx="117">
                  <c:v>0.53504149311649996</c:v>
                </c:pt>
                <c:pt idx="118">
                  <c:v>-11.788820533898779</c:v>
                </c:pt>
                <c:pt idx="119">
                  <c:v>-26.780282584659993</c:v>
                </c:pt>
                <c:pt idx="120">
                  <c:v>-36.064394101276392</c:v>
                </c:pt>
                <c:pt idx="121">
                  <c:v>-45.973738793473586</c:v>
                </c:pt>
                <c:pt idx="122">
                  <c:v>-36.844232498499842</c:v>
                </c:pt>
                <c:pt idx="123">
                  <c:v>-18.927238196699093</c:v>
                </c:pt>
                <c:pt idx="124">
                  <c:v>-5.8118810935773606</c:v>
                </c:pt>
                <c:pt idx="125">
                  <c:v>0.79378013381360724</c:v>
                </c:pt>
                <c:pt idx="126">
                  <c:v>-9.699174221097044</c:v>
                </c:pt>
                <c:pt idx="127">
                  <c:v>-26.035245968913625</c:v>
                </c:pt>
                <c:pt idx="128">
                  <c:v>-47.441933359938922</c:v>
                </c:pt>
                <c:pt idx="129">
                  <c:v>-52.898008961046401</c:v>
                </c:pt>
                <c:pt idx="130">
                  <c:v>-35.939979217076868</c:v>
                </c:pt>
                <c:pt idx="131">
                  <c:v>-18.771450492594859</c:v>
                </c:pt>
                <c:pt idx="132">
                  <c:v>-1.0641045621767597</c:v>
                </c:pt>
                <c:pt idx="133">
                  <c:v>2.9633236717501332</c:v>
                </c:pt>
                <c:pt idx="134">
                  <c:v>-3.6423217059088877</c:v>
                </c:pt>
                <c:pt idx="135">
                  <c:v>-14.385898225934664</c:v>
                </c:pt>
                <c:pt idx="136">
                  <c:v>-31.48251267499792</c:v>
                </c:pt>
                <c:pt idx="137">
                  <c:v>-33.021863239220295</c:v>
                </c:pt>
                <c:pt idx="138">
                  <c:v>-23.83736689296941</c:v>
                </c:pt>
                <c:pt idx="139">
                  <c:v>-11.223779842331483</c:v>
                </c:pt>
                <c:pt idx="140">
                  <c:v>7.3912529907656523</c:v>
                </c:pt>
                <c:pt idx="141">
                  <c:v>17.235654586636851</c:v>
                </c:pt>
                <c:pt idx="142">
                  <c:v>20.167503531572073</c:v>
                </c:pt>
                <c:pt idx="143">
                  <c:v>4.7498630019488015</c:v>
                </c:pt>
                <c:pt idx="144">
                  <c:v>-16.751717103158473</c:v>
                </c:pt>
                <c:pt idx="145">
                  <c:v>-23.461651681871192</c:v>
                </c:pt>
                <c:pt idx="146">
                  <c:v>-20.919382060877449</c:v>
                </c:pt>
                <c:pt idx="147">
                  <c:v>-1.9431274862573875</c:v>
                </c:pt>
                <c:pt idx="148">
                  <c:v>17.598770722331743</c:v>
                </c:pt>
                <c:pt idx="149">
                  <c:v>30.645411038455176</c:v>
                </c:pt>
                <c:pt idx="150">
                  <c:v>28.987923044356464</c:v>
                </c:pt>
                <c:pt idx="151">
                  <c:v>7.6790591940405601</c:v>
                </c:pt>
                <c:pt idx="152">
                  <c:v>-4.5353369465562272</c:v>
                </c:pt>
                <c:pt idx="153">
                  <c:v>-9.2358201526645551</c:v>
                </c:pt>
                <c:pt idx="154">
                  <c:v>-7.6723965738003352</c:v>
                </c:pt>
                <c:pt idx="155">
                  <c:v>6.5476623474836178</c:v>
                </c:pt>
                <c:pt idx="156">
                  <c:v>21.593420974479564</c:v>
                </c:pt>
                <c:pt idx="157">
                  <c:v>39.878773879390543</c:v>
                </c:pt>
                <c:pt idx="158">
                  <c:v>41.977214228277859</c:v>
                </c:pt>
                <c:pt idx="159">
                  <c:v>29.635523590628779</c:v>
                </c:pt>
                <c:pt idx="160">
                  <c:v>18.244120774252977</c:v>
                </c:pt>
                <c:pt idx="161">
                  <c:v>1.9665477136306542</c:v>
                </c:pt>
                <c:pt idx="162">
                  <c:v>-0.61484296073439737</c:v>
                </c:pt>
                <c:pt idx="163">
                  <c:v>11.542685095137537</c:v>
                </c:pt>
                <c:pt idx="164">
                  <c:v>34.647186808071808</c:v>
                </c:pt>
                <c:pt idx="165">
                  <c:v>52.207846922759174</c:v>
                </c:pt>
                <c:pt idx="166">
                  <c:v>47.113593553474324</c:v>
                </c:pt>
                <c:pt idx="167">
                  <c:v>37.648815842497036</c:v>
                </c:pt>
                <c:pt idx="168">
                  <c:v>19.222087030097182</c:v>
                </c:pt>
                <c:pt idx="169">
                  <c:v>1.908714747743246</c:v>
                </c:pt>
                <c:pt idx="170">
                  <c:v>0.90473398268002825</c:v>
                </c:pt>
                <c:pt idx="171">
                  <c:v>8.5734844897152094</c:v>
                </c:pt>
                <c:pt idx="172">
                  <c:v>27.141177447382095</c:v>
                </c:pt>
                <c:pt idx="173">
                  <c:v>37.906325172066857</c:v>
                </c:pt>
                <c:pt idx="174">
                  <c:v>37.955193702236038</c:v>
                </c:pt>
                <c:pt idx="175">
                  <c:v>36.134134638664683</c:v>
                </c:pt>
                <c:pt idx="176">
                  <c:v>18.846219958213307</c:v>
                </c:pt>
                <c:pt idx="177">
                  <c:v>1.0815697295670474</c:v>
                </c:pt>
                <c:pt idx="178">
                  <c:v>-8.9692909985977405</c:v>
                </c:pt>
                <c:pt idx="179">
                  <c:v>-3.4366603911631808</c:v>
                </c:pt>
                <c:pt idx="180">
                  <c:v>16.984560166938767</c:v>
                </c:pt>
                <c:pt idx="181">
                  <c:v>31.750502064701539</c:v>
                </c:pt>
                <c:pt idx="182">
                  <c:v>43.51361115515796</c:v>
                </c:pt>
                <c:pt idx="183">
                  <c:v>34.742346512095295</c:v>
                </c:pt>
                <c:pt idx="184">
                  <c:v>11.813103230707862</c:v>
                </c:pt>
                <c:pt idx="185">
                  <c:v>-7.7384696874761625</c:v>
                </c:pt>
                <c:pt idx="186">
                  <c:v>-18.3244576472243</c:v>
                </c:pt>
                <c:pt idx="187">
                  <c:v>-7.3679051631186736</c:v>
                </c:pt>
                <c:pt idx="188">
                  <c:v>4.8419021935955957</c:v>
                </c:pt>
                <c:pt idx="189">
                  <c:v>15.642289670995003</c:v>
                </c:pt>
                <c:pt idx="190">
                  <c:v>26.277922294794639</c:v>
                </c:pt>
                <c:pt idx="191">
                  <c:v>18.426424153824183</c:v>
                </c:pt>
                <c:pt idx="192">
                  <c:v>1.5225524576102822</c:v>
                </c:pt>
                <c:pt idx="193">
                  <c:v>-19.232150826386228</c:v>
                </c:pt>
                <c:pt idx="194">
                  <c:v>-33.626224106055545</c:v>
                </c:pt>
                <c:pt idx="195">
                  <c:v>-32.24041250903641</c:v>
                </c:pt>
                <c:pt idx="196">
                  <c:v>-24.878449530399848</c:v>
                </c:pt>
                <c:pt idx="197">
                  <c:v>-5.9522935402138328</c:v>
                </c:pt>
                <c:pt idx="198">
                  <c:v>7.6660217613325683</c:v>
                </c:pt>
                <c:pt idx="199">
                  <c:v>5.622624560054124</c:v>
                </c:pt>
                <c:pt idx="200">
                  <c:v>-6.2922754234551821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AF-4444-A0F6-32E73B7F425B}"/>
            </c:ext>
          </c:extLst>
        </c:ser>
        <c:ser>
          <c:idx val="2"/>
          <c:order val="2"/>
          <c:tx>
            <c:strRef>
              <c:f>'Config1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Windings'!$U$3:$U$203</c:f>
              <c:numCache>
                <c:formatCode>General</c:formatCode>
                <c:ptCount val="201"/>
                <c:pt idx="0">
                  <c:v>11.683305305977324</c:v>
                </c:pt>
                <c:pt idx="1">
                  <c:v>2.5333289603298064</c:v>
                </c:pt>
                <c:pt idx="2">
                  <c:v>-0.26310441933316298</c:v>
                </c:pt>
                <c:pt idx="3">
                  <c:v>6.227290195541439</c:v>
                </c:pt>
                <c:pt idx="4">
                  <c:v>21.406710091691945</c:v>
                </c:pt>
                <c:pt idx="5">
                  <c:v>38.962992308692996</c:v>
                </c:pt>
                <c:pt idx="6">
                  <c:v>44.070721957651386</c:v>
                </c:pt>
                <c:pt idx="7">
                  <c:v>37.4076673271665</c:v>
                </c:pt>
                <c:pt idx="8">
                  <c:v>13.778099225789562</c:v>
                </c:pt>
                <c:pt idx="9">
                  <c:v>-0.11340531990168895</c:v>
                </c:pt>
                <c:pt idx="10">
                  <c:v>4.0174790980885353</c:v>
                </c:pt>
                <c:pt idx="11">
                  <c:v>23.671408319655736</c:v>
                </c:pt>
                <c:pt idx="12">
                  <c:v>37.604368013527619</c:v>
                </c:pt>
                <c:pt idx="13">
                  <c:v>40.47784776401798</c:v>
                </c:pt>
                <c:pt idx="14">
                  <c:v>27.864919023332323</c:v>
                </c:pt>
                <c:pt idx="15">
                  <c:v>11.936899754381173</c:v>
                </c:pt>
                <c:pt idx="16">
                  <c:v>2.8580482242334475</c:v>
                </c:pt>
                <c:pt idx="17">
                  <c:v>-0.23176491819014192</c:v>
                </c:pt>
                <c:pt idx="18">
                  <c:v>5.8516675113672383</c:v>
                </c:pt>
                <c:pt idx="19">
                  <c:v>20.589897736643582</c:v>
                </c:pt>
                <c:pt idx="20">
                  <c:v>38.095357401874452</c:v>
                </c:pt>
                <c:pt idx="21">
                  <c:v>43.399931527101046</c:v>
                </c:pt>
                <c:pt idx="22">
                  <c:v>36.657995967725348</c:v>
                </c:pt>
                <c:pt idx="23">
                  <c:v>13.572609863560816</c:v>
                </c:pt>
                <c:pt idx="24">
                  <c:v>-0.12912911460910689</c:v>
                </c:pt>
                <c:pt idx="25">
                  <c:v>3.9658895592616998</c:v>
                </c:pt>
                <c:pt idx="26">
                  <c:v>9.6825925059384073</c:v>
                </c:pt>
                <c:pt idx="27">
                  <c:v>7.8123785929825695</c:v>
                </c:pt>
                <c:pt idx="28">
                  <c:v>-1.8451145207038722E-2</c:v>
                </c:pt>
                <c:pt idx="29">
                  <c:v>-8.7771464584730037</c:v>
                </c:pt>
                <c:pt idx="30">
                  <c:v>-12.963632634053194</c:v>
                </c:pt>
                <c:pt idx="31">
                  <c:v>-9.5990568709340387</c:v>
                </c:pt>
                <c:pt idx="32">
                  <c:v>-0.74529419794922203</c:v>
                </c:pt>
                <c:pt idx="33">
                  <c:v>4.7229203737305694</c:v>
                </c:pt>
                <c:pt idx="34">
                  <c:v>-0.20062326972821609</c:v>
                </c:pt>
                <c:pt idx="35">
                  <c:v>-12.167207562887789</c:v>
                </c:pt>
                <c:pt idx="36">
                  <c:v>-21.250481277414568</c:v>
                </c:pt>
                <c:pt idx="37">
                  <c:v>-19.767316954009804</c:v>
                </c:pt>
                <c:pt idx="38">
                  <c:v>-10.557715978171784</c:v>
                </c:pt>
                <c:pt idx="39">
                  <c:v>-2.272416371347374</c:v>
                </c:pt>
                <c:pt idx="40">
                  <c:v>4.7353419872316095E-2</c:v>
                </c:pt>
                <c:pt idx="41">
                  <c:v>-4.8748609260459501</c:v>
                </c:pt>
                <c:pt idx="42">
                  <c:v>-14.398577757848726</c:v>
                </c:pt>
                <c:pt idx="43">
                  <c:v>-21.89356900039008</c:v>
                </c:pt>
                <c:pt idx="44">
                  <c:v>-20.01496933292783</c:v>
                </c:pt>
                <c:pt idx="45">
                  <c:v>-9.7271717187781483</c:v>
                </c:pt>
                <c:pt idx="46">
                  <c:v>0.2350633594472345</c:v>
                </c:pt>
                <c:pt idx="47">
                  <c:v>0.4622365570226909</c:v>
                </c:pt>
                <c:pt idx="48">
                  <c:v>-8.1152845820670123</c:v>
                </c:pt>
                <c:pt idx="49">
                  <c:v>-16.034559767696223</c:v>
                </c:pt>
                <c:pt idx="50">
                  <c:v>-16.107614815908669</c:v>
                </c:pt>
                <c:pt idx="51">
                  <c:v>-9.4481105097641169</c:v>
                </c:pt>
                <c:pt idx="52">
                  <c:v>-0.36690254524049387</c:v>
                </c:pt>
                <c:pt idx="53">
                  <c:v>5.3703893348091842</c:v>
                </c:pt>
                <c:pt idx="54">
                  <c:v>4.0131654523459055</c:v>
                </c:pt>
                <c:pt idx="55">
                  <c:v>-3.7678701459313366</c:v>
                </c:pt>
                <c:pt idx="56">
                  <c:v>-11.447808223612123</c:v>
                </c:pt>
                <c:pt idx="57">
                  <c:v>-10.532032266215941</c:v>
                </c:pt>
                <c:pt idx="58">
                  <c:v>0.74785457211708495</c:v>
                </c:pt>
                <c:pt idx="59">
                  <c:v>12.844417554299328</c:v>
                </c:pt>
                <c:pt idx="60">
                  <c:v>16.684722987569067</c:v>
                </c:pt>
                <c:pt idx="61">
                  <c:v>9.7964972063770457</c:v>
                </c:pt>
                <c:pt idx="62">
                  <c:v>0.60649921764657533</c:v>
                </c:pt>
                <c:pt idx="63">
                  <c:v>-3.5152421327927708</c:v>
                </c:pt>
                <c:pt idx="64">
                  <c:v>-0.3586115042886211</c:v>
                </c:pt>
                <c:pt idx="65">
                  <c:v>8.0298918518027911</c:v>
                </c:pt>
                <c:pt idx="66">
                  <c:v>16.789717721232488</c:v>
                </c:pt>
                <c:pt idx="67">
                  <c:v>19.149710994392766</c:v>
                </c:pt>
                <c:pt idx="68">
                  <c:v>12.941752801677371</c:v>
                </c:pt>
                <c:pt idx="69">
                  <c:v>3.0704334138295621</c:v>
                </c:pt>
                <c:pt idx="70">
                  <c:v>1.3513442800732347E-2</c:v>
                </c:pt>
                <c:pt idx="71">
                  <c:v>7.3593135238839356</c:v>
                </c:pt>
                <c:pt idx="72">
                  <c:v>18.435990423161932</c:v>
                </c:pt>
                <c:pt idx="73">
                  <c:v>22.109819110761766</c:v>
                </c:pt>
                <c:pt idx="74">
                  <c:v>16.57299636154336</c:v>
                </c:pt>
                <c:pt idx="75">
                  <c:v>7.3042398588194786</c:v>
                </c:pt>
                <c:pt idx="76">
                  <c:v>0.15077148116411856</c:v>
                </c:pt>
                <c:pt idx="77">
                  <c:v>-0.30598906855475483</c:v>
                </c:pt>
                <c:pt idx="78">
                  <c:v>6.1313720121504689</c:v>
                </c:pt>
                <c:pt idx="79">
                  <c:v>15.455437833144515</c:v>
                </c:pt>
                <c:pt idx="80">
                  <c:v>19.429777268918048</c:v>
                </c:pt>
                <c:pt idx="81">
                  <c:v>12.541830437898463</c:v>
                </c:pt>
                <c:pt idx="82">
                  <c:v>-0.26311224267039812</c:v>
                </c:pt>
                <c:pt idx="83">
                  <c:v>-8.1740181145168282</c:v>
                </c:pt>
                <c:pt idx="84">
                  <c:v>-5.2854052203047379</c:v>
                </c:pt>
                <c:pt idx="85">
                  <c:v>3.8868464668307601</c:v>
                </c:pt>
                <c:pt idx="86">
                  <c:v>9.818296209561856</c:v>
                </c:pt>
                <c:pt idx="87">
                  <c:v>7.9370447929117649</c:v>
                </c:pt>
                <c:pt idx="88">
                  <c:v>-0.14914712225870458</c:v>
                </c:pt>
                <c:pt idx="89">
                  <c:v>-8.7812415362171556</c:v>
                </c:pt>
                <c:pt idx="90">
                  <c:v>-12.849327074546741</c:v>
                </c:pt>
                <c:pt idx="91">
                  <c:v>-9.5343994326090602</c:v>
                </c:pt>
                <c:pt idx="92">
                  <c:v>-0.73681548224555116</c:v>
                </c:pt>
                <c:pt idx="93">
                  <c:v>4.7155476004548795</c:v>
                </c:pt>
                <c:pt idx="94">
                  <c:v>-0.18508017563905116</c:v>
                </c:pt>
                <c:pt idx="95">
                  <c:v>-12.184718590777308</c:v>
                </c:pt>
                <c:pt idx="96">
                  <c:v>-21.431188130336686</c:v>
                </c:pt>
                <c:pt idx="97">
                  <c:v>-19.491157659436876</c:v>
                </c:pt>
                <c:pt idx="98">
                  <c:v>-10.42852373969793</c:v>
                </c:pt>
                <c:pt idx="99">
                  <c:v>-2.2617298328803264</c:v>
                </c:pt>
                <c:pt idx="100">
                  <c:v>-7.3186955649459408E-3</c:v>
                </c:pt>
                <c:pt idx="101">
                  <c:v>-26.845133062119942</c:v>
                </c:pt>
                <c:pt idx="102">
                  <c:v>-33.237918603049899</c:v>
                </c:pt>
                <c:pt idx="103">
                  <c:v>-15.846649984248391</c:v>
                </c:pt>
                <c:pt idx="104">
                  <c:v>-0.23284801034613611</c:v>
                </c:pt>
                <c:pt idx="105">
                  <c:v>12.065206986382583</c:v>
                </c:pt>
                <c:pt idx="106">
                  <c:v>16.901252178266567</c:v>
                </c:pt>
                <c:pt idx="107">
                  <c:v>1.6620893219811523</c:v>
                </c:pt>
                <c:pt idx="108">
                  <c:v>-17.373002783941512</c:v>
                </c:pt>
                <c:pt idx="109">
                  <c:v>-34.475107942260145</c:v>
                </c:pt>
                <c:pt idx="110">
                  <c:v>-35.518221737854475</c:v>
                </c:pt>
                <c:pt idx="111">
                  <c:v>-22.817832400178087</c:v>
                </c:pt>
                <c:pt idx="112">
                  <c:v>-13.900256637455069</c:v>
                </c:pt>
                <c:pt idx="113">
                  <c:v>0.19799038086734719</c:v>
                </c:pt>
                <c:pt idx="114">
                  <c:v>3.9564524060932578</c:v>
                </c:pt>
                <c:pt idx="115">
                  <c:v>-4.065810327964706</c:v>
                </c:pt>
                <c:pt idx="116">
                  <c:v>-21.090568530588648</c:v>
                </c:pt>
                <c:pt idx="117">
                  <c:v>-40.562263384627684</c:v>
                </c:pt>
                <c:pt idx="118">
                  <c:v>-46.182458090669847</c:v>
                </c:pt>
                <c:pt idx="119">
                  <c:v>-46.282870974646549</c:v>
                </c:pt>
                <c:pt idx="120">
                  <c:v>-30.169916917329971</c:v>
                </c:pt>
                <c:pt idx="121">
                  <c:v>-7.2768801278128468</c:v>
                </c:pt>
                <c:pt idx="122">
                  <c:v>-2.3129925997623511E-2</c:v>
                </c:pt>
                <c:pt idx="123">
                  <c:v>-5.8536343778311721</c:v>
                </c:pt>
                <c:pt idx="124">
                  <c:v>-27.943530715982003</c:v>
                </c:pt>
                <c:pt idx="125">
                  <c:v>-44.637625861477979</c:v>
                </c:pt>
                <c:pt idx="126">
                  <c:v>-45.867525663082247</c:v>
                </c:pt>
                <c:pt idx="127">
                  <c:v>-42.040691385211119</c:v>
                </c:pt>
                <c:pt idx="128">
                  <c:v>-22.997864344307281</c:v>
                </c:pt>
                <c:pt idx="129">
                  <c:v>-5.5519220484694971</c:v>
                </c:pt>
                <c:pt idx="130">
                  <c:v>2.7639776561945797</c:v>
                </c:pt>
                <c:pt idx="131">
                  <c:v>-0.27391977908062703</c:v>
                </c:pt>
                <c:pt idx="132">
                  <c:v>-13.610490347185706</c:v>
                </c:pt>
                <c:pt idx="133">
                  <c:v>-23.160165676903816</c:v>
                </c:pt>
                <c:pt idx="134">
                  <c:v>-36.404878894892519</c:v>
                </c:pt>
                <c:pt idx="135">
                  <c:v>-36.689926401077329</c:v>
                </c:pt>
                <c:pt idx="136">
                  <c:v>-20.38159831712343</c:v>
                </c:pt>
                <c:pt idx="137">
                  <c:v>-1.6769683437724157</c:v>
                </c:pt>
                <c:pt idx="138">
                  <c:v>14.646201217793974</c:v>
                </c:pt>
                <c:pt idx="139">
                  <c:v>11.749917644375881</c:v>
                </c:pt>
                <c:pt idx="140">
                  <c:v>-0.15468857465279348</c:v>
                </c:pt>
                <c:pt idx="141">
                  <c:v>-15.676553267609705</c:v>
                </c:pt>
                <c:pt idx="142">
                  <c:v>-34.077782461785603</c:v>
                </c:pt>
                <c:pt idx="143">
                  <c:v>-29.339239293855758</c:v>
                </c:pt>
                <c:pt idx="144">
                  <c:v>-11.110230583984915</c:v>
                </c:pt>
                <c:pt idx="145">
                  <c:v>8.2832203953135899</c:v>
                </c:pt>
                <c:pt idx="146">
                  <c:v>20.956856656315807</c:v>
                </c:pt>
                <c:pt idx="147">
                  <c:v>18.926812578896929</c:v>
                </c:pt>
                <c:pt idx="148">
                  <c:v>15.661986797031162</c:v>
                </c:pt>
                <c:pt idx="149">
                  <c:v>-0.28201794641499767</c:v>
                </c:pt>
                <c:pt idx="150">
                  <c:v>-12.575785350555925</c:v>
                </c:pt>
                <c:pt idx="151">
                  <c:v>-10.17267297187769</c:v>
                </c:pt>
                <c:pt idx="152">
                  <c:v>-1.3217517597697319</c:v>
                </c:pt>
                <c:pt idx="153">
                  <c:v>18.06153078361962</c:v>
                </c:pt>
                <c:pt idx="154">
                  <c:v>33.374279511581619</c:v>
                </c:pt>
                <c:pt idx="155">
                  <c:v>44.924578582400692</c:v>
                </c:pt>
                <c:pt idx="156">
                  <c:v>39.163633120622059</c:v>
                </c:pt>
                <c:pt idx="157">
                  <c:v>13.927818119735953</c:v>
                </c:pt>
                <c:pt idx="158">
                  <c:v>3.1940076006407248E-2</c:v>
                </c:pt>
                <c:pt idx="159">
                  <c:v>-3.7845979320766645</c:v>
                </c:pt>
                <c:pt idx="160">
                  <c:v>6.7008443563792861</c:v>
                </c:pt>
                <c:pt idx="161">
                  <c:v>26.412454902867147</c:v>
                </c:pt>
                <c:pt idx="162">
                  <c:v>38.703715080000599</c:v>
                </c:pt>
                <c:pt idx="163">
                  <c:v>46.96328626318612</c:v>
                </c:pt>
                <c:pt idx="164">
                  <c:v>35.611037794047711</c:v>
                </c:pt>
                <c:pt idx="165">
                  <c:v>17.071313315320946</c:v>
                </c:pt>
                <c:pt idx="166">
                  <c:v>6.781169307677704</c:v>
                </c:pt>
                <c:pt idx="167">
                  <c:v>-1.6448701337782205E-2</c:v>
                </c:pt>
                <c:pt idx="168">
                  <c:v>6.3441895619235149</c:v>
                </c:pt>
                <c:pt idx="169">
                  <c:v>16.958468722057003</c:v>
                </c:pt>
                <c:pt idx="170">
                  <c:v>35.669839725590386</c:v>
                </c:pt>
                <c:pt idx="171">
                  <c:v>48.020531736196382</c:v>
                </c:pt>
                <c:pt idx="172">
                  <c:v>40.876554043471614</c:v>
                </c:pt>
                <c:pt idx="173">
                  <c:v>29.176347081409318</c:v>
                </c:pt>
                <c:pt idx="174">
                  <c:v>9.3363506570503834</c:v>
                </c:pt>
                <c:pt idx="175">
                  <c:v>-2.7445601440036969</c:v>
                </c:pt>
                <c:pt idx="176">
                  <c:v>0.16804471309431737</c:v>
                </c:pt>
                <c:pt idx="177">
                  <c:v>13.111606727446254</c:v>
                </c:pt>
                <c:pt idx="178">
                  <c:v>37.932498333303329</c:v>
                </c:pt>
                <c:pt idx="179">
                  <c:v>45.297695945538315</c:v>
                </c:pt>
                <c:pt idx="180">
                  <c:v>34.261712164662093</c:v>
                </c:pt>
                <c:pt idx="181">
                  <c:v>20.167745468193679</c:v>
                </c:pt>
                <c:pt idx="182">
                  <c:v>1.2346704949008858</c:v>
                </c:pt>
                <c:pt idx="183">
                  <c:v>-7.7959676974776784</c:v>
                </c:pt>
                <c:pt idx="184">
                  <c:v>-9.5158907365845753</c:v>
                </c:pt>
                <c:pt idx="185">
                  <c:v>3.031845647205933</c:v>
                </c:pt>
                <c:pt idx="186">
                  <c:v>19.394835663022487</c:v>
                </c:pt>
                <c:pt idx="187">
                  <c:v>22.450294032934931</c:v>
                </c:pt>
                <c:pt idx="188">
                  <c:v>24.29282532381572</c:v>
                </c:pt>
                <c:pt idx="189">
                  <c:v>11.71429900264388</c:v>
                </c:pt>
                <c:pt idx="190">
                  <c:v>-7.8793665950348792</c:v>
                </c:pt>
                <c:pt idx="191">
                  <c:v>-25.094134509712191</c:v>
                </c:pt>
                <c:pt idx="192">
                  <c:v>-30.681265411674246</c:v>
                </c:pt>
                <c:pt idx="193">
                  <c:v>-13.672227200454341</c:v>
                </c:pt>
                <c:pt idx="194">
                  <c:v>1.2998178399154103</c:v>
                </c:pt>
                <c:pt idx="195">
                  <c:v>11.76309618177714</c:v>
                </c:pt>
                <c:pt idx="196">
                  <c:v>15.109158538312084</c:v>
                </c:pt>
                <c:pt idx="197">
                  <c:v>1.4941971593072954</c:v>
                </c:pt>
                <c:pt idx="198">
                  <c:v>-16.277217011968485</c:v>
                </c:pt>
                <c:pt idx="199">
                  <c:v>-33.492711569064269</c:v>
                </c:pt>
                <c:pt idx="200">
                  <c:v>-37.667770469368769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AF-4444-A0F6-32E73B7F425B}"/>
            </c:ext>
          </c:extLst>
        </c:ser>
        <c:ser>
          <c:idx val="4"/>
          <c:order val="4"/>
          <c:tx>
            <c:strRef>
              <c:f>'Config1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Windings'!$W$3:$W$203</c:f>
              <c:numCache>
                <c:formatCode>General</c:formatCode>
                <c:ptCount val="201"/>
                <c:pt idx="0">
                  <c:v>1.2754961781697216</c:v>
                </c:pt>
                <c:pt idx="1">
                  <c:v>15.974127087577417</c:v>
                </c:pt>
                <c:pt idx="2">
                  <c:v>34.805876854762424</c:v>
                </c:pt>
                <c:pt idx="3">
                  <c:v>49.427609840707873</c:v>
                </c:pt>
                <c:pt idx="4">
                  <c:v>41.975468983263895</c:v>
                </c:pt>
                <c:pt idx="5">
                  <c:v>19.3920228473912</c:v>
                </c:pt>
                <c:pt idx="6">
                  <c:v>2.1692730079524245</c:v>
                </c:pt>
                <c:pt idx="7">
                  <c:v>-0.65773600786134934</c:v>
                </c:pt>
                <c:pt idx="8">
                  <c:v>11.083353879271241</c:v>
                </c:pt>
                <c:pt idx="9">
                  <c:v>25.672502338199727</c:v>
                </c:pt>
                <c:pt idx="10">
                  <c:v>33.165027614008658</c:v>
                </c:pt>
                <c:pt idx="11">
                  <c:v>29.097591020503639</c:v>
                </c:pt>
                <c:pt idx="12">
                  <c:v>24.052945928910653</c:v>
                </c:pt>
                <c:pt idx="13">
                  <c:v>11.058371535335141</c:v>
                </c:pt>
                <c:pt idx="14">
                  <c:v>1.9048039484210935</c:v>
                </c:pt>
                <c:pt idx="15">
                  <c:v>1.3109941331550758</c:v>
                </c:pt>
                <c:pt idx="16">
                  <c:v>16.336585142347637</c:v>
                </c:pt>
                <c:pt idx="17">
                  <c:v>35.51490478829573</c:v>
                </c:pt>
                <c:pt idx="18">
                  <c:v>50.366988571068042</c:v>
                </c:pt>
                <c:pt idx="19">
                  <c:v>43.046369914273235</c:v>
                </c:pt>
                <c:pt idx="20">
                  <c:v>20.083518528688284</c:v>
                </c:pt>
                <c:pt idx="21">
                  <c:v>2.4499213948976113</c:v>
                </c:pt>
                <c:pt idx="22">
                  <c:v>-0.62837156995128773</c:v>
                </c:pt>
                <c:pt idx="23">
                  <c:v>10.93799116676758</c:v>
                </c:pt>
                <c:pt idx="24">
                  <c:v>25.553967019489853</c:v>
                </c:pt>
                <c:pt idx="25">
                  <c:v>33.352778053229791</c:v>
                </c:pt>
                <c:pt idx="26">
                  <c:v>1.7572060946188968</c:v>
                </c:pt>
                <c:pt idx="27">
                  <c:v>-8.0781443935561583</c:v>
                </c:pt>
                <c:pt idx="28">
                  <c:v>-11.690145047553555</c:v>
                </c:pt>
                <c:pt idx="29">
                  <c:v>-5.7511483827972167</c:v>
                </c:pt>
                <c:pt idx="30">
                  <c:v>3.6847033413106258</c:v>
                </c:pt>
                <c:pt idx="31">
                  <c:v>6.2510743109841647</c:v>
                </c:pt>
                <c:pt idx="32">
                  <c:v>-1.7728836405368191</c:v>
                </c:pt>
                <c:pt idx="33">
                  <c:v>-12.231851027558287</c:v>
                </c:pt>
                <c:pt idx="34">
                  <c:v>-17.822079647492217</c:v>
                </c:pt>
                <c:pt idx="35">
                  <c:v>-15.174008507637698</c:v>
                </c:pt>
                <c:pt idx="36">
                  <c:v>-7.3317716316605992</c:v>
                </c:pt>
                <c:pt idx="37">
                  <c:v>-0.36877736705887726</c:v>
                </c:pt>
                <c:pt idx="38">
                  <c:v>0.73676915673270427</c:v>
                </c:pt>
                <c:pt idx="39">
                  <c:v>-6.6630034268910068</c:v>
                </c:pt>
                <c:pt idx="40">
                  <c:v>-18.034510848804121</c:v>
                </c:pt>
                <c:pt idx="41">
                  <c:v>-24.054947678559564</c:v>
                </c:pt>
                <c:pt idx="42">
                  <c:v>-18.652160228011184</c:v>
                </c:pt>
                <c:pt idx="43">
                  <c:v>-6.7397948415533406</c:v>
                </c:pt>
                <c:pt idx="44">
                  <c:v>0.39035909702443844</c:v>
                </c:pt>
                <c:pt idx="45">
                  <c:v>-2.1673942894372291</c:v>
                </c:pt>
                <c:pt idx="46">
                  <c:v>-10.24504446482495</c:v>
                </c:pt>
                <c:pt idx="47">
                  <c:v>-16.558198170580017</c:v>
                </c:pt>
                <c:pt idx="48">
                  <c:v>-16.206755050071546</c:v>
                </c:pt>
                <c:pt idx="49">
                  <c:v>-10.278133564835153</c:v>
                </c:pt>
                <c:pt idx="50">
                  <c:v>-1.5274626026816991</c:v>
                </c:pt>
                <c:pt idx="51">
                  <c:v>4.0944811876753597</c:v>
                </c:pt>
                <c:pt idx="52">
                  <c:v>0.6748839101965276</c:v>
                </c:pt>
                <c:pt idx="53">
                  <c:v>-9.0259423169449349</c:v>
                </c:pt>
                <c:pt idx="54">
                  <c:v>-15.468115156339721</c:v>
                </c:pt>
                <c:pt idx="55">
                  <c:v>-10.655487301082124</c:v>
                </c:pt>
                <c:pt idx="56">
                  <c:v>1.2773209429379269</c:v>
                </c:pt>
                <c:pt idx="57">
                  <c:v>10.771617581637072</c:v>
                </c:pt>
                <c:pt idx="58">
                  <c:v>11.14233305466723</c:v>
                </c:pt>
                <c:pt idx="59">
                  <c:v>4.6973053410787067</c:v>
                </c:pt>
                <c:pt idx="60">
                  <c:v>-2.8254852955463097</c:v>
                </c:pt>
                <c:pt idx="61">
                  <c:v>-5.9470066635639922</c:v>
                </c:pt>
                <c:pt idx="62">
                  <c:v>-1.4996686679793358</c:v>
                </c:pt>
                <c:pt idx="63">
                  <c:v>9.1641171037151405</c:v>
                </c:pt>
                <c:pt idx="64">
                  <c:v>18.675258269705889</c:v>
                </c:pt>
                <c:pt idx="65">
                  <c:v>18.606259723071659</c:v>
                </c:pt>
                <c:pt idx="66">
                  <c:v>9.3207843980344673</c:v>
                </c:pt>
                <c:pt idx="67">
                  <c:v>0.39590322041127801</c:v>
                </c:pt>
                <c:pt idx="68">
                  <c:v>0.67863162257198295</c:v>
                </c:pt>
                <c:pt idx="69">
                  <c:v>8.9836412214479182</c:v>
                </c:pt>
                <c:pt idx="70">
                  <c:v>17.647455817432011</c:v>
                </c:pt>
                <c:pt idx="71">
                  <c:v>19.547637997967044</c:v>
                </c:pt>
                <c:pt idx="72">
                  <c:v>14.397860978066005</c:v>
                </c:pt>
                <c:pt idx="73">
                  <c:v>6.5552380814324795</c:v>
                </c:pt>
                <c:pt idx="74">
                  <c:v>0.45916243808413337</c:v>
                </c:pt>
                <c:pt idx="75">
                  <c:v>1.6319964723196774</c:v>
                </c:pt>
                <c:pt idx="76">
                  <c:v>10.786642277907022</c:v>
                </c:pt>
                <c:pt idx="77">
                  <c:v>20.409225735142108</c:v>
                </c:pt>
                <c:pt idx="78">
                  <c:v>21.493261543008902</c:v>
                </c:pt>
                <c:pt idx="79">
                  <c:v>11.08110191923595</c:v>
                </c:pt>
                <c:pt idx="80">
                  <c:v>-1.1167071057681033</c:v>
                </c:pt>
                <c:pt idx="81">
                  <c:v>-5.419862955082162</c:v>
                </c:pt>
                <c:pt idx="82">
                  <c:v>-0.64784848709846976</c:v>
                </c:pt>
                <c:pt idx="83">
                  <c:v>7.3013952762169145</c:v>
                </c:pt>
                <c:pt idx="84">
                  <c:v>11.663245063767658</c:v>
                </c:pt>
                <c:pt idx="85">
                  <c:v>9.9634931028390863</c:v>
                </c:pt>
                <c:pt idx="86">
                  <c:v>1.5719556829127803</c:v>
                </c:pt>
                <c:pt idx="87">
                  <c:v>-8.1495749144071734</c:v>
                </c:pt>
                <c:pt idx="88">
                  <c:v>-11.569607670300995</c:v>
                </c:pt>
                <c:pt idx="89">
                  <c:v>-5.7380083594253843</c:v>
                </c:pt>
                <c:pt idx="90">
                  <c:v>3.7009703438683035</c:v>
                </c:pt>
                <c:pt idx="91">
                  <c:v>6.3097028452799782</c:v>
                </c:pt>
                <c:pt idx="92">
                  <c:v>-1.5907408080325376</c:v>
                </c:pt>
                <c:pt idx="93">
                  <c:v>-12.244800268804074</c:v>
                </c:pt>
                <c:pt idx="94">
                  <c:v>-17.85154761585957</c:v>
                </c:pt>
                <c:pt idx="95">
                  <c:v>-15.178671941525096</c:v>
                </c:pt>
                <c:pt idx="96">
                  <c:v>-7.2534495385224362</c:v>
                </c:pt>
                <c:pt idx="97">
                  <c:v>-0.37982966046770478</c:v>
                </c:pt>
                <c:pt idx="98">
                  <c:v>0.81530365802690208</c:v>
                </c:pt>
                <c:pt idx="99">
                  <c:v>-6.657609790415747</c:v>
                </c:pt>
                <c:pt idx="100">
                  <c:v>-17.796675682178989</c:v>
                </c:pt>
                <c:pt idx="101">
                  <c:v>-7.1970640507417425</c:v>
                </c:pt>
                <c:pt idx="102">
                  <c:v>14.628710838871056</c:v>
                </c:pt>
                <c:pt idx="103">
                  <c:v>17.207039382775545</c:v>
                </c:pt>
                <c:pt idx="104">
                  <c:v>8.7600074390431448</c:v>
                </c:pt>
                <c:pt idx="105">
                  <c:v>-8.1576376225856571</c:v>
                </c:pt>
                <c:pt idx="106">
                  <c:v>-24.175910742855709</c:v>
                </c:pt>
                <c:pt idx="107">
                  <c:v>-31.787677553823265</c:v>
                </c:pt>
                <c:pt idx="108">
                  <c:v>-36.34883281345698</c:v>
                </c:pt>
                <c:pt idx="109">
                  <c:v>-22.680953142746734</c:v>
                </c:pt>
                <c:pt idx="110">
                  <c:v>-7.0737416409139371</c:v>
                </c:pt>
                <c:pt idx="111">
                  <c:v>-0.31080249291569717</c:v>
                </c:pt>
                <c:pt idx="112">
                  <c:v>0.66701250798941247</c:v>
                </c:pt>
                <c:pt idx="113">
                  <c:v>-14.414162062519466</c:v>
                </c:pt>
                <c:pt idx="114">
                  <c:v>-31.451830142145056</c:v>
                </c:pt>
                <c:pt idx="115">
                  <c:v>-48.227236189159044</c:v>
                </c:pt>
                <c:pt idx="116">
                  <c:v>-53.663204799102886</c:v>
                </c:pt>
                <c:pt idx="117">
                  <c:v>-34.118049782392831</c:v>
                </c:pt>
                <c:pt idx="118">
                  <c:v>-14.543145660523244</c:v>
                </c:pt>
                <c:pt idx="119">
                  <c:v>-1.7421017315064635</c:v>
                </c:pt>
                <c:pt idx="120">
                  <c:v>-2.8503684331640913</c:v>
                </c:pt>
                <c:pt idx="121">
                  <c:v>-15.738113924511133</c:v>
                </c:pt>
                <c:pt idx="122">
                  <c:v>-30.906265320444035</c:v>
                </c:pt>
                <c:pt idx="123">
                  <c:v>-46.445604049939206</c:v>
                </c:pt>
                <c:pt idx="124">
                  <c:v>-41.699818038886669</c:v>
                </c:pt>
                <c:pt idx="125">
                  <c:v>-28.387176355438694</c:v>
                </c:pt>
                <c:pt idx="126">
                  <c:v>-16.010512680034786</c:v>
                </c:pt>
                <c:pt idx="127">
                  <c:v>-0.83470917449535742</c:v>
                </c:pt>
                <c:pt idx="128">
                  <c:v>3.3701293266726613</c:v>
                </c:pt>
                <c:pt idx="129">
                  <c:v>0.70828716490345012</c:v>
                </c:pt>
                <c:pt idx="130">
                  <c:v>-17.729616425636806</c:v>
                </c:pt>
                <c:pt idx="131">
                  <c:v>-38.394388678264647</c:v>
                </c:pt>
                <c:pt idx="132">
                  <c:v>-38.747255161408816</c:v>
                </c:pt>
                <c:pt idx="133">
                  <c:v>-31.698328270978493</c:v>
                </c:pt>
                <c:pt idx="134">
                  <c:v>-12.998731762107328</c:v>
                </c:pt>
                <c:pt idx="135">
                  <c:v>6.7064616546569775</c:v>
                </c:pt>
                <c:pt idx="136">
                  <c:v>13.279148261468521</c:v>
                </c:pt>
                <c:pt idx="137">
                  <c:v>5.957370604827493</c:v>
                </c:pt>
                <c:pt idx="138">
                  <c:v>-16.208905495337167</c:v>
                </c:pt>
                <c:pt idx="139">
                  <c:v>-27.237734877819399</c:v>
                </c:pt>
                <c:pt idx="140">
                  <c:v>-27.95536781322663</c:v>
                </c:pt>
                <c:pt idx="141">
                  <c:v>-20.424663532895948</c:v>
                </c:pt>
                <c:pt idx="142">
                  <c:v>-1.5128455358970501</c:v>
                </c:pt>
                <c:pt idx="143">
                  <c:v>13.994606232828561</c:v>
                </c:pt>
                <c:pt idx="144">
                  <c:v>26.19068992152831</c:v>
                </c:pt>
                <c:pt idx="145">
                  <c:v>22.486991079922415</c:v>
                </c:pt>
                <c:pt idx="146">
                  <c:v>9.2534822745457674</c:v>
                </c:pt>
                <c:pt idx="147">
                  <c:v>0.57021405524444302</c:v>
                </c:pt>
                <c:pt idx="148">
                  <c:v>-11.754183029595868</c:v>
                </c:pt>
                <c:pt idx="149">
                  <c:v>-9.2982574203870172</c:v>
                </c:pt>
                <c:pt idx="150">
                  <c:v>7.6145559227078792</c:v>
                </c:pt>
                <c:pt idx="151">
                  <c:v>28.734495737403901</c:v>
                </c:pt>
                <c:pt idx="152">
                  <c:v>45.803266714810931</c:v>
                </c:pt>
                <c:pt idx="153">
                  <c:v>38.311830387728257</c:v>
                </c:pt>
                <c:pt idx="154">
                  <c:v>22.881702981522796</c:v>
                </c:pt>
                <c:pt idx="155">
                  <c:v>5.6336960200007296</c:v>
                </c:pt>
                <c:pt idx="156">
                  <c:v>-7.0071349272897265</c:v>
                </c:pt>
                <c:pt idx="157">
                  <c:v>-0.97368869498540866</c:v>
                </c:pt>
                <c:pt idx="158">
                  <c:v>13.477440046260599</c:v>
                </c:pt>
                <c:pt idx="159">
                  <c:v>33.336846604642872</c:v>
                </c:pt>
                <c:pt idx="160">
                  <c:v>40.378961773540667</c:v>
                </c:pt>
                <c:pt idx="161">
                  <c:v>37.084935826995171</c:v>
                </c:pt>
                <c:pt idx="162">
                  <c:v>32.189728935003558</c:v>
                </c:pt>
                <c:pt idx="163">
                  <c:v>14.719010181434736</c:v>
                </c:pt>
                <c:pt idx="164">
                  <c:v>2.2167872972266447</c:v>
                </c:pt>
                <c:pt idx="165">
                  <c:v>-0.117134488208662</c:v>
                </c:pt>
                <c:pt idx="166">
                  <c:v>10.614749021139719</c:v>
                </c:pt>
                <c:pt idx="167">
                  <c:v>32.531851577647856</c:v>
                </c:pt>
                <c:pt idx="168">
                  <c:v>43.16276917243345</c:v>
                </c:pt>
                <c:pt idx="169">
                  <c:v>49.240193016508101</c:v>
                </c:pt>
                <c:pt idx="170">
                  <c:v>41.298432847676445</c:v>
                </c:pt>
                <c:pt idx="171">
                  <c:v>17.079232693118144</c:v>
                </c:pt>
                <c:pt idx="172">
                  <c:v>0.83541515281328049</c:v>
                </c:pt>
                <c:pt idx="173">
                  <c:v>-2.9380883930504349</c:v>
                </c:pt>
                <c:pt idx="174">
                  <c:v>11.101947562697227</c:v>
                </c:pt>
                <c:pt idx="175">
                  <c:v>25.56409624398669</c:v>
                </c:pt>
                <c:pt idx="176">
                  <c:v>35.340651797644291</c:v>
                </c:pt>
                <c:pt idx="177">
                  <c:v>40.630409539006742</c:v>
                </c:pt>
                <c:pt idx="178">
                  <c:v>26.40588163426786</c:v>
                </c:pt>
                <c:pt idx="179">
                  <c:v>8.9975311840970917</c:v>
                </c:pt>
                <c:pt idx="180">
                  <c:v>-6.3730887353547478</c:v>
                </c:pt>
                <c:pt idx="181">
                  <c:v>-13.689626808603853</c:v>
                </c:pt>
                <c:pt idx="182">
                  <c:v>-8.6644747629314534</c:v>
                </c:pt>
                <c:pt idx="183">
                  <c:v>-1.7339491835468588</c:v>
                </c:pt>
                <c:pt idx="184">
                  <c:v>17.466720671417903</c:v>
                </c:pt>
                <c:pt idx="185">
                  <c:v>28.353904123987313</c:v>
                </c:pt>
                <c:pt idx="186">
                  <c:v>18.673604964861827</c:v>
                </c:pt>
                <c:pt idx="187">
                  <c:v>1.7613024354167544</c:v>
                </c:pt>
                <c:pt idx="188">
                  <c:v>-20.082388280511513</c:v>
                </c:pt>
                <c:pt idx="189">
                  <c:v>-28.554471091434944</c:v>
                </c:pt>
                <c:pt idx="190">
                  <c:v>-24.9339065769577</c:v>
                </c:pt>
                <c:pt idx="191">
                  <c:v>-11.78900567121193</c:v>
                </c:pt>
                <c:pt idx="192">
                  <c:v>8.5899788220441433</c:v>
                </c:pt>
                <c:pt idx="193">
                  <c:v>12.789422786976404</c:v>
                </c:pt>
                <c:pt idx="194">
                  <c:v>6.9374993046087869</c:v>
                </c:pt>
                <c:pt idx="195">
                  <c:v>-6.8800696326230062</c:v>
                </c:pt>
                <c:pt idx="196">
                  <c:v>-21.450825612891595</c:v>
                </c:pt>
                <c:pt idx="197">
                  <c:v>-28.65974626816438</c:v>
                </c:pt>
                <c:pt idx="198">
                  <c:v>-31.9207091791247</c:v>
                </c:pt>
                <c:pt idx="199">
                  <c:v>-19.572025782920988</c:v>
                </c:pt>
                <c:pt idx="200">
                  <c:v>-5.0592120226857791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AF-4444-A0F6-32E73B7F425B}"/>
            </c:ext>
          </c:extLst>
        </c:ser>
        <c:ser>
          <c:idx val="6"/>
          <c:order val="6"/>
          <c:tx>
            <c:strRef>
              <c:f>'Config1 80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Windings'!$Y$3:$Y$203</c:f>
              <c:numCache>
                <c:formatCode>General</c:formatCode>
                <c:ptCount val="201"/>
                <c:pt idx="0">
                  <c:v>-25.937690755895154</c:v>
                </c:pt>
                <c:pt idx="1">
                  <c:v>60.695171355612338</c:v>
                </c:pt>
                <c:pt idx="2">
                  <c:v>60.873852915216744</c:v>
                </c:pt>
                <c:pt idx="3">
                  <c:v>60.714218271375003</c:v>
                </c:pt>
                <c:pt idx="4">
                  <c:v>61.591789273418073</c:v>
                </c:pt>
                <c:pt idx="5">
                  <c:v>61.42064875025487</c:v>
                </c:pt>
                <c:pt idx="6">
                  <c:v>61.737618077877777</c:v>
                </c:pt>
                <c:pt idx="7">
                  <c:v>61.70182220622366</c:v>
                </c:pt>
                <c:pt idx="8">
                  <c:v>60.852508707417122</c:v>
                </c:pt>
                <c:pt idx="9">
                  <c:v>61.04169879083107</c:v>
                </c:pt>
                <c:pt idx="10">
                  <c:v>60.639858204337322</c:v>
                </c:pt>
                <c:pt idx="11">
                  <c:v>61.144587038634356</c:v>
                </c:pt>
                <c:pt idx="12">
                  <c:v>61.50069093170719</c:v>
                </c:pt>
                <c:pt idx="13">
                  <c:v>61.138303864801649</c:v>
                </c:pt>
                <c:pt idx="14">
                  <c:v>61.538388856194622</c:v>
                </c:pt>
                <c:pt idx="15">
                  <c:v>60.854795551858125</c:v>
                </c:pt>
                <c:pt idx="16">
                  <c:v>60.838665350928672</c:v>
                </c:pt>
                <c:pt idx="17">
                  <c:v>60.973878116082169</c:v>
                </c:pt>
                <c:pt idx="18">
                  <c:v>60.734205205263429</c:v>
                </c:pt>
                <c:pt idx="19">
                  <c:v>61.587042959584714</c:v>
                </c:pt>
                <c:pt idx="20">
                  <c:v>61.397719622406811</c:v>
                </c:pt>
                <c:pt idx="21">
                  <c:v>61.686581878606461</c:v>
                </c:pt>
                <c:pt idx="22">
                  <c:v>61.635171852655866</c:v>
                </c:pt>
                <c:pt idx="23">
                  <c:v>60.765125374746574</c:v>
                </c:pt>
                <c:pt idx="24">
                  <c:v>60.946962280020607</c:v>
                </c:pt>
                <c:pt idx="25">
                  <c:v>60.555081539263327</c:v>
                </c:pt>
                <c:pt idx="26">
                  <c:v>26.783082248433342</c:v>
                </c:pt>
                <c:pt idx="27">
                  <c:v>1.1391917621626817</c:v>
                </c:pt>
                <c:pt idx="28">
                  <c:v>-28.744662138143553</c:v>
                </c:pt>
                <c:pt idx="29">
                  <c:v>-50.48781044241192</c:v>
                </c:pt>
                <c:pt idx="30">
                  <c:v>-56.014721239127326</c:v>
                </c:pt>
                <c:pt idx="31">
                  <c:v>-47.827064576299634</c:v>
                </c:pt>
                <c:pt idx="32">
                  <c:v>-34.620395574060851</c:v>
                </c:pt>
                <c:pt idx="33">
                  <c:v>-24.947236148024778</c:v>
                </c:pt>
                <c:pt idx="34">
                  <c:v>-22.95863820782068</c:v>
                </c:pt>
                <c:pt idx="35">
                  <c:v>-25.430381167172978</c:v>
                </c:pt>
                <c:pt idx="36">
                  <c:v>-28.318252832737542</c:v>
                </c:pt>
                <c:pt idx="37">
                  <c:v>-28.001502906428907</c:v>
                </c:pt>
                <c:pt idx="38">
                  <c:v>-25.390192014586106</c:v>
                </c:pt>
                <c:pt idx="39">
                  <c:v>-27.806017743956243</c:v>
                </c:pt>
                <c:pt idx="40">
                  <c:v>-35.7730797777958</c:v>
                </c:pt>
                <c:pt idx="41">
                  <c:v>-40.937534237984828</c:v>
                </c:pt>
                <c:pt idx="42">
                  <c:v>-34.093526285051709</c:v>
                </c:pt>
                <c:pt idx="43">
                  <c:v>-17.792468037131226</c:v>
                </c:pt>
                <c:pt idx="44">
                  <c:v>-0.97947185072327692</c:v>
                </c:pt>
                <c:pt idx="45">
                  <c:v>10.423323939807847</c:v>
                </c:pt>
                <c:pt idx="46">
                  <c:v>12.287349542825929</c:v>
                </c:pt>
                <c:pt idx="47">
                  <c:v>2.0763344322415556</c:v>
                </c:pt>
                <c:pt idx="48">
                  <c:v>-14.557214152819039</c:v>
                </c:pt>
                <c:pt idx="49">
                  <c:v>-24.087331641251616</c:v>
                </c:pt>
                <c:pt idx="50">
                  <c:v>-18.167705056853546</c:v>
                </c:pt>
                <c:pt idx="51">
                  <c:v>-18.404670438480199</c:v>
                </c:pt>
                <c:pt idx="52">
                  <c:v>-15.350950514059811</c:v>
                </c:pt>
                <c:pt idx="53">
                  <c:v>-12.153633734586418</c:v>
                </c:pt>
                <c:pt idx="54">
                  <c:v>-8.9503543719988272</c:v>
                </c:pt>
                <c:pt idx="55">
                  <c:v>-5.7469643480262196</c:v>
                </c:pt>
                <c:pt idx="56">
                  <c:v>-2.4915002231504828</c:v>
                </c:pt>
                <c:pt idx="57">
                  <c:v>0.95209121083221149</c:v>
                </c:pt>
                <c:pt idx="58">
                  <c:v>4.5270786526374511</c:v>
                </c:pt>
                <c:pt idx="59">
                  <c:v>8.0181942327255751</c:v>
                </c:pt>
                <c:pt idx="60">
                  <c:v>11.393597940570311</c:v>
                </c:pt>
                <c:pt idx="61">
                  <c:v>14.444274591771574</c:v>
                </c:pt>
                <c:pt idx="62">
                  <c:v>17.343055879354793</c:v>
                </c:pt>
                <c:pt idx="63">
                  <c:v>20.068911996109534</c:v>
                </c:pt>
                <c:pt idx="64">
                  <c:v>22.765183468597652</c:v>
                </c:pt>
                <c:pt idx="65">
                  <c:v>25.181415925995402</c:v>
                </c:pt>
                <c:pt idx="66">
                  <c:v>27.427627362489055</c:v>
                </c:pt>
                <c:pt idx="67">
                  <c:v>29.163027688672109</c:v>
                </c:pt>
                <c:pt idx="68">
                  <c:v>30.537915990600812</c:v>
                </c:pt>
                <c:pt idx="69">
                  <c:v>31.44317260262304</c:v>
                </c:pt>
                <c:pt idx="70">
                  <c:v>32.225613168914386</c:v>
                </c:pt>
                <c:pt idx="71">
                  <c:v>32.631135322893222</c:v>
                </c:pt>
                <c:pt idx="72">
                  <c:v>32.924356991539071</c:v>
                </c:pt>
                <c:pt idx="73">
                  <c:v>32.639856758744905</c:v>
                </c:pt>
                <c:pt idx="74">
                  <c:v>31.971191637770406</c:v>
                </c:pt>
                <c:pt idx="75">
                  <c:v>30.790714015311735</c:v>
                </c:pt>
                <c:pt idx="76">
                  <c:v>29.424781317893128</c:v>
                </c:pt>
                <c:pt idx="77">
                  <c:v>27.723093150219448</c:v>
                </c:pt>
                <c:pt idx="78">
                  <c:v>25.88648025063452</c:v>
                </c:pt>
                <c:pt idx="79">
                  <c:v>23.741139131549552</c:v>
                </c:pt>
                <c:pt idx="80">
                  <c:v>21.341443160201045</c:v>
                </c:pt>
                <c:pt idx="81">
                  <c:v>18.469878068159691</c:v>
                </c:pt>
                <c:pt idx="82">
                  <c:v>15.350061433910126</c:v>
                </c:pt>
                <c:pt idx="83">
                  <c:v>12.164959139588312</c:v>
                </c:pt>
                <c:pt idx="84">
                  <c:v>8.9554835087807287</c:v>
                </c:pt>
                <c:pt idx="85">
                  <c:v>5.7531212850364222</c:v>
                </c:pt>
                <c:pt idx="86">
                  <c:v>2.4245860351223945</c:v>
                </c:pt>
                <c:pt idx="87">
                  <c:v>-1.0306107847916319</c:v>
                </c:pt>
                <c:pt idx="88">
                  <c:v>-4.5978358972895714</c:v>
                </c:pt>
                <c:pt idx="89">
                  <c:v>-8.0492595330425232</c:v>
                </c:pt>
                <c:pt idx="90">
                  <c:v>-11.438621919882983</c:v>
                </c:pt>
                <c:pt idx="91">
                  <c:v>-14.475258259066337</c:v>
                </c:pt>
                <c:pt idx="92">
                  <c:v>-17.350823245594412</c:v>
                </c:pt>
                <c:pt idx="93">
                  <c:v>-20.02355555912564</c:v>
                </c:pt>
                <c:pt idx="94">
                  <c:v>-22.681271069472778</c:v>
                </c:pt>
                <c:pt idx="95">
                  <c:v>-25.128439465091695</c:v>
                </c:pt>
                <c:pt idx="96">
                  <c:v>-27.365173012701003</c:v>
                </c:pt>
                <c:pt idx="97">
                  <c:v>-29.07784529433183</c:v>
                </c:pt>
                <c:pt idx="98">
                  <c:v>-30.469919199445766</c:v>
                </c:pt>
                <c:pt idx="99">
                  <c:v>-31.418969490146928</c:v>
                </c:pt>
                <c:pt idx="100">
                  <c:v>-32.28377710113503</c:v>
                </c:pt>
                <c:pt idx="101">
                  <c:v>-17.652395907896562</c:v>
                </c:pt>
                <c:pt idx="102">
                  <c:v>-17.263500039325955</c:v>
                </c:pt>
                <c:pt idx="103">
                  <c:v>-16.107748574570177</c:v>
                </c:pt>
                <c:pt idx="104">
                  <c:v>-21.79309790229955</c:v>
                </c:pt>
                <c:pt idx="105">
                  <c:v>-25.08370814380098</c:v>
                </c:pt>
                <c:pt idx="106">
                  <c:v>-30.912265652400116</c:v>
                </c:pt>
                <c:pt idx="107">
                  <c:v>-34.297082828071694</c:v>
                </c:pt>
                <c:pt idx="108">
                  <c:v>-43.25737863043183</c:v>
                </c:pt>
                <c:pt idx="109">
                  <c:v>-49.801404273276873</c:v>
                </c:pt>
                <c:pt idx="110">
                  <c:v>-50.850916494182954</c:v>
                </c:pt>
                <c:pt idx="111">
                  <c:v>-54.00320528244611</c:v>
                </c:pt>
                <c:pt idx="112">
                  <c:v>-53.214626583006208</c:v>
                </c:pt>
                <c:pt idx="113">
                  <c:v>-56.467014350922611</c:v>
                </c:pt>
                <c:pt idx="114">
                  <c:v>-57.163249440650205</c:v>
                </c:pt>
                <c:pt idx="115">
                  <c:v>-58.417603610755528</c:v>
                </c:pt>
                <c:pt idx="116">
                  <c:v>-72.487642176633258</c:v>
                </c:pt>
                <c:pt idx="117">
                  <c:v>-74.145271673904006</c:v>
                </c:pt>
                <c:pt idx="118">
                  <c:v>-72.514424285091877</c:v>
                </c:pt>
                <c:pt idx="119">
                  <c:v>-74.805255290813008</c:v>
                </c:pt>
                <c:pt idx="120">
                  <c:v>-69.084679451770455</c:v>
                </c:pt>
                <c:pt idx="121">
                  <c:v>-68.988732845797557</c:v>
                </c:pt>
                <c:pt idx="122">
                  <c:v>-67.773627744941507</c:v>
                </c:pt>
                <c:pt idx="123">
                  <c:v>-71.22647662446947</c:v>
                </c:pt>
                <c:pt idx="124">
                  <c:v>-75.455229848446038</c:v>
                </c:pt>
                <c:pt idx="125">
                  <c:v>-72.23102208310307</c:v>
                </c:pt>
                <c:pt idx="126">
                  <c:v>-71.577212564214079</c:v>
                </c:pt>
                <c:pt idx="127">
                  <c:v>-68.910646528620106</c:v>
                </c:pt>
                <c:pt idx="128">
                  <c:v>-67.069668377573535</c:v>
                </c:pt>
                <c:pt idx="129">
                  <c:v>-57.741643844612447</c:v>
                </c:pt>
                <c:pt idx="130">
                  <c:v>-50.905617986519097</c:v>
                </c:pt>
                <c:pt idx="131">
                  <c:v>-57.439758949940135</c:v>
                </c:pt>
                <c:pt idx="132">
                  <c:v>-53.421850070771285</c:v>
                </c:pt>
                <c:pt idx="133">
                  <c:v>-51.895170276132177</c:v>
                </c:pt>
                <c:pt idx="134">
                  <c:v>-53.045932362908729</c:v>
                </c:pt>
                <c:pt idx="135">
                  <c:v>-44.36936297235502</c:v>
                </c:pt>
                <c:pt idx="136">
                  <c:v>-38.584962730652833</c:v>
                </c:pt>
                <c:pt idx="137">
                  <c:v>-28.741460978165218</c:v>
                </c:pt>
                <c:pt idx="138">
                  <c:v>-25.400071170512604</c:v>
                </c:pt>
                <c:pt idx="139">
                  <c:v>-26.711597075775003</c:v>
                </c:pt>
                <c:pt idx="140">
                  <c:v>-20.718803397113771</c:v>
                </c:pt>
                <c:pt idx="141">
                  <c:v>-18.865562213868802</c:v>
                </c:pt>
                <c:pt idx="142">
                  <c:v>-15.423124466110579</c:v>
                </c:pt>
                <c:pt idx="143">
                  <c:v>-10.594770059078398</c:v>
                </c:pt>
                <c:pt idx="144">
                  <c:v>-1.6712577656150778</c:v>
                </c:pt>
                <c:pt idx="145">
                  <c:v>7.3085597933648128</c:v>
                </c:pt>
                <c:pt idx="146">
                  <c:v>9.2909568699841252</c:v>
                </c:pt>
                <c:pt idx="147">
                  <c:v>17.553899147883982</c:v>
                </c:pt>
                <c:pt idx="148">
                  <c:v>21.506574489767036</c:v>
                </c:pt>
                <c:pt idx="149">
                  <c:v>21.065135671653159</c:v>
                </c:pt>
                <c:pt idx="150">
                  <c:v>24.026693616508418</c:v>
                </c:pt>
                <c:pt idx="151">
                  <c:v>26.240881959566771</c:v>
                </c:pt>
                <c:pt idx="152">
                  <c:v>39.946178008484971</c:v>
                </c:pt>
                <c:pt idx="153">
                  <c:v>47.137541018683322</c:v>
                </c:pt>
                <c:pt idx="154">
                  <c:v>48.583585919304085</c:v>
                </c:pt>
                <c:pt idx="155">
                  <c:v>57.105936949885034</c:v>
                </c:pt>
                <c:pt idx="156">
                  <c:v>53.749919167811896</c:v>
                </c:pt>
                <c:pt idx="157">
                  <c:v>52.832903304141091</c:v>
                </c:pt>
                <c:pt idx="158">
                  <c:v>55.486594350544863</c:v>
                </c:pt>
                <c:pt idx="159">
                  <c:v>59.187772263194987</c:v>
                </c:pt>
                <c:pt idx="160">
                  <c:v>65.323926904172936</c:v>
                </c:pt>
                <c:pt idx="161">
                  <c:v>65.463938443492964</c:v>
                </c:pt>
                <c:pt idx="162">
                  <c:v>70.278601054269757</c:v>
                </c:pt>
                <c:pt idx="163">
                  <c:v>73.224981539758389</c:v>
                </c:pt>
                <c:pt idx="164">
                  <c:v>72.475011899346171</c:v>
                </c:pt>
                <c:pt idx="165">
                  <c:v>69.162025749871461</c:v>
                </c:pt>
                <c:pt idx="166">
                  <c:v>64.509511882291747</c:v>
                </c:pt>
                <c:pt idx="167">
                  <c:v>70.16421871880712</c:v>
                </c:pt>
                <c:pt idx="168">
                  <c:v>68.729045764454142</c:v>
                </c:pt>
                <c:pt idx="169">
                  <c:v>68.107376486308354</c:v>
                </c:pt>
                <c:pt idx="170">
                  <c:v>77.873006555946858</c:v>
                </c:pt>
                <c:pt idx="171">
                  <c:v>73.673248919029731</c:v>
                </c:pt>
                <c:pt idx="172">
                  <c:v>68.853146643666989</c:v>
                </c:pt>
                <c:pt idx="173">
                  <c:v>64.14458386042574</c:v>
                </c:pt>
                <c:pt idx="174">
                  <c:v>58.393491921983646</c:v>
                </c:pt>
                <c:pt idx="175">
                  <c:v>58.953670738647673</c:v>
                </c:pt>
                <c:pt idx="176">
                  <c:v>54.354916468951913</c:v>
                </c:pt>
                <c:pt idx="177">
                  <c:v>54.823585996020043</c:v>
                </c:pt>
                <c:pt idx="178">
                  <c:v>55.369088968973443</c:v>
                </c:pt>
                <c:pt idx="179">
                  <c:v>50.858566738472227</c:v>
                </c:pt>
                <c:pt idx="180">
                  <c:v>44.873183596246115</c:v>
                </c:pt>
                <c:pt idx="181">
                  <c:v>38.228620724291368</c:v>
                </c:pt>
                <c:pt idx="182">
                  <c:v>36.083806887127388</c:v>
                </c:pt>
                <c:pt idx="183">
                  <c:v>25.212429631070759</c:v>
                </c:pt>
                <c:pt idx="184">
                  <c:v>19.763933165541189</c:v>
                </c:pt>
                <c:pt idx="185">
                  <c:v>23.647280083717085</c:v>
                </c:pt>
                <c:pt idx="186">
                  <c:v>19.743982980660014</c:v>
                </c:pt>
                <c:pt idx="187">
                  <c:v>16.843691305233012</c:v>
                </c:pt>
                <c:pt idx="188">
                  <c:v>9.052339236899801</c:v>
                </c:pt>
                <c:pt idx="189">
                  <c:v>-1.1978824177960625</c:v>
                </c:pt>
                <c:pt idx="190">
                  <c:v>-6.5353508771979385</c:v>
                </c:pt>
                <c:pt idx="191">
                  <c:v>-18.456716027099937</c:v>
                </c:pt>
                <c:pt idx="192">
                  <c:v>-20.56873413201982</c:v>
                </c:pt>
                <c:pt idx="193">
                  <c:v>-20.114955239864166</c:v>
                </c:pt>
                <c:pt idx="194">
                  <c:v>-25.388906961531347</c:v>
                </c:pt>
                <c:pt idx="195">
                  <c:v>-27.357385959882276</c:v>
                </c:pt>
                <c:pt idx="196">
                  <c:v>-31.22011660497936</c:v>
                </c:pt>
                <c:pt idx="197">
                  <c:v>-33.117842649070916</c:v>
                </c:pt>
                <c:pt idx="198">
                  <c:v>-40.531904429760615</c:v>
                </c:pt>
                <c:pt idx="199">
                  <c:v>-47.442112791931137</c:v>
                </c:pt>
                <c:pt idx="200">
                  <c:v>-49.019257915509726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AF-4444-A0F6-32E73B7F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'Config1 80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'Config1 80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'Config1 80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244.85483065755923</c:v>
                      </c:pt>
                      <c:pt idx="1">
                        <c:v>281.54711322101832</c:v>
                      </c:pt>
                      <c:pt idx="2">
                        <c:v>263.90421290446511</c:v>
                      </c:pt>
                      <c:pt idx="3">
                        <c:v>188.77842957177845</c:v>
                      </c:pt>
                      <c:pt idx="4">
                        <c:v>72.648478503523151</c:v>
                      </c:pt>
                      <c:pt idx="5">
                        <c:v>-51.229285358535421</c:v>
                      </c:pt>
                      <c:pt idx="6">
                        <c:v>-158.82947279422191</c:v>
                      </c:pt>
                      <c:pt idx="7">
                        <c:v>-232.64649601299942</c:v>
                      </c:pt>
                      <c:pt idx="8">
                        <c:v>-262.14015981055479</c:v>
                      </c:pt>
                      <c:pt idx="9">
                        <c:v>-237.05476902586139</c:v>
                      </c:pt>
                      <c:pt idx="10">
                        <c:v>-178.63922023906255</c:v>
                      </c:pt>
                      <c:pt idx="11">
                        <c:v>-94.882583465103835</c:v>
                      </c:pt>
                      <c:pt idx="12">
                        <c:v>-7.324752154179456</c:v>
                      </c:pt>
                      <c:pt idx="13">
                        <c:v>81.480053412373209</c:v>
                      </c:pt>
                      <c:pt idx="14">
                        <c:v>167.79938131802615</c:v>
                      </c:pt>
                      <c:pt idx="15">
                        <c:v>245.95028193783688</c:v>
                      </c:pt>
                      <c:pt idx="16">
                        <c:v>282.61060811779026</c:v>
                      </c:pt>
                      <c:pt idx="17">
                        <c:v>264.79870506995576</c:v>
                      </c:pt>
                      <c:pt idx="18">
                        <c:v>189.47236217104344</c:v>
                      </c:pt>
                      <c:pt idx="19">
                        <c:v>72.650698986833248</c:v>
                      </c:pt>
                      <c:pt idx="20">
                        <c:v>-51.31473430256159</c:v>
                      </c:pt>
                      <c:pt idx="21">
                        <c:v>-158.83771133936926</c:v>
                      </c:pt>
                      <c:pt idx="22">
                        <c:v>-232.01183324857388</c:v>
                      </c:pt>
                      <c:pt idx="23">
                        <c:v>-260.86859576786946</c:v>
                      </c:pt>
                      <c:pt idx="24">
                        <c:v>-236.61918847400528</c:v>
                      </c:pt>
                      <c:pt idx="25">
                        <c:v>-177.94366563810786</c:v>
                      </c:pt>
                      <c:pt idx="26">
                        <c:v>-128.36567664459594</c:v>
                      </c:pt>
                      <c:pt idx="27">
                        <c:v>-9.9324489734097341</c:v>
                      </c:pt>
                      <c:pt idx="28">
                        <c:v>103.14388889419813</c:v>
                      </c:pt>
                      <c:pt idx="29">
                        <c:v>188.87178396548467</c:v>
                      </c:pt>
                      <c:pt idx="30">
                        <c:v>233.83143066484377</c:v>
                      </c:pt>
                      <c:pt idx="31">
                        <c:v>234.52907584995987</c:v>
                      </c:pt>
                      <c:pt idx="32">
                        <c:v>198.80406317402961</c:v>
                      </c:pt>
                      <c:pt idx="33">
                        <c:v>134.09154494698859</c:v>
                      </c:pt>
                      <c:pt idx="34">
                        <c:v>51.462979819556224</c:v>
                      </c:pt>
                      <c:pt idx="35">
                        <c:v>-36.224121133326889</c:v>
                      </c:pt>
                      <c:pt idx="36">
                        <c:v>-115.72730609921125</c:v>
                      </c:pt>
                      <c:pt idx="37">
                        <c:v>-177.26961726498442</c:v>
                      </c:pt>
                      <c:pt idx="38">
                        <c:v>-211.25127633100703</c:v>
                      </c:pt>
                      <c:pt idx="39">
                        <c:v>-209.29693662514507</c:v>
                      </c:pt>
                      <c:pt idx="40">
                        <c:v>-169.15639271591189</c:v>
                      </c:pt>
                      <c:pt idx="41">
                        <c:v>-98.589246750386195</c:v>
                      </c:pt>
                      <c:pt idx="42">
                        <c:v>-8.0569661967216284</c:v>
                      </c:pt>
                      <c:pt idx="43">
                        <c:v>88.726598506423244</c:v>
                      </c:pt>
                      <c:pt idx="44">
                        <c:v>172.58810588556429</c:v>
                      </c:pt>
                      <c:pt idx="45">
                        <c:v>228.00199005405764</c:v>
                      </c:pt>
                      <c:pt idx="46">
                        <c:v>243.38627105873471</c:v>
                      </c:pt>
                      <c:pt idx="47">
                        <c:v>218.97027723579109</c:v>
                      </c:pt>
                      <c:pt idx="48">
                        <c:v>154.66677135995764</c:v>
                      </c:pt>
                      <c:pt idx="49">
                        <c:v>61.107226148828573</c:v>
                      </c:pt>
                      <c:pt idx="50">
                        <c:v>-43.687034484335612</c:v>
                      </c:pt>
                      <c:pt idx="51">
                        <c:v>39.953374025643569</c:v>
                      </c:pt>
                      <c:pt idx="52">
                        <c:v>71.253246912293136</c:v>
                      </c:pt>
                      <c:pt idx="53">
                        <c:v>89.929280855403064</c:v>
                      </c:pt>
                      <c:pt idx="54">
                        <c:v>87.555305644308177</c:v>
                      </c:pt>
                      <c:pt idx="55">
                        <c:v>66.38778222378312</c:v>
                      </c:pt>
                      <c:pt idx="56">
                        <c:v>34.949712557458945</c:v>
                      </c:pt>
                      <c:pt idx="57">
                        <c:v>2.4577018443686165</c:v>
                      </c:pt>
                      <c:pt idx="58">
                        <c:v>-22.995796219446721</c:v>
                      </c:pt>
                      <c:pt idx="59">
                        <c:v>-36.757623474533716</c:v>
                      </c:pt>
                      <c:pt idx="60">
                        <c:v>-43.974002072495971</c:v>
                      </c:pt>
                      <c:pt idx="61">
                        <c:v>-47.813180297189739</c:v>
                      </c:pt>
                      <c:pt idx="62">
                        <c:v>-51.193687414187337</c:v>
                      </c:pt>
                      <c:pt idx="63">
                        <c:v>-43.836328216057666</c:v>
                      </c:pt>
                      <c:pt idx="64">
                        <c:v>-20.279356825089287</c:v>
                      </c:pt>
                      <c:pt idx="65">
                        <c:v>15.79529092911587</c:v>
                      </c:pt>
                      <c:pt idx="66">
                        <c:v>51.390853870417914</c:v>
                      </c:pt>
                      <c:pt idx="67">
                        <c:v>73.944147430641337</c:v>
                      </c:pt>
                      <c:pt idx="68">
                        <c:v>79.650548889460225</c:v>
                      </c:pt>
                      <c:pt idx="69">
                        <c:v>68.102902534451459</c:v>
                      </c:pt>
                      <c:pt idx="70">
                        <c:v>46.564057100904712</c:v>
                      </c:pt>
                      <c:pt idx="71">
                        <c:v>22.632386819511325</c:v>
                      </c:pt>
                      <c:pt idx="72">
                        <c:v>1.6171619742415706</c:v>
                      </c:pt>
                      <c:pt idx="73">
                        <c:v>-17.817732400588486</c:v>
                      </c:pt>
                      <c:pt idx="74">
                        <c:v>-41.846097848926632</c:v>
                      </c:pt>
                      <c:pt idx="75">
                        <c:v>-67.451016293638006</c:v>
                      </c:pt>
                      <c:pt idx="76">
                        <c:v>-83.545045208003017</c:v>
                      </c:pt>
                      <c:pt idx="77">
                        <c:v>-80.459014697058464</c:v>
                      </c:pt>
                      <c:pt idx="78">
                        <c:v>-56.709904074261175</c:v>
                      </c:pt>
                      <c:pt idx="79">
                        <c:v>-21.185828673909281</c:v>
                      </c:pt>
                      <c:pt idx="80">
                        <c:v>14.046961161418304</c:v>
                      </c:pt>
                      <c:pt idx="81">
                        <c:v>39.768089917404112</c:v>
                      </c:pt>
                      <c:pt idx="82">
                        <c:v>51.652099420126653</c:v>
                      </c:pt>
                      <c:pt idx="83">
                        <c:v>50.53911103037855</c:v>
                      </c:pt>
                      <c:pt idx="84">
                        <c:v>44.834302079210005</c:v>
                      </c:pt>
                      <c:pt idx="85">
                        <c:v>36.631003033053574</c:v>
                      </c:pt>
                      <c:pt idx="86">
                        <c:v>25.422410803537296</c:v>
                      </c:pt>
                      <c:pt idx="87">
                        <c:v>2.5055762001532553</c:v>
                      </c:pt>
                      <c:pt idx="88">
                        <c:v>-31.671174244942918</c:v>
                      </c:pt>
                      <c:pt idx="89">
                        <c:v>-65.808730207001219</c:v>
                      </c:pt>
                      <c:pt idx="90">
                        <c:v>-86.962373939105035</c:v>
                      </c:pt>
                      <c:pt idx="91">
                        <c:v>-87.636640193716147</c:v>
                      </c:pt>
                      <c:pt idx="92">
                        <c:v>-71.80318802640042</c:v>
                      </c:pt>
                      <c:pt idx="93">
                        <c:v>-44.234064615789286</c:v>
                      </c:pt>
                      <c:pt idx="94">
                        <c:v>-15.00982020611232</c:v>
                      </c:pt>
                      <c:pt idx="95">
                        <c:v>9.0638383528452788</c:v>
                      </c:pt>
                      <c:pt idx="96">
                        <c:v>26.671461953843107</c:v>
                      </c:pt>
                      <c:pt idx="97">
                        <c:v>41.55912318563351</c:v>
                      </c:pt>
                      <c:pt idx="98">
                        <c:v>58.531389919120095</c:v>
                      </c:pt>
                      <c:pt idx="99">
                        <c:v>69.426262555345062</c:v>
                      </c:pt>
                      <c:pt idx="100">
                        <c:v>65.080016236457368</c:v>
                      </c:pt>
                      <c:pt idx="101">
                        <c:v>55.546291638806004</c:v>
                      </c:pt>
                      <c:pt idx="102">
                        <c:v>4.1552508248600493</c:v>
                      </c:pt>
                      <c:pt idx="103">
                        <c:v>-39.777861269676556</c:v>
                      </c:pt>
                      <c:pt idx="104">
                        <c:v>-62.473323236411133</c:v>
                      </c:pt>
                      <c:pt idx="105">
                        <c:v>-73.239619440620189</c:v>
                      </c:pt>
                      <c:pt idx="106">
                        <c:v>-68.047475399614711</c:v>
                      </c:pt>
                      <c:pt idx="107">
                        <c:v>-50.810517247841815</c:v>
                      </c:pt>
                      <c:pt idx="108">
                        <c:v>-38.014634189941468</c:v>
                      </c:pt>
                      <c:pt idx="109">
                        <c:v>-16.826428658827648</c:v>
                      </c:pt>
                      <c:pt idx="110">
                        <c:v>14.139325839674639</c:v>
                      </c:pt>
                      <c:pt idx="111">
                        <c:v>58.529425811165083</c:v>
                      </c:pt>
                      <c:pt idx="112">
                        <c:v>103.95108444052187</c:v>
                      </c:pt>
                      <c:pt idx="113">
                        <c:v>132.22863423995696</c:v>
                      </c:pt>
                      <c:pt idx="114">
                        <c:v>144.08976975841432</c:v>
                      </c:pt>
                      <c:pt idx="115">
                        <c:v>118.84847466428762</c:v>
                      </c:pt>
                      <c:pt idx="116">
                        <c:v>65.591005002025568</c:v>
                      </c:pt>
                      <c:pt idx="117">
                        <c:v>5.1788319507621612</c:v>
                      </c:pt>
                      <c:pt idx="118">
                        <c:v>-53.043678225629137</c:v>
                      </c:pt>
                      <c:pt idx="119">
                        <c:v>-91.461959691207568</c:v>
                      </c:pt>
                      <c:pt idx="120">
                        <c:v>-112.24852841372325</c:v>
                      </c:pt>
                      <c:pt idx="121">
                        <c:v>-105.15200568274867</c:v>
                      </c:pt>
                      <c:pt idx="122">
                        <c:v>-76.588891344360377</c:v>
                      </c:pt>
                      <c:pt idx="123">
                        <c:v>-47.855223429632574</c:v>
                      </c:pt>
                      <c:pt idx="124">
                        <c:v>-16.423160010322935</c:v>
                      </c:pt>
                      <c:pt idx="125">
                        <c:v>10.031370056936051</c:v>
                      </c:pt>
                      <c:pt idx="126">
                        <c:v>34.441257128103857</c:v>
                      </c:pt>
                      <c:pt idx="127">
                        <c:v>59.460315005766624</c:v>
                      </c:pt>
                      <c:pt idx="128">
                        <c:v>80.767430155118475</c:v>
                      </c:pt>
                      <c:pt idx="129">
                        <c:v>100.43036847222086</c:v>
                      </c:pt>
                      <c:pt idx="130">
                        <c:v>93.742012531726402</c:v>
                      </c:pt>
                      <c:pt idx="131">
                        <c:v>58.52338984182866</c:v>
                      </c:pt>
                      <c:pt idx="132">
                        <c:v>5.2346088396879269</c:v>
                      </c:pt>
                      <c:pt idx="133">
                        <c:v>-58.065049354254157</c:v>
                      </c:pt>
                      <c:pt idx="134">
                        <c:v>-108.00564542955854</c:v>
                      </c:pt>
                      <c:pt idx="135">
                        <c:v>-139.70784963721525</c:v>
                      </c:pt>
                      <c:pt idx="136">
                        <c:v>-141.18005256644372</c:v>
                      </c:pt>
                      <c:pt idx="137">
                        <c:v>-112.45769503213677</c:v>
                      </c:pt>
                      <c:pt idx="138">
                        <c:v>-73.645131430808036</c:v>
                      </c:pt>
                      <c:pt idx="139">
                        <c:v>-25.893629401214227</c:v>
                      </c:pt>
                      <c:pt idx="140">
                        <c:v>15.094519026131612</c:v>
                      </c:pt>
                      <c:pt idx="141">
                        <c:v>43.173450303658512</c:v>
                      </c:pt>
                      <c:pt idx="142">
                        <c:v>58.483001468954328</c:v>
                      </c:pt>
                      <c:pt idx="143">
                        <c:v>56.87760667862441</c:v>
                      </c:pt>
                      <c:pt idx="144">
                        <c:v>59.981143745695881</c:v>
                      </c:pt>
                      <c:pt idx="145">
                        <c:v>53.746712407468486</c:v>
                      </c:pt>
                      <c:pt idx="146">
                        <c:v>35.650259920249169</c:v>
                      </c:pt>
                      <c:pt idx="147">
                        <c:v>3.642049760666723</c:v>
                      </c:pt>
                      <c:pt idx="148">
                        <c:v>-45.580355222476861</c:v>
                      </c:pt>
                      <c:pt idx="149">
                        <c:v>-95.909716197887647</c:v>
                      </c:pt>
                      <c:pt idx="150">
                        <c:v>-140.82799290204633</c:v>
                      </c:pt>
                      <c:pt idx="151">
                        <c:v>-154.89065604200084</c:v>
                      </c:pt>
                      <c:pt idx="152">
                        <c:v>-132.65079875291539</c:v>
                      </c:pt>
                      <c:pt idx="153">
                        <c:v>-91.340719508259909</c:v>
                      </c:pt>
                      <c:pt idx="154">
                        <c:v>-34.166394168046118</c:v>
                      </c:pt>
                      <c:pt idx="155">
                        <c:v>22.144045351811783</c:v>
                      </c:pt>
                      <c:pt idx="156">
                        <c:v>67.220957757483077</c:v>
                      </c:pt>
                      <c:pt idx="157">
                        <c:v>90.720341994647683</c:v>
                      </c:pt>
                      <c:pt idx="158">
                        <c:v>86.089030053997661</c:v>
                      </c:pt>
                      <c:pt idx="159">
                        <c:v>74.790366081034549</c:v>
                      </c:pt>
                      <c:pt idx="160">
                        <c:v>52.332493386937777</c:v>
                      </c:pt>
                      <c:pt idx="161">
                        <c:v>24.91893705637402</c:v>
                      </c:pt>
                      <c:pt idx="162">
                        <c:v>2.1390536822006143</c:v>
                      </c:pt>
                      <c:pt idx="163">
                        <c:v>-26.162127861427408</c:v>
                      </c:pt>
                      <c:pt idx="164">
                        <c:v>-58.801539856828661</c:v>
                      </c:pt>
                      <c:pt idx="165">
                        <c:v>-98.484396931653819</c:v>
                      </c:pt>
                      <c:pt idx="166">
                        <c:v>-121.99484385598164</c:v>
                      </c:pt>
                      <c:pt idx="167">
                        <c:v>-118.42616709241925</c:v>
                      </c:pt>
                      <c:pt idx="168">
                        <c:v>-92.424493917169272</c:v>
                      </c:pt>
                      <c:pt idx="169">
                        <c:v>-37.808763570224464</c:v>
                      </c:pt>
                      <c:pt idx="170">
                        <c:v>26.26255778776412</c:v>
                      </c:pt>
                      <c:pt idx="171">
                        <c:v>83.643394697950939</c:v>
                      </c:pt>
                      <c:pt idx="172">
                        <c:v>120.42343147012954</c:v>
                      </c:pt>
                      <c:pt idx="173">
                        <c:v>126.04202575959178</c:v>
                      </c:pt>
                      <c:pt idx="174">
                        <c:v>115.15104837958816</c:v>
                      </c:pt>
                      <c:pt idx="175">
                        <c:v>82.045793849682312</c:v>
                      </c:pt>
                      <c:pt idx="176">
                        <c:v>38.357081659000151</c:v>
                      </c:pt>
                      <c:pt idx="177">
                        <c:v>2.7225871203159588</c:v>
                      </c:pt>
                      <c:pt idx="178">
                        <c:v>-25.522820240487292</c:v>
                      </c:pt>
                      <c:pt idx="179">
                        <c:v>-41.532644105859319</c:v>
                      </c:pt>
                      <c:pt idx="180">
                        <c:v>-57.774790133168764</c:v>
                      </c:pt>
                      <c:pt idx="181">
                        <c:v>-70.493963440297762</c:v>
                      </c:pt>
                      <c:pt idx="182">
                        <c:v>-73.014474155760766</c:v>
                      </c:pt>
                      <c:pt idx="183">
                        <c:v>-64.978864186393452</c:v>
                      </c:pt>
                      <c:pt idx="184">
                        <c:v>-29.975467406505764</c:v>
                      </c:pt>
                      <c:pt idx="185">
                        <c:v>23.621892584566062</c:v>
                      </c:pt>
                      <c:pt idx="186">
                        <c:v>85.385625024451656</c:v>
                      </c:pt>
                      <c:pt idx="187">
                        <c:v>134.32665578116445</c:v>
                      </c:pt>
                      <c:pt idx="188">
                        <c:v>152.50461015403909</c:v>
                      </c:pt>
                      <c:pt idx="189">
                        <c:v>145.9564529030315</c:v>
                      </c:pt>
                      <c:pt idx="190">
                        <c:v>109.55965974886743</c:v>
                      </c:pt>
                      <c:pt idx="191">
                        <c:v>55.634733082858283</c:v>
                      </c:pt>
                      <c:pt idx="192">
                        <c:v>4.0639792509634978</c:v>
                      </c:pt>
                      <c:pt idx="193">
                        <c:v>-37.793393047740608</c:v>
                      </c:pt>
                      <c:pt idx="194">
                        <c:v>-57.266686773474795</c:v>
                      </c:pt>
                      <c:pt idx="195">
                        <c:v>-63.294510912496136</c:v>
                      </c:pt>
                      <c:pt idx="196">
                        <c:v>-56.294534816799789</c:v>
                      </c:pt>
                      <c:pt idx="197">
                        <c:v>-41.020212310029443</c:v>
                      </c:pt>
                      <c:pt idx="198">
                        <c:v>-30.3403191924913</c:v>
                      </c:pt>
                      <c:pt idx="199">
                        <c:v>-13.355612821698296</c:v>
                      </c:pt>
                      <c:pt idx="200">
                        <c:v>11.024791256888578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96AF-4444-A0F6-32E73B7F425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-174.68057275755459</c:v>
                      </c:pt>
                      <c:pt idx="1">
                        <c:v>-98.223019340266163</c:v>
                      </c:pt>
                      <c:pt idx="2">
                        <c:v>-7.8277386375716436</c:v>
                      </c:pt>
                      <c:pt idx="3">
                        <c:v>85.558707140016296</c:v>
                      </c:pt>
                      <c:pt idx="4">
                        <c:v>167.82393065551227</c:v>
                      </c:pt>
                      <c:pt idx="5">
                        <c:v>234.31240230763328</c:v>
                      </c:pt>
                      <c:pt idx="6">
                        <c:v>267.32640219742058</c:v>
                      </c:pt>
                      <c:pt idx="7">
                        <c:v>257.43265135436803</c:v>
                      </c:pt>
                      <c:pt idx="8">
                        <c:v>191.7795791229579</c:v>
                      </c:pt>
                      <c:pt idx="9">
                        <c:v>76.065423744732101</c:v>
                      </c:pt>
                      <c:pt idx="10">
                        <c:v>-54.143243192034923</c:v>
                      </c:pt>
                      <c:pt idx="11">
                        <c:v>-162.7103013259682</c:v>
                      </c:pt>
                      <c:pt idx="12">
                        <c:v>-226.91634246656355</c:v>
                      </c:pt>
                      <c:pt idx="13">
                        <c:v>-246.91763533761477</c:v>
                      </c:pt>
                      <c:pt idx="14">
                        <c:v>-223.81725841457572</c:v>
                      </c:pt>
                      <c:pt idx="15">
                        <c:v>-175.50382747476868</c:v>
                      </c:pt>
                      <c:pt idx="16">
                        <c:v>-98.638899131588062</c:v>
                      </c:pt>
                      <c:pt idx="17">
                        <c:v>-7.8585609424388805</c:v>
                      </c:pt>
                      <c:pt idx="18">
                        <c:v>85.925488704294082</c:v>
                      </c:pt>
                      <c:pt idx="19">
                        <c:v>167.71380851234474</c:v>
                      </c:pt>
                      <c:pt idx="20">
                        <c:v>234.64759086127884</c:v>
                      </c:pt>
                      <c:pt idx="21">
                        <c:v>267.23597149031093</c:v>
                      </c:pt>
                      <c:pt idx="22">
                        <c:v>256.65854658603206</c:v>
                      </c:pt>
                      <c:pt idx="23">
                        <c:v>190.89254448393447</c:v>
                      </c:pt>
                      <c:pt idx="24">
                        <c:v>75.926894486028317</c:v>
                      </c:pt>
                      <c:pt idx="25">
                        <c:v>-53.968457323820836</c:v>
                      </c:pt>
                      <c:pt idx="26">
                        <c:v>32.289345839027298</c:v>
                      </c:pt>
                      <c:pt idx="27">
                        <c:v>43.22238693325486</c:v>
                      </c:pt>
                      <c:pt idx="28">
                        <c:v>49.269402395753197</c:v>
                      </c:pt>
                      <c:pt idx="29">
                        <c:v>49.053812551988905</c:v>
                      </c:pt>
                      <c:pt idx="30">
                        <c:v>43.789097456822518</c:v>
                      </c:pt>
                      <c:pt idx="31">
                        <c:v>29.395811509949095</c:v>
                      </c:pt>
                      <c:pt idx="32">
                        <c:v>2.7944661147712608</c:v>
                      </c:pt>
                      <c:pt idx="33">
                        <c:v>-33.949873285424914</c:v>
                      </c:pt>
                      <c:pt idx="34">
                        <c:v>-68.597370390168763</c:v>
                      </c:pt>
                      <c:pt idx="35">
                        <c:v>-85.186729791762517</c:v>
                      </c:pt>
                      <c:pt idx="36">
                        <c:v>-79.72269136775823</c:v>
                      </c:pt>
                      <c:pt idx="37">
                        <c:v>-59.302439345149459</c:v>
                      </c:pt>
                      <c:pt idx="38">
                        <c:v>-35.361183176406229</c:v>
                      </c:pt>
                      <c:pt idx="39">
                        <c:v>-12.346113065474498</c:v>
                      </c:pt>
                      <c:pt idx="40">
                        <c:v>8.5726177666737691</c:v>
                      </c:pt>
                      <c:pt idx="41">
                        <c:v>28.412751410268818</c:v>
                      </c:pt>
                      <c:pt idx="42">
                        <c:v>48.847523107485969</c:v>
                      </c:pt>
                      <c:pt idx="43">
                        <c:v>66.745978716297088</c:v>
                      </c:pt>
                      <c:pt idx="44">
                        <c:v>77.185703328869778</c:v>
                      </c:pt>
                      <c:pt idx="45">
                        <c:v>69.449125652333265</c:v>
                      </c:pt>
                      <c:pt idx="46">
                        <c:v>41.46675562538752</c:v>
                      </c:pt>
                      <c:pt idx="47">
                        <c:v>3.1829360540128504</c:v>
                      </c:pt>
                      <c:pt idx="48">
                        <c:v>-30.179646756366889</c:v>
                      </c:pt>
                      <c:pt idx="49">
                        <c:v>-48.914056286485057</c:v>
                      </c:pt>
                      <c:pt idx="50">
                        <c:v>-54.112337432376584</c:v>
                      </c:pt>
                      <c:pt idx="51">
                        <c:v>-51.444079522414711</c:v>
                      </c:pt>
                      <c:pt idx="52">
                        <c:v>-44.012428885443249</c:v>
                      </c:pt>
                      <c:pt idx="53">
                        <c:v>-31.648647664035398</c:v>
                      </c:pt>
                      <c:pt idx="54">
                        <c:v>-13.807064820645833</c:v>
                      </c:pt>
                      <c:pt idx="55">
                        <c:v>11.653127283218089</c:v>
                      </c:pt>
                      <c:pt idx="56">
                        <c:v>44.867070165689675</c:v>
                      </c:pt>
                      <c:pt idx="57">
                        <c:v>76.702208703444171</c:v>
                      </c:pt>
                      <c:pt idx="58">
                        <c:v>94.698116333651299</c:v>
                      </c:pt>
                      <c:pt idx="59">
                        <c:v>87.093929931742991</c:v>
                      </c:pt>
                      <c:pt idx="60">
                        <c:v>61.865144884970768</c:v>
                      </c:pt>
                      <c:pt idx="61">
                        <c:v>29.581694287985929</c:v>
                      </c:pt>
                      <c:pt idx="62">
                        <c:v>2.0171174068786746</c:v>
                      </c:pt>
                      <c:pt idx="63">
                        <c:v>-19.226550681764813</c:v>
                      </c:pt>
                      <c:pt idx="64">
                        <c:v>-35.702471644472119</c:v>
                      </c:pt>
                      <c:pt idx="65">
                        <c:v>-48.369488996255996</c:v>
                      </c:pt>
                      <c:pt idx="66">
                        <c:v>-57.737811778618152</c:v>
                      </c:pt>
                      <c:pt idx="67">
                        <c:v>-59.719142666140925</c:v>
                      </c:pt>
                      <c:pt idx="68">
                        <c:v>-49.631737336096215</c:v>
                      </c:pt>
                      <c:pt idx="69">
                        <c:v>-21.948601609947708</c:v>
                      </c:pt>
                      <c:pt idx="70">
                        <c:v>16.503105554476853</c:v>
                      </c:pt>
                      <c:pt idx="71">
                        <c:v>50.946387914571268</c:v>
                      </c:pt>
                      <c:pt idx="72">
                        <c:v>68.188539523072478</c:v>
                      </c:pt>
                      <c:pt idx="73">
                        <c:v>66.508647145127938</c:v>
                      </c:pt>
                      <c:pt idx="74">
                        <c:v>55.76294452518038</c:v>
                      </c:pt>
                      <c:pt idx="75">
                        <c:v>39.771786488694211</c:v>
                      </c:pt>
                      <c:pt idx="76">
                        <c:v>21.719361691480607</c:v>
                      </c:pt>
                      <c:pt idx="77">
                        <c:v>1.8024250905190122</c:v>
                      </c:pt>
                      <c:pt idx="78">
                        <c:v>-21.757416616721862</c:v>
                      </c:pt>
                      <c:pt idx="79">
                        <c:v>-48.841553701033476</c:v>
                      </c:pt>
                      <c:pt idx="80">
                        <c:v>-76.206124553852135</c:v>
                      </c:pt>
                      <c:pt idx="81">
                        <c:v>-90.850521144365729</c:v>
                      </c:pt>
                      <c:pt idx="82">
                        <c:v>-84.050847737962883</c:v>
                      </c:pt>
                      <c:pt idx="83">
                        <c:v>-55.735599926430226</c:v>
                      </c:pt>
                      <c:pt idx="84">
                        <c:v>-19.539254682764131</c:v>
                      </c:pt>
                      <c:pt idx="85">
                        <c:v>11.703142405557893</c:v>
                      </c:pt>
                      <c:pt idx="86">
                        <c:v>32.315672046536243</c:v>
                      </c:pt>
                      <c:pt idx="87">
                        <c:v>44.018170985521664</c:v>
                      </c:pt>
                      <c:pt idx="88">
                        <c:v>49.821252214851533</c:v>
                      </c:pt>
                      <c:pt idx="89">
                        <c:v>49.985731140459492</c:v>
                      </c:pt>
                      <c:pt idx="90">
                        <c:v>44.783930852761394</c:v>
                      </c:pt>
                      <c:pt idx="91">
                        <c:v>29.902640902489132</c:v>
                      </c:pt>
                      <c:pt idx="92">
                        <c:v>2.8442924219468582</c:v>
                      </c:pt>
                      <c:pt idx="93">
                        <c:v>-34.370770037119286</c:v>
                      </c:pt>
                      <c:pt idx="94">
                        <c:v>-69.252865269954341</c:v>
                      </c:pt>
                      <c:pt idx="95">
                        <c:v>-86.133647747497861</c:v>
                      </c:pt>
                      <c:pt idx="96">
                        <c:v>-81.518532791652092</c:v>
                      </c:pt>
                      <c:pt idx="97">
                        <c:v>-60.542977461999754</c:v>
                      </c:pt>
                      <c:pt idx="98">
                        <c:v>-36.260543106502958</c:v>
                      </c:pt>
                      <c:pt idx="99">
                        <c:v>-12.657208063782132</c:v>
                      </c:pt>
                      <c:pt idx="100">
                        <c:v>8.8097675770669106</c:v>
                      </c:pt>
                      <c:pt idx="101">
                        <c:v>71.072544984426955</c:v>
                      </c:pt>
                      <c:pt idx="102">
                        <c:v>125.0810389363121</c:v>
                      </c:pt>
                      <c:pt idx="103">
                        <c:v>155.87805511252657</c:v>
                      </c:pt>
                      <c:pt idx="104">
                        <c:v>150.19855383662284</c:v>
                      </c:pt>
                      <c:pt idx="105">
                        <c:v>120.59184166863555</c:v>
                      </c:pt>
                      <c:pt idx="106">
                        <c:v>64.908985844123322</c:v>
                      </c:pt>
                      <c:pt idx="107">
                        <c:v>4.4566963718154282</c:v>
                      </c:pt>
                      <c:pt idx="108">
                        <c:v>-42.482120509489526</c:v>
                      </c:pt>
                      <c:pt idx="109">
                        <c:v>-70.477923020368749</c:v>
                      </c:pt>
                      <c:pt idx="110">
                        <c:v>-76.233757947311489</c:v>
                      </c:pt>
                      <c:pt idx="111">
                        <c:v>-75.61503359948307</c:v>
                      </c:pt>
                      <c:pt idx="112">
                        <c:v>-62.462492295684861</c:v>
                      </c:pt>
                      <c:pt idx="113">
                        <c:v>-39.099360628034859</c:v>
                      </c:pt>
                      <c:pt idx="114">
                        <c:v>-17.006249561887824</c:v>
                      </c:pt>
                      <c:pt idx="115">
                        <c:v>13.130264470866299</c:v>
                      </c:pt>
                      <c:pt idx="116">
                        <c:v>44.893781268515454</c:v>
                      </c:pt>
                      <c:pt idx="117">
                        <c:v>82.744191801770313</c:v>
                      </c:pt>
                      <c:pt idx="118">
                        <c:v>112.70356087121161</c:v>
                      </c:pt>
                      <c:pt idx="119">
                        <c:v>122.55586888862072</c:v>
                      </c:pt>
                      <c:pt idx="120">
                        <c:v>113.24864980780822</c:v>
                      </c:pt>
                      <c:pt idx="121">
                        <c:v>68.633316804687041</c:v>
                      </c:pt>
                      <c:pt idx="122">
                        <c:v>5.4477331348790727</c:v>
                      </c:pt>
                      <c:pt idx="123">
                        <c:v>-58.894053183469431</c:v>
                      </c:pt>
                      <c:pt idx="124">
                        <c:v>-106.20972591545532</c:v>
                      </c:pt>
                      <c:pt idx="125">
                        <c:v>-120.14686479815124</c:v>
                      </c:pt>
                      <c:pt idx="126">
                        <c:v>-112.9570192286884</c:v>
                      </c:pt>
                      <c:pt idx="127">
                        <c:v>-86.983706938416987</c:v>
                      </c:pt>
                      <c:pt idx="128">
                        <c:v>-49.988570441288147</c:v>
                      </c:pt>
                      <c:pt idx="129">
                        <c:v>-18.267997926859262</c:v>
                      </c:pt>
                      <c:pt idx="130">
                        <c:v>12.2460686722407</c:v>
                      </c:pt>
                      <c:pt idx="131">
                        <c:v>35.520291110833654</c:v>
                      </c:pt>
                      <c:pt idx="132">
                        <c:v>59.648380633857435</c:v>
                      </c:pt>
                      <c:pt idx="133">
                        <c:v>74.745697488128599</c:v>
                      </c:pt>
                      <c:pt idx="134">
                        <c:v>77.663709763880064</c:v>
                      </c:pt>
                      <c:pt idx="135">
                        <c:v>74.92394642928052</c:v>
                      </c:pt>
                      <c:pt idx="136">
                        <c:v>49.818343897352975</c:v>
                      </c:pt>
                      <c:pt idx="137">
                        <c:v>4.4545360491655126</c:v>
                      </c:pt>
                      <c:pt idx="138">
                        <c:v>-55.4191713345921</c:v>
                      </c:pt>
                      <c:pt idx="139">
                        <c:v>-113.71560989589609</c:v>
                      </c:pt>
                      <c:pt idx="140">
                        <c:v>-146.77092300985851</c:v>
                      </c:pt>
                      <c:pt idx="141">
                        <c:v>-156.30181878402271</c:v>
                      </c:pt>
                      <c:pt idx="142">
                        <c:v>-131.3251541263017</c:v>
                      </c:pt>
                      <c:pt idx="143">
                        <c:v>-78.474345749187648</c:v>
                      </c:pt>
                      <c:pt idx="144">
                        <c:v>-27.579130562528182</c:v>
                      </c:pt>
                      <c:pt idx="145">
                        <c:v>17.105311677742719</c:v>
                      </c:pt>
                      <c:pt idx="146">
                        <c:v>45.212411268287575</c:v>
                      </c:pt>
                      <c:pt idx="147">
                        <c:v>63.894651846373598</c:v>
                      </c:pt>
                      <c:pt idx="148">
                        <c:v>69.015434975148381</c:v>
                      </c:pt>
                      <c:pt idx="149">
                        <c:v>60.776620264109944</c:v>
                      </c:pt>
                      <c:pt idx="150">
                        <c:v>53.660095260536693</c:v>
                      </c:pt>
                      <c:pt idx="151">
                        <c:v>33.14551138527581</c:v>
                      </c:pt>
                      <c:pt idx="152">
                        <c:v>2.8192751070558595</c:v>
                      </c:pt>
                      <c:pt idx="153">
                        <c:v>-36.495803485434621</c:v>
                      </c:pt>
                      <c:pt idx="154">
                        <c:v>-81.507207028563883</c:v>
                      </c:pt>
                      <c:pt idx="155">
                        <c:v>-120.10270174696119</c:v>
                      </c:pt>
                      <c:pt idx="156">
                        <c:v>-148.09864132646342</c:v>
                      </c:pt>
                      <c:pt idx="157">
                        <c:v>-139.45733312384951</c:v>
                      </c:pt>
                      <c:pt idx="158">
                        <c:v>-96.128827423726207</c:v>
                      </c:pt>
                      <c:pt idx="159">
                        <c:v>-38.007048523577197</c:v>
                      </c:pt>
                      <c:pt idx="160">
                        <c:v>25.683415841928394</c:v>
                      </c:pt>
                      <c:pt idx="161">
                        <c:v>70.886982085429381</c:v>
                      </c:pt>
                      <c:pt idx="162">
                        <c:v>95.625209536527663</c:v>
                      </c:pt>
                      <c:pt idx="163">
                        <c:v>97.086130357661261</c:v>
                      </c:pt>
                      <c:pt idx="164">
                        <c:v>78.045143148008364</c:v>
                      </c:pt>
                      <c:pt idx="165">
                        <c:v>57.971824416855689</c:v>
                      </c:pt>
                      <c:pt idx="166">
                        <c:v>30.776526829172074</c:v>
                      </c:pt>
                      <c:pt idx="167">
                        <c:v>2.2285261207456135</c:v>
                      </c:pt>
                      <c:pt idx="168">
                        <c:v>-26.300907014211273</c:v>
                      </c:pt>
                      <c:pt idx="169">
                        <c:v>-55.067642708312221</c:v>
                      </c:pt>
                      <c:pt idx="170">
                        <c:v>-76.699443983804258</c:v>
                      </c:pt>
                      <c:pt idx="171">
                        <c:v>-98.262600254509678</c:v>
                      </c:pt>
                      <c:pt idx="172">
                        <c:v>-100.57974007433475</c:v>
                      </c:pt>
                      <c:pt idx="173">
                        <c:v>-78.418853974092727</c:v>
                      </c:pt>
                      <c:pt idx="174">
                        <c:v>-35.762411844787792</c:v>
                      </c:pt>
                      <c:pt idx="175">
                        <c:v>27.409895939066818</c:v>
                      </c:pt>
                      <c:pt idx="176">
                        <c:v>87.499353947953963</c:v>
                      </c:pt>
                      <c:pt idx="177">
                        <c:v>133.25125427282339</c:v>
                      </c:pt>
                      <c:pt idx="178">
                        <c:v>146.12020560445393</c:v>
                      </c:pt>
                      <c:pt idx="179">
                        <c:v>122.53506108126365</c:v>
                      </c:pt>
                      <c:pt idx="180">
                        <c:v>86.367999170628622</c:v>
                      </c:pt>
                      <c:pt idx="181">
                        <c:v>43.266132757237145</c:v>
                      </c:pt>
                      <c:pt idx="182">
                        <c:v>2.857176804352497</c:v>
                      </c:pt>
                      <c:pt idx="183">
                        <c:v>-28.500515167506606</c:v>
                      </c:pt>
                      <c:pt idx="184">
                        <c:v>-51.398069532109915</c:v>
                      </c:pt>
                      <c:pt idx="185">
                        <c:v>-61.526321210264868</c:v>
                      </c:pt>
                      <c:pt idx="186">
                        <c:v>-72.416463872596267</c:v>
                      </c:pt>
                      <c:pt idx="187">
                        <c:v>-69.20817195617424</c:v>
                      </c:pt>
                      <c:pt idx="188">
                        <c:v>-51.778058044593841</c:v>
                      </c:pt>
                      <c:pt idx="189">
                        <c:v>-24.307052961237822</c:v>
                      </c:pt>
                      <c:pt idx="190">
                        <c:v>19.938497061791029</c:v>
                      </c:pt>
                      <c:pt idx="191">
                        <c:v>70.85909373378307</c:v>
                      </c:pt>
                      <c:pt idx="192">
                        <c:v>122.08896117672286</c:v>
                      </c:pt>
                      <c:pt idx="193">
                        <c:v>149.68924699093483</c:v>
                      </c:pt>
                      <c:pt idx="194">
                        <c:v>142.35042783257455</c:v>
                      </c:pt>
                      <c:pt idx="195">
                        <c:v>111.81008089704096</c:v>
                      </c:pt>
                      <c:pt idx="196">
                        <c:v>59.514815631044911</c:v>
                      </c:pt>
                      <c:pt idx="197">
                        <c:v>4.0981618917017553</c:v>
                      </c:pt>
                      <c:pt idx="198">
                        <c:v>-38.758254393218692</c:v>
                      </c:pt>
                      <c:pt idx="199">
                        <c:v>-63.500222493836596</c:v>
                      </c:pt>
                      <c:pt idx="200">
                        <c:v>-66.96263969151461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AF-4444-A0F6-32E73B7F425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-53.177644865998616</c:v>
                      </c:pt>
                      <c:pt idx="1">
                        <c:v>-166.98816821364196</c:v>
                      </c:pt>
                      <c:pt idx="2">
                        <c:v>-239.56158620491559</c:v>
                      </c:pt>
                      <c:pt idx="3">
                        <c:v>-258.43341991857517</c:v>
                      </c:pt>
                      <c:pt idx="4">
                        <c:v>-224.61979176295341</c:v>
                      </c:pt>
                      <c:pt idx="5">
                        <c:v>-166.61389079349544</c:v>
                      </c:pt>
                      <c:pt idx="6">
                        <c:v>-92.173342564358961</c:v>
                      </c:pt>
                      <c:pt idx="7">
                        <c:v>-7.5731015770865913</c:v>
                      </c:pt>
                      <c:pt idx="8">
                        <c:v>87.235986637767525</c:v>
                      </c:pt>
                      <c:pt idx="9">
                        <c:v>177.3855059462287</c:v>
                      </c:pt>
                      <c:pt idx="10">
                        <c:v>249.04854419503653</c:v>
                      </c:pt>
                      <c:pt idx="11">
                        <c:v>273.11337357174563</c:v>
                      </c:pt>
                      <c:pt idx="12">
                        <c:v>250.48742004097025</c:v>
                      </c:pt>
                      <c:pt idx="13">
                        <c:v>181.68233438469269</c:v>
                      </c:pt>
                      <c:pt idx="14">
                        <c:v>72.5682730842924</c:v>
                      </c:pt>
                      <c:pt idx="15">
                        <c:v>-53.384853652330051</c:v>
                      </c:pt>
                      <c:pt idx="16">
                        <c:v>-167.59143833077627</c:v>
                      </c:pt>
                      <c:pt idx="17">
                        <c:v>-240.41867395790933</c:v>
                      </c:pt>
                      <c:pt idx="18">
                        <c:v>-259.52117112633022</c:v>
                      </c:pt>
                      <c:pt idx="19">
                        <c:v>-224.58043301304744</c:v>
                      </c:pt>
                      <c:pt idx="20">
                        <c:v>-166.96946360146802</c:v>
                      </c:pt>
                      <c:pt idx="21">
                        <c:v>-92.191374506930018</c:v>
                      </c:pt>
                      <c:pt idx="22">
                        <c:v>-7.5492044502278004</c:v>
                      </c:pt>
                      <c:pt idx="23">
                        <c:v>86.773144782776114</c:v>
                      </c:pt>
                      <c:pt idx="24">
                        <c:v>177.06921615656833</c:v>
                      </c:pt>
                      <c:pt idx="25">
                        <c:v>248.19947766032965</c:v>
                      </c:pt>
                      <c:pt idx="26">
                        <c:v>-91.449538857381313</c:v>
                      </c:pt>
                      <c:pt idx="27">
                        <c:v>-79.76035586716371</c:v>
                      </c:pt>
                      <c:pt idx="28">
                        <c:v>-51.630526332292312</c:v>
                      </c:pt>
                      <c:pt idx="29">
                        <c:v>-17.140035617456178</c:v>
                      </c:pt>
                      <c:pt idx="30">
                        <c:v>9.9503022733063329</c:v>
                      </c:pt>
                      <c:pt idx="31">
                        <c:v>26.519970912544284</c:v>
                      </c:pt>
                      <c:pt idx="32">
                        <c:v>38.982357687276931</c:v>
                      </c:pt>
                      <c:pt idx="33">
                        <c:v>50.564243238547967</c:v>
                      </c:pt>
                      <c:pt idx="34">
                        <c:v>58.682869059492823</c:v>
                      </c:pt>
                      <c:pt idx="35">
                        <c:v>54.102078618278803</c:v>
                      </c:pt>
                      <c:pt idx="36">
                        <c:v>34.897557157748075</c:v>
                      </c:pt>
                      <c:pt idx="37">
                        <c:v>3.0241402556917647</c:v>
                      </c:pt>
                      <c:pt idx="38">
                        <c:v>-34.227221896130537</c:v>
                      </c:pt>
                      <c:pt idx="39">
                        <c:v>-65.056108625558352</c:v>
                      </c:pt>
                      <c:pt idx="40">
                        <c:v>-78.47128797506906</c:v>
                      </c:pt>
                      <c:pt idx="41">
                        <c:v>-70.478202393776257</c:v>
                      </c:pt>
                      <c:pt idx="42">
                        <c:v>-50.98628549346963</c:v>
                      </c:pt>
                      <c:pt idx="43">
                        <c:v>-29.427733663544057</c:v>
                      </c:pt>
                      <c:pt idx="44">
                        <c:v>-11.181310637163962</c:v>
                      </c:pt>
                      <c:pt idx="45">
                        <c:v>8.8759938788832873</c:v>
                      </c:pt>
                      <c:pt idx="46">
                        <c:v>33.714671936393685</c:v>
                      </c:pt>
                      <c:pt idx="47">
                        <c:v>60.38336296029896</c:v>
                      </c:pt>
                      <c:pt idx="48">
                        <c:v>79.511638713001034</c:v>
                      </c:pt>
                      <c:pt idx="49">
                        <c:v>84.118394222592244</c:v>
                      </c:pt>
                      <c:pt idx="50">
                        <c:v>70.150873402801636</c:v>
                      </c:pt>
                      <c:pt idx="51">
                        <c:v>39.891976058569504</c:v>
                      </c:pt>
                      <c:pt idx="52">
                        <c:v>2.931923831274279</c:v>
                      </c:pt>
                      <c:pt idx="53">
                        <c:v>-26.696523587147077</c:v>
                      </c:pt>
                      <c:pt idx="54">
                        <c:v>-41.17516433014621</c:v>
                      </c:pt>
                      <c:pt idx="55">
                        <c:v>-44.640374954583883</c:v>
                      </c:pt>
                      <c:pt idx="56">
                        <c:v>-46.068132818567484</c:v>
                      </c:pt>
                      <c:pt idx="57">
                        <c:v>-44.971540206865036</c:v>
                      </c:pt>
                      <c:pt idx="58">
                        <c:v>-37.780987962078726</c:v>
                      </c:pt>
                      <c:pt idx="59">
                        <c:v>-17.086406811722565</c:v>
                      </c:pt>
                      <c:pt idx="60">
                        <c:v>13.979699444961284</c:v>
                      </c:pt>
                      <c:pt idx="61">
                        <c:v>48.652613475645829</c:v>
                      </c:pt>
                      <c:pt idx="62">
                        <c:v>77.851641830608813</c:v>
                      </c:pt>
                      <c:pt idx="63">
                        <c:v>89.9031018536689</c:v>
                      </c:pt>
                      <c:pt idx="64">
                        <c:v>80.592903677113583</c:v>
                      </c:pt>
                      <c:pt idx="65">
                        <c:v>54.66715113365337</c:v>
                      </c:pt>
                      <c:pt idx="66">
                        <c:v>25.459650078072691</c:v>
                      </c:pt>
                      <c:pt idx="67">
                        <c:v>1.676664286732358</c:v>
                      </c:pt>
                      <c:pt idx="68">
                        <c:v>-17.43685544512519</c:v>
                      </c:pt>
                      <c:pt idx="69">
                        <c:v>-36.832499968173373</c:v>
                      </c:pt>
                      <c:pt idx="70">
                        <c:v>-57.099617715737423</c:v>
                      </c:pt>
                      <c:pt idx="71">
                        <c:v>-70.986092032687168</c:v>
                      </c:pt>
                      <c:pt idx="72">
                        <c:v>-70.76846324025955</c:v>
                      </c:pt>
                      <c:pt idx="73">
                        <c:v>-53.381936863107285</c:v>
                      </c:pt>
                      <c:pt idx="74">
                        <c:v>-22.263781339701854</c:v>
                      </c:pt>
                      <c:pt idx="75">
                        <c:v>15.867783245683896</c:v>
                      </c:pt>
                      <c:pt idx="76">
                        <c:v>46.841788500953321</c:v>
                      </c:pt>
                      <c:pt idx="77">
                        <c:v>60.688161086120054</c:v>
                      </c:pt>
                      <c:pt idx="78">
                        <c:v>57.718111445779741</c:v>
                      </c:pt>
                      <c:pt idx="79">
                        <c:v>46.466609019920696</c:v>
                      </c:pt>
                      <c:pt idx="80">
                        <c:v>36.047173978397375</c:v>
                      </c:pt>
                      <c:pt idx="81">
                        <c:v>22.611032410758664</c:v>
                      </c:pt>
                      <c:pt idx="82">
                        <c:v>2.1274948423011741</c:v>
                      </c:pt>
                      <c:pt idx="83">
                        <c:v>-26.437755572089976</c:v>
                      </c:pt>
                      <c:pt idx="84">
                        <c:v>-57.930624600413459</c:v>
                      </c:pt>
                      <c:pt idx="85">
                        <c:v>-81.703255635853893</c:v>
                      </c:pt>
                      <c:pt idx="86">
                        <c:v>-91.601452227539767</c:v>
                      </c:pt>
                      <c:pt idx="87">
                        <c:v>-80.689877686103728</c:v>
                      </c:pt>
                      <c:pt idx="88">
                        <c:v>-52.043191880152172</c:v>
                      </c:pt>
                      <c:pt idx="89">
                        <c:v>-17.400323046716313</c:v>
                      </c:pt>
                      <c:pt idx="90">
                        <c:v>10.190802768282687</c:v>
                      </c:pt>
                      <c:pt idx="91">
                        <c:v>27.216188825118934</c:v>
                      </c:pt>
                      <c:pt idx="92">
                        <c:v>40.250929297170252</c:v>
                      </c:pt>
                      <c:pt idx="93">
                        <c:v>51.777465849452831</c:v>
                      </c:pt>
                      <c:pt idx="94">
                        <c:v>59.640992583240617</c:v>
                      </c:pt>
                      <c:pt idx="95">
                        <c:v>54.951670745161969</c:v>
                      </c:pt>
                      <c:pt idx="96">
                        <c:v>35.732065713699079</c:v>
                      </c:pt>
                      <c:pt idx="97">
                        <c:v>3.076519416749584</c:v>
                      </c:pt>
                      <c:pt idx="98">
                        <c:v>-34.823371294035738</c:v>
                      </c:pt>
                      <c:pt idx="99">
                        <c:v>-66.062831432990478</c:v>
                      </c:pt>
                      <c:pt idx="100">
                        <c:v>-79.852792511464585</c:v>
                      </c:pt>
                      <c:pt idx="101">
                        <c:v>-57.543966992381634</c:v>
                      </c:pt>
                      <c:pt idx="102">
                        <c:v>-54.109824453382735</c:v>
                      </c:pt>
                      <c:pt idx="103">
                        <c:v>-45.549096269939689</c:v>
                      </c:pt>
                      <c:pt idx="104">
                        <c:v>-19.527758625300404</c:v>
                      </c:pt>
                      <c:pt idx="105">
                        <c:v>16.683104484190572</c:v>
                      </c:pt>
                      <c:pt idx="106">
                        <c:v>63.902012182250651</c:v>
                      </c:pt>
                      <c:pt idx="107">
                        <c:v>103.91556186767653</c:v>
                      </c:pt>
                      <c:pt idx="108">
                        <c:v>131.7684315556792</c:v>
                      </c:pt>
                      <c:pt idx="109">
                        <c:v>140.69130505921038</c:v>
                      </c:pt>
                      <c:pt idx="110">
                        <c:v>114.37120480389044</c:v>
                      </c:pt>
                      <c:pt idx="111">
                        <c:v>66.946072812848385</c:v>
                      </c:pt>
                      <c:pt idx="112">
                        <c:v>5.407377498705638</c:v>
                      </c:pt>
                      <c:pt idx="113">
                        <c:v>-53.16019873157051</c:v>
                      </c:pt>
                      <c:pt idx="114">
                        <c:v>-91.357777087351792</c:v>
                      </c:pt>
                      <c:pt idx="115">
                        <c:v>-107.74030198895385</c:v>
                      </c:pt>
                      <c:pt idx="116">
                        <c:v>-91.995267760064863</c:v>
                      </c:pt>
                      <c:pt idx="117">
                        <c:v>-64.572527208889156</c:v>
                      </c:pt>
                      <c:pt idx="118">
                        <c:v>-40.099941024078078</c:v>
                      </c:pt>
                      <c:pt idx="119">
                        <c:v>-14.06924017685353</c:v>
                      </c:pt>
                      <c:pt idx="120">
                        <c:v>10.694188507873973</c:v>
                      </c:pt>
                      <c:pt idx="121">
                        <c:v>40.978842583756382</c:v>
                      </c:pt>
                      <c:pt idx="122">
                        <c:v>68.54968274846803</c:v>
                      </c:pt>
                      <c:pt idx="123">
                        <c:v>94.955321648499293</c:v>
                      </c:pt>
                      <c:pt idx="124">
                        <c:v>109.80711694771772</c:v>
                      </c:pt>
                      <c:pt idx="125">
                        <c:v>93.962265703127215</c:v>
                      </c:pt>
                      <c:pt idx="126">
                        <c:v>58.909898598842652</c:v>
                      </c:pt>
                      <c:pt idx="127">
                        <c:v>5.1305208879094071</c:v>
                      </c:pt>
                      <c:pt idx="128">
                        <c:v>-56.149030715704605</c:v>
                      </c:pt>
                      <c:pt idx="129">
                        <c:v>-110.48049322193731</c:v>
                      </c:pt>
                      <c:pt idx="130">
                        <c:v>-144.7591352543285</c:v>
                      </c:pt>
                      <c:pt idx="131">
                        <c:v>-141.62920654801275</c:v>
                      </c:pt>
                      <c:pt idx="132">
                        <c:v>-112.2828392410179</c:v>
                      </c:pt>
                      <c:pt idx="133">
                        <c:v>-70.761559755438142</c:v>
                      </c:pt>
                      <c:pt idx="134">
                        <c:v>-22.389638567212529</c:v>
                      </c:pt>
                      <c:pt idx="135">
                        <c:v>12.757180658476637</c:v>
                      </c:pt>
                      <c:pt idx="136">
                        <c:v>36.906374467086557</c:v>
                      </c:pt>
                      <c:pt idx="137">
                        <c:v>48.939183777828895</c:v>
                      </c:pt>
                      <c:pt idx="138">
                        <c:v>60.075436021617193</c:v>
                      </c:pt>
                      <c:pt idx="139">
                        <c:v>71.038766606078241</c:v>
                      </c:pt>
                      <c:pt idx="140">
                        <c:v>62.414017715700965</c:v>
                      </c:pt>
                      <c:pt idx="141">
                        <c:v>42.438768600652701</c:v>
                      </c:pt>
                      <c:pt idx="142">
                        <c:v>3.9968061765768681</c:v>
                      </c:pt>
                      <c:pt idx="143">
                        <c:v>-46.020797141619092</c:v>
                      </c:pt>
                      <c:pt idx="144">
                        <c:v>-96.417868004242109</c:v>
                      </c:pt>
                      <c:pt idx="145">
                        <c:v>-138.0664005532347</c:v>
                      </c:pt>
                      <c:pt idx="146">
                        <c:v>-149.06586036888228</c:v>
                      </c:pt>
                      <c:pt idx="147">
                        <c:v>-135.03341601219617</c:v>
                      </c:pt>
                      <c:pt idx="148">
                        <c:v>-95.011206182028488</c:v>
                      </c:pt>
                      <c:pt idx="149">
                        <c:v>-34.2132776154913</c:v>
                      </c:pt>
                      <c:pt idx="150">
                        <c:v>22.147348169134936</c:v>
                      </c:pt>
                      <c:pt idx="151">
                        <c:v>63.893448479505778</c:v>
                      </c:pt>
                      <c:pt idx="152">
                        <c:v>78.879957829040649</c:v>
                      </c:pt>
                      <c:pt idx="153">
                        <c:v>72.875599805354298</c:v>
                      </c:pt>
                      <c:pt idx="154">
                        <c:v>63.14075246475641</c:v>
                      </c:pt>
                      <c:pt idx="155">
                        <c:v>44.713229718535487</c:v>
                      </c:pt>
                      <c:pt idx="156">
                        <c:v>27.064291006252628</c:v>
                      </c:pt>
                      <c:pt idx="157">
                        <c:v>2.5844523889355902</c:v>
                      </c:pt>
                      <c:pt idx="158">
                        <c:v>-30.549453867059292</c:v>
                      </c:pt>
                      <c:pt idx="159">
                        <c:v>-69.029601992313644</c:v>
                      </c:pt>
                      <c:pt idx="160">
                        <c:v>-107.56824974265831</c:v>
                      </c:pt>
                      <c:pt idx="161">
                        <c:v>-122.50180353468933</c:v>
                      </c:pt>
                      <c:pt idx="162">
                        <c:v>-118.25879571023322</c:v>
                      </c:pt>
                      <c:pt idx="163">
                        <c:v>-90.063875443554394</c:v>
                      </c:pt>
                      <c:pt idx="164">
                        <c:v>-36.132786772814612</c:v>
                      </c:pt>
                      <c:pt idx="165">
                        <c:v>26.657211633686291</c:v>
                      </c:pt>
                      <c:pt idx="166">
                        <c:v>86.530252508062276</c:v>
                      </c:pt>
                      <c:pt idx="167">
                        <c:v>120.82969270308398</c:v>
                      </c:pt>
                      <c:pt idx="168">
                        <c:v>126.23611711523451</c:v>
                      </c:pt>
                      <c:pt idx="169">
                        <c:v>110.17111281030077</c:v>
                      </c:pt>
                      <c:pt idx="170">
                        <c:v>71.598707193791</c:v>
                      </c:pt>
                      <c:pt idx="171">
                        <c:v>32.745676587074342</c:v>
                      </c:pt>
                      <c:pt idx="172">
                        <c:v>2.3268744444647553</c:v>
                      </c:pt>
                      <c:pt idx="173">
                        <c:v>-22.031793872592655</c:v>
                      </c:pt>
                      <c:pt idx="174">
                        <c:v>-44.098230269888873</c:v>
                      </c:pt>
                      <c:pt idx="175">
                        <c:v>-69.721584200897183</c:v>
                      </c:pt>
                      <c:pt idx="176">
                        <c:v>-81.608923031664759</c:v>
                      </c:pt>
                      <c:pt idx="177">
                        <c:v>-84.890553021552421</c:v>
                      </c:pt>
                      <c:pt idx="178">
                        <c:v>-70.266328457440252</c:v>
                      </c:pt>
                      <c:pt idx="179">
                        <c:v>-29.776348327784184</c:v>
                      </c:pt>
                      <c:pt idx="180">
                        <c:v>23.311052787609945</c:v>
                      </c:pt>
                      <c:pt idx="181">
                        <c:v>82.084584523694943</c:v>
                      </c:pt>
                      <c:pt idx="182">
                        <c:v>127.90909134650637</c:v>
                      </c:pt>
                      <c:pt idx="183">
                        <c:v>152.70250100912131</c:v>
                      </c:pt>
                      <c:pt idx="184">
                        <c:v>150.17058436493346</c:v>
                      </c:pt>
                      <c:pt idx="185">
                        <c:v>110.33134994963805</c:v>
                      </c:pt>
                      <c:pt idx="186">
                        <c:v>56.827397267515167</c:v>
                      </c:pt>
                      <c:pt idx="187">
                        <c:v>4.1006931540896332</c:v>
                      </c:pt>
                      <c:pt idx="188">
                        <c:v>-35.634549718296618</c:v>
                      </c:pt>
                      <c:pt idx="189">
                        <c:v>-55.392829763524851</c:v>
                      </c:pt>
                      <c:pt idx="190">
                        <c:v>-64.291464874654963</c:v>
                      </c:pt>
                      <c:pt idx="191">
                        <c:v>-58.800803620414676</c:v>
                      </c:pt>
                      <c:pt idx="192">
                        <c:v>-53.209036936650136</c:v>
                      </c:pt>
                      <c:pt idx="193">
                        <c:v>-42.292179624196763</c:v>
                      </c:pt>
                      <c:pt idx="194">
                        <c:v>-17.83254590217652</c:v>
                      </c:pt>
                      <c:pt idx="195">
                        <c:v>14.615232421300094</c:v>
                      </c:pt>
                      <c:pt idx="196">
                        <c:v>55.129294443438951</c:v>
                      </c:pt>
                      <c:pt idx="197">
                        <c:v>89.978628144000453</c:v>
                      </c:pt>
                      <c:pt idx="198">
                        <c:v>114.01741072502649</c:v>
                      </c:pt>
                      <c:pt idx="199">
                        <c:v>119.39835215845159</c:v>
                      </c:pt>
                      <c:pt idx="200">
                        <c:v>95.316931995254578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AF-4444-A0F6-32E73B7F425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16.996613034006032</c:v>
                      </c:pt>
                      <c:pt idx="1">
                        <c:v>16.335925667110217</c:v>
                      </c:pt>
                      <c:pt idx="2">
                        <c:v>16.514888061977871</c:v>
                      </c:pt>
                      <c:pt idx="3">
                        <c:v>15.903716793219587</c:v>
                      </c:pt>
                      <c:pt idx="4">
                        <c:v>15.852617396081996</c:v>
                      </c:pt>
                      <c:pt idx="5">
                        <c:v>16.469226155602428</c:v>
                      </c:pt>
                      <c:pt idx="6">
                        <c:v>16.323586838839702</c:v>
                      </c:pt>
                      <c:pt idx="7">
                        <c:v>17.213053764282023</c:v>
                      </c:pt>
                      <c:pt idx="8">
                        <c:v>16.875405950170631</c:v>
                      </c:pt>
                      <c:pt idx="9">
                        <c:v>16.396160665099416</c:v>
                      </c:pt>
                      <c:pt idx="10">
                        <c:v>16.266080763939044</c:v>
                      </c:pt>
                      <c:pt idx="11">
                        <c:v>15.520488780673588</c:v>
                      </c:pt>
                      <c:pt idx="12">
                        <c:v>16.246325420227237</c:v>
                      </c:pt>
                      <c:pt idx="13">
                        <c:v>16.244752459451149</c:v>
                      </c:pt>
                      <c:pt idx="14">
                        <c:v>16.550395987742831</c:v>
                      </c:pt>
                      <c:pt idx="15">
                        <c:v>17.061600810738142</c:v>
                      </c:pt>
                      <c:pt idx="16">
                        <c:v>16.380270655425932</c:v>
                      </c:pt>
                      <c:pt idx="17">
                        <c:v>16.521470169607539</c:v>
                      </c:pt>
                      <c:pt idx="18">
                        <c:v>15.876679749007337</c:v>
                      </c:pt>
                      <c:pt idx="19">
                        <c:v>15.78407448613055</c:v>
                      </c:pt>
                      <c:pt idx="20">
                        <c:v>16.363392957249232</c:v>
                      </c:pt>
                      <c:pt idx="21">
                        <c:v>16.206885644011649</c:v>
                      </c:pt>
                      <c:pt idx="22">
                        <c:v>17.097508887230379</c:v>
                      </c:pt>
                      <c:pt idx="23">
                        <c:v>16.797093498841122</c:v>
                      </c:pt>
                      <c:pt idx="24">
                        <c:v>16.376922168591364</c:v>
                      </c:pt>
                      <c:pt idx="25">
                        <c:v>16.287354698400947</c:v>
                      </c:pt>
                      <c:pt idx="26">
                        <c:v>-187.52586966294996</c:v>
                      </c:pt>
                      <c:pt idx="27">
                        <c:v>-46.470417907318584</c:v>
                      </c:pt>
                      <c:pt idx="28">
                        <c:v>100.78276495765903</c:v>
                      </c:pt>
                      <c:pt idx="29">
                        <c:v>220.7855609000174</c:v>
                      </c:pt>
                      <c:pt idx="30">
                        <c:v>287.57083039497257</c:v>
                      </c:pt>
                      <c:pt idx="31">
                        <c:v>290.44485827245325</c:v>
                      </c:pt>
                      <c:pt idx="32">
                        <c:v>240.58088697607781</c:v>
                      </c:pt>
                      <c:pt idx="33">
                        <c:v>150.70591490011165</c:v>
                      </c:pt>
                      <c:pt idx="34">
                        <c:v>41.548478488880285</c:v>
                      </c:pt>
                      <c:pt idx="35">
                        <c:v>-67.308772306810596</c:v>
                      </c:pt>
                      <c:pt idx="36">
                        <c:v>-160.5524403092214</c:v>
                      </c:pt>
                      <c:pt idx="37">
                        <c:v>-233.54791635444209</c:v>
                      </c:pt>
                      <c:pt idx="38">
                        <c:v>-280.83968140354381</c:v>
                      </c:pt>
                      <c:pt idx="39">
                        <c:v>-286.69915831617789</c:v>
                      </c:pt>
                      <c:pt idx="40">
                        <c:v>-239.05506292430718</c:v>
                      </c:pt>
                      <c:pt idx="41">
                        <c:v>-140.65469773389364</c:v>
                      </c:pt>
                      <c:pt idx="42">
                        <c:v>-10.195728582705293</c:v>
                      </c:pt>
                      <c:pt idx="43">
                        <c:v>126.04484355917627</c:v>
                      </c:pt>
                      <c:pt idx="44">
                        <c:v>238.59249857727011</c:v>
                      </c:pt>
                      <c:pt idx="45">
                        <c:v>306.32710958527417</c:v>
                      </c:pt>
                      <c:pt idx="46">
                        <c:v>318.56769862051596</c:v>
                      </c:pt>
                      <c:pt idx="47">
                        <c:v>282.53657625010288</c:v>
                      </c:pt>
                      <c:pt idx="48">
                        <c:v>203.99876331659178</c:v>
                      </c:pt>
                      <c:pt idx="49">
                        <c:v>96.311564084935753</c:v>
                      </c:pt>
                      <c:pt idx="50">
                        <c:v>-27.648498513910567</c:v>
                      </c:pt>
                      <c:pt idx="51">
                        <c:v>28.401270561798363</c:v>
                      </c:pt>
                      <c:pt idx="52">
                        <c:v>30.172741858124166</c:v>
                      </c:pt>
                      <c:pt idx="53">
                        <c:v>31.584109604220593</c:v>
                      </c:pt>
                      <c:pt idx="54">
                        <c:v>32.573076493516133</c:v>
                      </c:pt>
                      <c:pt idx="55">
                        <c:v>33.400534552417319</c:v>
                      </c:pt>
                      <c:pt idx="56">
                        <c:v>33.748649904581136</c:v>
                      </c:pt>
                      <c:pt idx="57">
                        <c:v>34.188370340947749</c:v>
                      </c:pt>
                      <c:pt idx="58">
                        <c:v>33.921332152125856</c:v>
                      </c:pt>
                      <c:pt idx="59">
                        <c:v>33.249899645486707</c:v>
                      </c:pt>
                      <c:pt idx="60">
                        <c:v>31.870842257436081</c:v>
                      </c:pt>
                      <c:pt idx="61">
                        <c:v>30.421127466442019</c:v>
                      </c:pt>
                      <c:pt idx="62">
                        <c:v>28.675071823300151</c:v>
                      </c:pt>
                      <c:pt idx="63">
                        <c:v>26.840222955846421</c:v>
                      </c:pt>
                      <c:pt idx="64">
                        <c:v>24.611075207552176</c:v>
                      </c:pt>
                      <c:pt idx="65">
                        <c:v>22.092953066513246</c:v>
                      </c:pt>
                      <c:pt idx="66">
                        <c:v>19.112692169872453</c:v>
                      </c:pt>
                      <c:pt idx="67">
                        <c:v>15.901669051232769</c:v>
                      </c:pt>
                      <c:pt idx="68">
                        <c:v>12.58195610823882</c:v>
                      </c:pt>
                      <c:pt idx="69">
                        <c:v>9.3218009563303781</c:v>
                      </c:pt>
                      <c:pt idx="70">
                        <c:v>5.9675449396441422</c:v>
                      </c:pt>
                      <c:pt idx="71">
                        <c:v>2.5926827013954323</c:v>
                      </c:pt>
                      <c:pt idx="72">
                        <c:v>-0.96276174294550287</c:v>
                      </c:pt>
                      <c:pt idx="73">
                        <c:v>-4.6910221185678296</c:v>
                      </c:pt>
                      <c:pt idx="74">
                        <c:v>-8.3469346634481063</c:v>
                      </c:pt>
                      <c:pt idx="75">
                        <c:v>-11.811446559259899</c:v>
                      </c:pt>
                      <c:pt idx="76">
                        <c:v>-14.98389501556909</c:v>
                      </c:pt>
                      <c:pt idx="77">
                        <c:v>-17.968428520419401</c:v>
                      </c:pt>
                      <c:pt idx="78">
                        <c:v>-20.749209245203289</c:v>
                      </c:pt>
                      <c:pt idx="79">
                        <c:v>-23.560773355022064</c:v>
                      </c:pt>
                      <c:pt idx="80">
                        <c:v>-26.111989414036458</c:v>
                      </c:pt>
                      <c:pt idx="81">
                        <c:v>-28.471398816202953</c:v>
                      </c:pt>
                      <c:pt idx="82">
                        <c:v>-30.271253475535055</c:v>
                      </c:pt>
                      <c:pt idx="83">
                        <c:v>-31.634244468141652</c:v>
                      </c:pt>
                      <c:pt idx="84">
                        <c:v>-32.635577203967586</c:v>
                      </c:pt>
                      <c:pt idx="85">
                        <c:v>-33.369110197242428</c:v>
                      </c:pt>
                      <c:pt idx="86">
                        <c:v>-33.863369377466228</c:v>
                      </c:pt>
                      <c:pt idx="87">
                        <c:v>-34.166130500428807</c:v>
                      </c:pt>
                      <c:pt idx="88">
                        <c:v>-33.893113910243557</c:v>
                      </c:pt>
                      <c:pt idx="89">
                        <c:v>-33.223322113258035</c:v>
                      </c:pt>
                      <c:pt idx="90">
                        <c:v>-31.987640318060954</c:v>
                      </c:pt>
                      <c:pt idx="91">
                        <c:v>-30.517810466108081</c:v>
                      </c:pt>
                      <c:pt idx="92">
                        <c:v>-28.707966307283307</c:v>
                      </c:pt>
                      <c:pt idx="93">
                        <c:v>-26.827368803455748</c:v>
                      </c:pt>
                      <c:pt idx="94">
                        <c:v>-24.621692892826047</c:v>
                      </c:pt>
                      <c:pt idx="95">
                        <c:v>-22.118138649490611</c:v>
                      </c:pt>
                      <c:pt idx="96">
                        <c:v>-19.115005124109906</c:v>
                      </c:pt>
                      <c:pt idx="97">
                        <c:v>-15.907334859616661</c:v>
                      </c:pt>
                      <c:pt idx="98">
                        <c:v>-12.552524481418601</c:v>
                      </c:pt>
                      <c:pt idx="99">
                        <c:v>-9.2937769414275522</c:v>
                      </c:pt>
                      <c:pt idx="100">
                        <c:v>-5.9630086979403103</c:v>
                      </c:pt>
                      <c:pt idx="101">
                        <c:v>69.074869630851339</c:v>
                      </c:pt>
                      <c:pt idx="102">
                        <c:v>75.126465307789402</c:v>
                      </c:pt>
                      <c:pt idx="103">
                        <c:v>70.551097572910322</c:v>
                      </c:pt>
                      <c:pt idx="104">
                        <c:v>68.197471974911295</c:v>
                      </c:pt>
                      <c:pt idx="105">
                        <c:v>64.035326712205944</c:v>
                      </c:pt>
                      <c:pt idx="106">
                        <c:v>60.763522626759261</c:v>
                      </c:pt>
                      <c:pt idx="107">
                        <c:v>57.56174099165014</c:v>
                      </c:pt>
                      <c:pt idx="108">
                        <c:v>51.271676856248206</c:v>
                      </c:pt>
                      <c:pt idx="109">
                        <c:v>53.386953380013978</c:v>
                      </c:pt>
                      <c:pt idx="110">
                        <c:v>52.276772696253587</c:v>
                      </c:pt>
                      <c:pt idx="111">
                        <c:v>49.860465024530399</c:v>
                      </c:pt>
                      <c:pt idx="112">
                        <c:v>46.895969643542642</c:v>
                      </c:pt>
                      <c:pt idx="113">
                        <c:v>39.969074880351592</c:v>
                      </c:pt>
                      <c:pt idx="114">
                        <c:v>35.725743109174701</c:v>
                      </c:pt>
                      <c:pt idx="115">
                        <c:v>24.23843714620007</c:v>
                      </c:pt>
                      <c:pt idx="116">
                        <c:v>18.489518510476159</c:v>
                      </c:pt>
                      <c:pt idx="117">
                        <c:v>23.350496543643317</c:v>
                      </c:pt>
                      <c:pt idx="118">
                        <c:v>19.559941621504393</c:v>
                      </c:pt>
                      <c:pt idx="119">
                        <c:v>17.024669020559624</c:v>
                      </c:pt>
                      <c:pt idx="120">
                        <c:v>11.694309901958944</c:v>
                      </c:pt>
                      <c:pt idx="121">
                        <c:v>4.4601537056947578</c:v>
                      </c:pt>
                      <c:pt idx="122">
                        <c:v>-2.5914754610132746</c:v>
                      </c:pt>
                      <c:pt idx="123">
                        <c:v>-11.793954964602719</c:v>
                      </c:pt>
                      <c:pt idx="124">
                        <c:v>-12.825768978060538</c:v>
                      </c:pt>
                      <c:pt idx="125">
                        <c:v>-16.153229038087972</c:v>
                      </c:pt>
                      <c:pt idx="126">
                        <c:v>-19.605863501741887</c:v>
                      </c:pt>
                      <c:pt idx="127">
                        <c:v>-22.392871044740957</c:v>
                      </c:pt>
                      <c:pt idx="128">
                        <c:v>-25.370171001874276</c:v>
                      </c:pt>
                      <c:pt idx="129">
                        <c:v>-28.318122676575712</c:v>
                      </c:pt>
                      <c:pt idx="130">
                        <c:v>-38.7710540503614</c:v>
                      </c:pt>
                      <c:pt idx="131">
                        <c:v>-47.585525595350433</c:v>
                      </c:pt>
                      <c:pt idx="132">
                        <c:v>-47.399849767472531</c:v>
                      </c:pt>
                      <c:pt idx="133">
                        <c:v>-54.0809116215637</c:v>
                      </c:pt>
                      <c:pt idx="134">
                        <c:v>-52.731574232891006</c:v>
                      </c:pt>
                      <c:pt idx="135">
                        <c:v>-52.026722549458093</c:v>
                      </c:pt>
                      <c:pt idx="136">
                        <c:v>-54.455334202004188</c:v>
                      </c:pt>
                      <c:pt idx="137">
                        <c:v>-59.063975205142363</c:v>
                      </c:pt>
                      <c:pt idx="138">
                        <c:v>-68.988866743782935</c:v>
                      </c:pt>
                      <c:pt idx="139">
                        <c:v>-68.57047269103208</c:v>
                      </c:pt>
                      <c:pt idx="140">
                        <c:v>-69.262386268025921</c:v>
                      </c:pt>
                      <c:pt idx="141">
                        <c:v>-70.689599879711494</c:v>
                      </c:pt>
                      <c:pt idx="142">
                        <c:v>-68.845346480770502</c:v>
                      </c:pt>
                      <c:pt idx="143">
                        <c:v>-67.61753621218233</c:v>
                      </c:pt>
                      <c:pt idx="144">
                        <c:v>-64.015854821074413</c:v>
                      </c:pt>
                      <c:pt idx="145">
                        <c:v>-67.214376468023488</c:v>
                      </c:pt>
                      <c:pt idx="146">
                        <c:v>-68.203189180345532</c:v>
                      </c:pt>
                      <c:pt idx="147">
                        <c:v>-67.496714405155842</c:v>
                      </c:pt>
                      <c:pt idx="148">
                        <c:v>-71.576126429356975</c:v>
                      </c:pt>
                      <c:pt idx="149">
                        <c:v>-69.346373549269003</c:v>
                      </c:pt>
                      <c:pt idx="150">
                        <c:v>-65.020549472374711</c:v>
                      </c:pt>
                      <c:pt idx="151">
                        <c:v>-57.851696177219253</c:v>
                      </c:pt>
                      <c:pt idx="152">
                        <c:v>-50.951565816818885</c:v>
                      </c:pt>
                      <c:pt idx="153">
                        <c:v>-54.960923188340232</c:v>
                      </c:pt>
                      <c:pt idx="154">
                        <c:v>-52.532848731853598</c:v>
                      </c:pt>
                      <c:pt idx="155">
                        <c:v>-53.245426676613917</c:v>
                      </c:pt>
                      <c:pt idx="156">
                        <c:v>-53.813392562727714</c:v>
                      </c:pt>
                      <c:pt idx="157">
                        <c:v>-46.152538740266237</c:v>
                      </c:pt>
                      <c:pt idx="158">
                        <c:v>-40.589251236787838</c:v>
                      </c:pt>
                      <c:pt idx="159">
                        <c:v>-32.246284434856292</c:v>
                      </c:pt>
                      <c:pt idx="160">
                        <c:v>-29.552340513792132</c:v>
                      </c:pt>
                      <c:pt idx="161">
                        <c:v>-26.69588439288593</c:v>
                      </c:pt>
                      <c:pt idx="162">
                        <c:v>-20.494532491504941</c:v>
                      </c:pt>
                      <c:pt idx="163">
                        <c:v>-19.139872947320541</c:v>
                      </c:pt>
                      <c:pt idx="164">
                        <c:v>-16.889183481634909</c:v>
                      </c:pt>
                      <c:pt idx="165">
                        <c:v>-13.855360881111839</c:v>
                      </c:pt>
                      <c:pt idx="166">
                        <c:v>-4.6880645187472965</c:v>
                      </c:pt>
                      <c:pt idx="167">
                        <c:v>4.6320517314103427</c:v>
                      </c:pt>
                      <c:pt idx="168">
                        <c:v>7.5107161838539582</c:v>
                      </c:pt>
                      <c:pt idx="169">
                        <c:v>17.294706531764092</c:v>
                      </c:pt>
                      <c:pt idx="170">
                        <c:v>21.161820997750866</c:v>
                      </c:pt>
                      <c:pt idx="171">
                        <c:v>18.126471030515603</c:v>
                      </c:pt>
                      <c:pt idx="172">
                        <c:v>22.170565840259549</c:v>
                      </c:pt>
                      <c:pt idx="173">
                        <c:v>25.591377912906399</c:v>
                      </c:pt>
                      <c:pt idx="174">
                        <c:v>35.290406264911496</c:v>
                      </c:pt>
                      <c:pt idx="175">
                        <c:v>39.734105587851943</c:v>
                      </c:pt>
                      <c:pt idx="176">
                        <c:v>44.247512575289349</c:v>
                      </c:pt>
                      <c:pt idx="177">
                        <c:v>51.083288371586917</c:v>
                      </c:pt>
                      <c:pt idx="178">
                        <c:v>50.331056906526385</c:v>
                      </c:pt>
                      <c:pt idx="179">
                        <c:v>51.226068647620146</c:v>
                      </c:pt>
                      <c:pt idx="180">
                        <c:v>51.904261825069803</c:v>
                      </c:pt>
                      <c:pt idx="181">
                        <c:v>54.856753840634326</c:v>
                      </c:pt>
                      <c:pt idx="182">
                        <c:v>57.751793995098097</c:v>
                      </c:pt>
                      <c:pt idx="183">
                        <c:v>59.223121655221249</c:v>
                      </c:pt>
                      <c:pt idx="184">
                        <c:v>68.797047426317789</c:v>
                      </c:pt>
                      <c:pt idx="185">
                        <c:v>72.42692132393924</c:v>
                      </c:pt>
                      <c:pt idx="186">
                        <c:v>69.796558419370555</c:v>
                      </c:pt>
                      <c:pt idx="187">
                        <c:v>69.219176979079833</c:v>
                      </c:pt>
                      <c:pt idx="188">
                        <c:v>65.092002391148611</c:v>
                      </c:pt>
                      <c:pt idx="189">
                        <c:v>66.256570178268845</c:v>
                      </c:pt>
                      <c:pt idx="190">
                        <c:v>65.206691936003494</c:v>
                      </c:pt>
                      <c:pt idx="191">
                        <c:v>67.693023196226676</c:v>
                      </c:pt>
                      <c:pt idx="192">
                        <c:v>72.943903491036224</c:v>
                      </c:pt>
                      <c:pt idx="193">
                        <c:v>69.603674318997463</c:v>
                      </c:pt>
                      <c:pt idx="194">
                        <c:v>67.251195156923245</c:v>
                      </c:pt>
                      <c:pt idx="195">
                        <c:v>63.130802405844918</c:v>
                      </c:pt>
                      <c:pt idx="196">
                        <c:v>58.349575257684073</c:v>
                      </c:pt>
                      <c:pt idx="197">
                        <c:v>53.056577725672767</c:v>
                      </c:pt>
                      <c:pt idx="198">
                        <c:v>44.918837139316494</c:v>
                      </c:pt>
                      <c:pt idx="199">
                        <c:v>42.542516842916697</c:v>
                      </c:pt>
                      <c:pt idx="200">
                        <c:v>39.379083560628544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AF-4444-A0F6-32E73B7F425B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'Config1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Windings'!$T$3:$T$203</c:f>
              <c:numCache>
                <c:formatCode>General</c:formatCode>
                <c:ptCount val="201"/>
                <c:pt idx="0">
                  <c:v>244.85483065755923</c:v>
                </c:pt>
                <c:pt idx="1">
                  <c:v>281.54711322101832</c:v>
                </c:pt>
                <c:pt idx="2">
                  <c:v>263.90421290446511</c:v>
                </c:pt>
                <c:pt idx="3">
                  <c:v>188.77842957177845</c:v>
                </c:pt>
                <c:pt idx="4">
                  <c:v>72.648478503523151</c:v>
                </c:pt>
                <c:pt idx="5">
                  <c:v>-51.229285358535421</c:v>
                </c:pt>
                <c:pt idx="6">
                  <c:v>-158.82947279422191</c:v>
                </c:pt>
                <c:pt idx="7">
                  <c:v>-232.64649601299942</c:v>
                </c:pt>
                <c:pt idx="8">
                  <c:v>-262.14015981055479</c:v>
                </c:pt>
                <c:pt idx="9">
                  <c:v>-237.05476902586139</c:v>
                </c:pt>
                <c:pt idx="10">
                  <c:v>-178.63922023906255</c:v>
                </c:pt>
                <c:pt idx="11">
                  <c:v>-94.882583465103835</c:v>
                </c:pt>
                <c:pt idx="12">
                  <c:v>-7.324752154179456</c:v>
                </c:pt>
                <c:pt idx="13">
                  <c:v>81.480053412373209</c:v>
                </c:pt>
                <c:pt idx="14">
                  <c:v>167.79938131802615</c:v>
                </c:pt>
                <c:pt idx="15">
                  <c:v>245.95028193783688</c:v>
                </c:pt>
                <c:pt idx="16">
                  <c:v>282.61060811779026</c:v>
                </c:pt>
                <c:pt idx="17">
                  <c:v>264.79870506995576</c:v>
                </c:pt>
                <c:pt idx="18">
                  <c:v>189.47236217104344</c:v>
                </c:pt>
                <c:pt idx="19">
                  <c:v>72.650698986833248</c:v>
                </c:pt>
                <c:pt idx="20">
                  <c:v>-51.31473430256159</c:v>
                </c:pt>
                <c:pt idx="21">
                  <c:v>-158.83771133936926</c:v>
                </c:pt>
                <c:pt idx="22">
                  <c:v>-232.01183324857388</c:v>
                </c:pt>
                <c:pt idx="23">
                  <c:v>-260.86859576786946</c:v>
                </c:pt>
                <c:pt idx="24">
                  <c:v>-236.61918847400528</c:v>
                </c:pt>
                <c:pt idx="25">
                  <c:v>-177.94366563810786</c:v>
                </c:pt>
                <c:pt idx="26">
                  <c:v>-128.36567664459594</c:v>
                </c:pt>
                <c:pt idx="27">
                  <c:v>-9.9324489734097341</c:v>
                </c:pt>
                <c:pt idx="28">
                  <c:v>103.14388889419813</c:v>
                </c:pt>
                <c:pt idx="29">
                  <c:v>188.87178396548467</c:v>
                </c:pt>
                <c:pt idx="30">
                  <c:v>233.83143066484377</c:v>
                </c:pt>
                <c:pt idx="31">
                  <c:v>234.52907584995987</c:v>
                </c:pt>
                <c:pt idx="32">
                  <c:v>198.80406317402961</c:v>
                </c:pt>
                <c:pt idx="33">
                  <c:v>134.09154494698859</c:v>
                </c:pt>
                <c:pt idx="34">
                  <c:v>51.462979819556224</c:v>
                </c:pt>
                <c:pt idx="35">
                  <c:v>-36.224121133326889</c:v>
                </c:pt>
                <c:pt idx="36">
                  <c:v>-115.72730609921125</c:v>
                </c:pt>
                <c:pt idx="37">
                  <c:v>-177.26961726498442</c:v>
                </c:pt>
                <c:pt idx="38">
                  <c:v>-211.25127633100703</c:v>
                </c:pt>
                <c:pt idx="39">
                  <c:v>-209.29693662514507</c:v>
                </c:pt>
                <c:pt idx="40">
                  <c:v>-169.15639271591189</c:v>
                </c:pt>
                <c:pt idx="41">
                  <c:v>-98.589246750386195</c:v>
                </c:pt>
                <c:pt idx="42">
                  <c:v>-8.0569661967216284</c:v>
                </c:pt>
                <c:pt idx="43">
                  <c:v>88.726598506423244</c:v>
                </c:pt>
                <c:pt idx="44">
                  <c:v>172.58810588556429</c:v>
                </c:pt>
                <c:pt idx="45">
                  <c:v>228.00199005405764</c:v>
                </c:pt>
                <c:pt idx="46">
                  <c:v>243.38627105873471</c:v>
                </c:pt>
                <c:pt idx="47">
                  <c:v>218.97027723579109</c:v>
                </c:pt>
                <c:pt idx="48">
                  <c:v>154.66677135995764</c:v>
                </c:pt>
                <c:pt idx="49">
                  <c:v>61.107226148828573</c:v>
                </c:pt>
                <c:pt idx="50">
                  <c:v>-43.687034484335612</c:v>
                </c:pt>
                <c:pt idx="51">
                  <c:v>39.953374025643569</c:v>
                </c:pt>
                <c:pt idx="52">
                  <c:v>71.253246912293136</c:v>
                </c:pt>
                <c:pt idx="53">
                  <c:v>89.929280855403064</c:v>
                </c:pt>
                <c:pt idx="54">
                  <c:v>87.555305644308177</c:v>
                </c:pt>
                <c:pt idx="55">
                  <c:v>66.38778222378312</c:v>
                </c:pt>
                <c:pt idx="56">
                  <c:v>34.949712557458945</c:v>
                </c:pt>
                <c:pt idx="57">
                  <c:v>2.4577018443686165</c:v>
                </c:pt>
                <c:pt idx="58">
                  <c:v>-22.995796219446721</c:v>
                </c:pt>
                <c:pt idx="59">
                  <c:v>-36.757623474533716</c:v>
                </c:pt>
                <c:pt idx="60">
                  <c:v>-43.974002072495971</c:v>
                </c:pt>
                <c:pt idx="61">
                  <c:v>-47.813180297189739</c:v>
                </c:pt>
                <c:pt idx="62">
                  <c:v>-51.193687414187337</c:v>
                </c:pt>
                <c:pt idx="63">
                  <c:v>-43.836328216057666</c:v>
                </c:pt>
                <c:pt idx="64">
                  <c:v>-20.279356825089287</c:v>
                </c:pt>
                <c:pt idx="65">
                  <c:v>15.79529092911587</c:v>
                </c:pt>
                <c:pt idx="66">
                  <c:v>51.390853870417914</c:v>
                </c:pt>
                <c:pt idx="67">
                  <c:v>73.944147430641337</c:v>
                </c:pt>
                <c:pt idx="68">
                  <c:v>79.650548889460225</c:v>
                </c:pt>
                <c:pt idx="69">
                  <c:v>68.102902534451459</c:v>
                </c:pt>
                <c:pt idx="70">
                  <c:v>46.564057100904712</c:v>
                </c:pt>
                <c:pt idx="71">
                  <c:v>22.632386819511325</c:v>
                </c:pt>
                <c:pt idx="72">
                  <c:v>1.6171619742415706</c:v>
                </c:pt>
                <c:pt idx="73">
                  <c:v>-17.817732400588486</c:v>
                </c:pt>
                <c:pt idx="74">
                  <c:v>-41.846097848926632</c:v>
                </c:pt>
                <c:pt idx="75">
                  <c:v>-67.451016293638006</c:v>
                </c:pt>
                <c:pt idx="76">
                  <c:v>-83.545045208003017</c:v>
                </c:pt>
                <c:pt idx="77">
                  <c:v>-80.459014697058464</c:v>
                </c:pt>
                <c:pt idx="78">
                  <c:v>-56.709904074261175</c:v>
                </c:pt>
                <c:pt idx="79">
                  <c:v>-21.185828673909281</c:v>
                </c:pt>
                <c:pt idx="80">
                  <c:v>14.046961161418304</c:v>
                </c:pt>
                <c:pt idx="81">
                  <c:v>39.768089917404112</c:v>
                </c:pt>
                <c:pt idx="82">
                  <c:v>51.652099420126653</c:v>
                </c:pt>
                <c:pt idx="83">
                  <c:v>50.53911103037855</c:v>
                </c:pt>
                <c:pt idx="84">
                  <c:v>44.834302079210005</c:v>
                </c:pt>
                <c:pt idx="85">
                  <c:v>36.631003033053574</c:v>
                </c:pt>
                <c:pt idx="86">
                  <c:v>25.422410803537296</c:v>
                </c:pt>
                <c:pt idx="87">
                  <c:v>2.5055762001532553</c:v>
                </c:pt>
                <c:pt idx="88">
                  <c:v>-31.671174244942918</c:v>
                </c:pt>
                <c:pt idx="89">
                  <c:v>-65.808730207001219</c:v>
                </c:pt>
                <c:pt idx="90">
                  <c:v>-86.962373939105035</c:v>
                </c:pt>
                <c:pt idx="91">
                  <c:v>-87.636640193716147</c:v>
                </c:pt>
                <c:pt idx="92">
                  <c:v>-71.80318802640042</c:v>
                </c:pt>
                <c:pt idx="93">
                  <c:v>-44.234064615789286</c:v>
                </c:pt>
                <c:pt idx="94">
                  <c:v>-15.00982020611232</c:v>
                </c:pt>
                <c:pt idx="95">
                  <c:v>9.0638383528452788</c:v>
                </c:pt>
                <c:pt idx="96">
                  <c:v>26.671461953843107</c:v>
                </c:pt>
                <c:pt idx="97">
                  <c:v>41.55912318563351</c:v>
                </c:pt>
                <c:pt idx="98">
                  <c:v>58.531389919120095</c:v>
                </c:pt>
                <c:pt idx="99">
                  <c:v>69.426262555345062</c:v>
                </c:pt>
                <c:pt idx="100">
                  <c:v>65.080016236457368</c:v>
                </c:pt>
                <c:pt idx="101">
                  <c:v>55.546291638806004</c:v>
                </c:pt>
                <c:pt idx="102">
                  <c:v>4.1552508248600493</c:v>
                </c:pt>
                <c:pt idx="103">
                  <c:v>-39.777861269676556</c:v>
                </c:pt>
                <c:pt idx="104">
                  <c:v>-62.473323236411133</c:v>
                </c:pt>
                <c:pt idx="105">
                  <c:v>-73.239619440620189</c:v>
                </c:pt>
                <c:pt idx="106">
                  <c:v>-68.047475399614711</c:v>
                </c:pt>
                <c:pt idx="107">
                  <c:v>-50.810517247841815</c:v>
                </c:pt>
                <c:pt idx="108">
                  <c:v>-38.014634189941468</c:v>
                </c:pt>
                <c:pt idx="109">
                  <c:v>-16.826428658827648</c:v>
                </c:pt>
                <c:pt idx="110">
                  <c:v>14.139325839674639</c:v>
                </c:pt>
                <c:pt idx="111">
                  <c:v>58.529425811165083</c:v>
                </c:pt>
                <c:pt idx="112">
                  <c:v>103.95108444052187</c:v>
                </c:pt>
                <c:pt idx="113">
                  <c:v>132.22863423995696</c:v>
                </c:pt>
                <c:pt idx="114">
                  <c:v>144.08976975841432</c:v>
                </c:pt>
                <c:pt idx="115">
                  <c:v>118.84847466428762</c:v>
                </c:pt>
                <c:pt idx="116">
                  <c:v>65.591005002025568</c:v>
                </c:pt>
                <c:pt idx="117">
                  <c:v>5.1788319507621612</c:v>
                </c:pt>
                <c:pt idx="118">
                  <c:v>-53.043678225629137</c:v>
                </c:pt>
                <c:pt idx="119">
                  <c:v>-91.461959691207568</c:v>
                </c:pt>
                <c:pt idx="120">
                  <c:v>-112.24852841372325</c:v>
                </c:pt>
                <c:pt idx="121">
                  <c:v>-105.15200568274867</c:v>
                </c:pt>
                <c:pt idx="122">
                  <c:v>-76.588891344360377</c:v>
                </c:pt>
                <c:pt idx="123">
                  <c:v>-47.855223429632574</c:v>
                </c:pt>
                <c:pt idx="124">
                  <c:v>-16.423160010322935</c:v>
                </c:pt>
                <c:pt idx="125">
                  <c:v>10.031370056936051</c:v>
                </c:pt>
                <c:pt idx="126">
                  <c:v>34.441257128103857</c:v>
                </c:pt>
                <c:pt idx="127">
                  <c:v>59.460315005766624</c:v>
                </c:pt>
                <c:pt idx="128">
                  <c:v>80.767430155118475</c:v>
                </c:pt>
                <c:pt idx="129">
                  <c:v>100.43036847222086</c:v>
                </c:pt>
                <c:pt idx="130">
                  <c:v>93.742012531726402</c:v>
                </c:pt>
                <c:pt idx="131">
                  <c:v>58.52338984182866</c:v>
                </c:pt>
                <c:pt idx="132">
                  <c:v>5.2346088396879269</c:v>
                </c:pt>
                <c:pt idx="133">
                  <c:v>-58.065049354254157</c:v>
                </c:pt>
                <c:pt idx="134">
                  <c:v>-108.00564542955854</c:v>
                </c:pt>
                <c:pt idx="135">
                  <c:v>-139.70784963721525</c:v>
                </c:pt>
                <c:pt idx="136">
                  <c:v>-141.18005256644372</c:v>
                </c:pt>
                <c:pt idx="137">
                  <c:v>-112.45769503213677</c:v>
                </c:pt>
                <c:pt idx="138">
                  <c:v>-73.645131430808036</c:v>
                </c:pt>
                <c:pt idx="139">
                  <c:v>-25.893629401214227</c:v>
                </c:pt>
                <c:pt idx="140">
                  <c:v>15.094519026131612</c:v>
                </c:pt>
                <c:pt idx="141">
                  <c:v>43.173450303658512</c:v>
                </c:pt>
                <c:pt idx="142">
                  <c:v>58.483001468954328</c:v>
                </c:pt>
                <c:pt idx="143">
                  <c:v>56.87760667862441</c:v>
                </c:pt>
                <c:pt idx="144">
                  <c:v>59.981143745695881</c:v>
                </c:pt>
                <c:pt idx="145">
                  <c:v>53.746712407468486</c:v>
                </c:pt>
                <c:pt idx="146">
                  <c:v>35.650259920249169</c:v>
                </c:pt>
                <c:pt idx="147">
                  <c:v>3.642049760666723</c:v>
                </c:pt>
                <c:pt idx="148">
                  <c:v>-45.580355222476861</c:v>
                </c:pt>
                <c:pt idx="149">
                  <c:v>-95.909716197887647</c:v>
                </c:pt>
                <c:pt idx="150">
                  <c:v>-140.82799290204633</c:v>
                </c:pt>
                <c:pt idx="151">
                  <c:v>-154.89065604200084</c:v>
                </c:pt>
                <c:pt idx="152">
                  <c:v>-132.65079875291539</c:v>
                </c:pt>
                <c:pt idx="153">
                  <c:v>-91.340719508259909</c:v>
                </c:pt>
                <c:pt idx="154">
                  <c:v>-34.166394168046118</c:v>
                </c:pt>
                <c:pt idx="155">
                  <c:v>22.144045351811783</c:v>
                </c:pt>
                <c:pt idx="156">
                  <c:v>67.220957757483077</c:v>
                </c:pt>
                <c:pt idx="157">
                  <c:v>90.720341994647683</c:v>
                </c:pt>
                <c:pt idx="158">
                  <c:v>86.089030053997661</c:v>
                </c:pt>
                <c:pt idx="159">
                  <c:v>74.790366081034549</c:v>
                </c:pt>
                <c:pt idx="160">
                  <c:v>52.332493386937777</c:v>
                </c:pt>
                <c:pt idx="161">
                  <c:v>24.91893705637402</c:v>
                </c:pt>
                <c:pt idx="162">
                  <c:v>2.1390536822006143</c:v>
                </c:pt>
                <c:pt idx="163">
                  <c:v>-26.162127861427408</c:v>
                </c:pt>
                <c:pt idx="164">
                  <c:v>-58.801539856828661</c:v>
                </c:pt>
                <c:pt idx="165">
                  <c:v>-98.484396931653819</c:v>
                </c:pt>
                <c:pt idx="166">
                  <c:v>-121.99484385598164</c:v>
                </c:pt>
                <c:pt idx="167">
                  <c:v>-118.42616709241925</c:v>
                </c:pt>
                <c:pt idx="168">
                  <c:v>-92.424493917169272</c:v>
                </c:pt>
                <c:pt idx="169">
                  <c:v>-37.808763570224464</c:v>
                </c:pt>
                <c:pt idx="170">
                  <c:v>26.26255778776412</c:v>
                </c:pt>
                <c:pt idx="171">
                  <c:v>83.643394697950939</c:v>
                </c:pt>
                <c:pt idx="172">
                  <c:v>120.42343147012954</c:v>
                </c:pt>
                <c:pt idx="173">
                  <c:v>126.04202575959178</c:v>
                </c:pt>
                <c:pt idx="174">
                  <c:v>115.15104837958816</c:v>
                </c:pt>
                <c:pt idx="175">
                  <c:v>82.045793849682312</c:v>
                </c:pt>
                <c:pt idx="176">
                  <c:v>38.357081659000151</c:v>
                </c:pt>
                <c:pt idx="177">
                  <c:v>2.7225871203159588</c:v>
                </c:pt>
                <c:pt idx="178">
                  <c:v>-25.522820240487292</c:v>
                </c:pt>
                <c:pt idx="179">
                  <c:v>-41.532644105859319</c:v>
                </c:pt>
                <c:pt idx="180">
                  <c:v>-57.774790133168764</c:v>
                </c:pt>
                <c:pt idx="181">
                  <c:v>-70.493963440297762</c:v>
                </c:pt>
                <c:pt idx="182">
                  <c:v>-73.014474155760766</c:v>
                </c:pt>
                <c:pt idx="183">
                  <c:v>-64.978864186393452</c:v>
                </c:pt>
                <c:pt idx="184">
                  <c:v>-29.975467406505764</c:v>
                </c:pt>
                <c:pt idx="185">
                  <c:v>23.621892584566062</c:v>
                </c:pt>
                <c:pt idx="186">
                  <c:v>85.385625024451656</c:v>
                </c:pt>
                <c:pt idx="187">
                  <c:v>134.32665578116445</c:v>
                </c:pt>
                <c:pt idx="188">
                  <c:v>152.50461015403909</c:v>
                </c:pt>
                <c:pt idx="189">
                  <c:v>145.9564529030315</c:v>
                </c:pt>
                <c:pt idx="190">
                  <c:v>109.55965974886743</c:v>
                </c:pt>
                <c:pt idx="191">
                  <c:v>55.634733082858283</c:v>
                </c:pt>
                <c:pt idx="192">
                  <c:v>4.0639792509634978</c:v>
                </c:pt>
                <c:pt idx="193">
                  <c:v>-37.793393047740608</c:v>
                </c:pt>
                <c:pt idx="194">
                  <c:v>-57.266686773474795</c:v>
                </c:pt>
                <c:pt idx="195">
                  <c:v>-63.294510912496136</c:v>
                </c:pt>
                <c:pt idx="196">
                  <c:v>-56.294534816799789</c:v>
                </c:pt>
                <c:pt idx="197">
                  <c:v>-41.020212310029443</c:v>
                </c:pt>
                <c:pt idx="198">
                  <c:v>-30.3403191924913</c:v>
                </c:pt>
                <c:pt idx="199">
                  <c:v>-13.355612821698296</c:v>
                </c:pt>
                <c:pt idx="200">
                  <c:v>11.024791256888578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EF1-4A2D-98E3-2F29C3A3BF47}"/>
            </c:ext>
          </c:extLst>
        </c:ser>
        <c:ser>
          <c:idx val="3"/>
          <c:order val="3"/>
          <c:tx>
            <c:strRef>
              <c:f>'Config1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Windings'!$V$3:$V$203</c:f>
              <c:numCache>
                <c:formatCode>General</c:formatCode>
                <c:ptCount val="201"/>
                <c:pt idx="0">
                  <c:v>-174.68057275755459</c:v>
                </c:pt>
                <c:pt idx="1">
                  <c:v>-98.223019340266163</c:v>
                </c:pt>
                <c:pt idx="2">
                  <c:v>-7.8277386375716436</c:v>
                </c:pt>
                <c:pt idx="3">
                  <c:v>85.558707140016296</c:v>
                </c:pt>
                <c:pt idx="4">
                  <c:v>167.82393065551227</c:v>
                </c:pt>
                <c:pt idx="5">
                  <c:v>234.31240230763328</c:v>
                </c:pt>
                <c:pt idx="6">
                  <c:v>267.32640219742058</c:v>
                </c:pt>
                <c:pt idx="7">
                  <c:v>257.43265135436803</c:v>
                </c:pt>
                <c:pt idx="8">
                  <c:v>191.7795791229579</c:v>
                </c:pt>
                <c:pt idx="9">
                  <c:v>76.065423744732101</c:v>
                </c:pt>
                <c:pt idx="10">
                  <c:v>-54.143243192034923</c:v>
                </c:pt>
                <c:pt idx="11">
                  <c:v>-162.7103013259682</c:v>
                </c:pt>
                <c:pt idx="12">
                  <c:v>-226.91634246656355</c:v>
                </c:pt>
                <c:pt idx="13">
                  <c:v>-246.91763533761477</c:v>
                </c:pt>
                <c:pt idx="14">
                  <c:v>-223.81725841457572</c:v>
                </c:pt>
                <c:pt idx="15">
                  <c:v>-175.50382747476868</c:v>
                </c:pt>
                <c:pt idx="16">
                  <c:v>-98.638899131588062</c:v>
                </c:pt>
                <c:pt idx="17">
                  <c:v>-7.8585609424388805</c:v>
                </c:pt>
                <c:pt idx="18">
                  <c:v>85.925488704294082</c:v>
                </c:pt>
                <c:pt idx="19">
                  <c:v>167.71380851234474</c:v>
                </c:pt>
                <c:pt idx="20">
                  <c:v>234.64759086127884</c:v>
                </c:pt>
                <c:pt idx="21">
                  <c:v>267.23597149031093</c:v>
                </c:pt>
                <c:pt idx="22">
                  <c:v>256.65854658603206</c:v>
                </c:pt>
                <c:pt idx="23">
                  <c:v>190.89254448393447</c:v>
                </c:pt>
                <c:pt idx="24">
                  <c:v>75.926894486028317</c:v>
                </c:pt>
                <c:pt idx="25">
                  <c:v>-53.968457323820836</c:v>
                </c:pt>
                <c:pt idx="26">
                  <c:v>32.289345839027298</c:v>
                </c:pt>
                <c:pt idx="27">
                  <c:v>43.22238693325486</c:v>
                </c:pt>
                <c:pt idx="28">
                  <c:v>49.269402395753197</c:v>
                </c:pt>
                <c:pt idx="29">
                  <c:v>49.053812551988905</c:v>
                </c:pt>
                <c:pt idx="30">
                  <c:v>43.789097456822518</c:v>
                </c:pt>
                <c:pt idx="31">
                  <c:v>29.395811509949095</c:v>
                </c:pt>
                <c:pt idx="32">
                  <c:v>2.7944661147712608</c:v>
                </c:pt>
                <c:pt idx="33">
                  <c:v>-33.949873285424914</c:v>
                </c:pt>
                <c:pt idx="34">
                  <c:v>-68.597370390168763</c:v>
                </c:pt>
                <c:pt idx="35">
                  <c:v>-85.186729791762517</c:v>
                </c:pt>
                <c:pt idx="36">
                  <c:v>-79.72269136775823</c:v>
                </c:pt>
                <c:pt idx="37">
                  <c:v>-59.302439345149459</c:v>
                </c:pt>
                <c:pt idx="38">
                  <c:v>-35.361183176406229</c:v>
                </c:pt>
                <c:pt idx="39">
                  <c:v>-12.346113065474498</c:v>
                </c:pt>
                <c:pt idx="40">
                  <c:v>8.5726177666737691</c:v>
                </c:pt>
                <c:pt idx="41">
                  <c:v>28.412751410268818</c:v>
                </c:pt>
                <c:pt idx="42">
                  <c:v>48.847523107485969</c:v>
                </c:pt>
                <c:pt idx="43">
                  <c:v>66.745978716297088</c:v>
                </c:pt>
                <c:pt idx="44">
                  <c:v>77.185703328869778</c:v>
                </c:pt>
                <c:pt idx="45">
                  <c:v>69.449125652333265</c:v>
                </c:pt>
                <c:pt idx="46">
                  <c:v>41.46675562538752</c:v>
                </c:pt>
                <c:pt idx="47">
                  <c:v>3.1829360540128504</c:v>
                </c:pt>
                <c:pt idx="48">
                  <c:v>-30.179646756366889</c:v>
                </c:pt>
                <c:pt idx="49">
                  <c:v>-48.914056286485057</c:v>
                </c:pt>
                <c:pt idx="50">
                  <c:v>-54.112337432376584</c:v>
                </c:pt>
                <c:pt idx="51">
                  <c:v>-51.444079522414711</c:v>
                </c:pt>
                <c:pt idx="52">
                  <c:v>-44.012428885443249</c:v>
                </c:pt>
                <c:pt idx="53">
                  <c:v>-31.648647664035398</c:v>
                </c:pt>
                <c:pt idx="54">
                  <c:v>-13.807064820645833</c:v>
                </c:pt>
                <c:pt idx="55">
                  <c:v>11.653127283218089</c:v>
                </c:pt>
                <c:pt idx="56">
                  <c:v>44.867070165689675</c:v>
                </c:pt>
                <c:pt idx="57">
                  <c:v>76.702208703444171</c:v>
                </c:pt>
                <c:pt idx="58">
                  <c:v>94.698116333651299</c:v>
                </c:pt>
                <c:pt idx="59">
                  <c:v>87.093929931742991</c:v>
                </c:pt>
                <c:pt idx="60">
                  <c:v>61.865144884970768</c:v>
                </c:pt>
                <c:pt idx="61">
                  <c:v>29.581694287985929</c:v>
                </c:pt>
                <c:pt idx="62">
                  <c:v>2.0171174068786746</c:v>
                </c:pt>
                <c:pt idx="63">
                  <c:v>-19.226550681764813</c:v>
                </c:pt>
                <c:pt idx="64">
                  <c:v>-35.702471644472119</c:v>
                </c:pt>
                <c:pt idx="65">
                  <c:v>-48.369488996255996</c:v>
                </c:pt>
                <c:pt idx="66">
                  <c:v>-57.737811778618152</c:v>
                </c:pt>
                <c:pt idx="67">
                  <c:v>-59.719142666140925</c:v>
                </c:pt>
                <c:pt idx="68">
                  <c:v>-49.631737336096215</c:v>
                </c:pt>
                <c:pt idx="69">
                  <c:v>-21.948601609947708</c:v>
                </c:pt>
                <c:pt idx="70">
                  <c:v>16.503105554476853</c:v>
                </c:pt>
                <c:pt idx="71">
                  <c:v>50.946387914571268</c:v>
                </c:pt>
                <c:pt idx="72">
                  <c:v>68.188539523072478</c:v>
                </c:pt>
                <c:pt idx="73">
                  <c:v>66.508647145127938</c:v>
                </c:pt>
                <c:pt idx="74">
                  <c:v>55.76294452518038</c:v>
                </c:pt>
                <c:pt idx="75">
                  <c:v>39.771786488694211</c:v>
                </c:pt>
                <c:pt idx="76">
                  <c:v>21.719361691480607</c:v>
                </c:pt>
                <c:pt idx="77">
                  <c:v>1.8024250905190122</c:v>
                </c:pt>
                <c:pt idx="78">
                  <c:v>-21.757416616721862</c:v>
                </c:pt>
                <c:pt idx="79">
                  <c:v>-48.841553701033476</c:v>
                </c:pt>
                <c:pt idx="80">
                  <c:v>-76.206124553852135</c:v>
                </c:pt>
                <c:pt idx="81">
                  <c:v>-90.850521144365729</c:v>
                </c:pt>
                <c:pt idx="82">
                  <c:v>-84.050847737962883</c:v>
                </c:pt>
                <c:pt idx="83">
                  <c:v>-55.735599926430226</c:v>
                </c:pt>
                <c:pt idx="84">
                  <c:v>-19.539254682764131</c:v>
                </c:pt>
                <c:pt idx="85">
                  <c:v>11.703142405557893</c:v>
                </c:pt>
                <c:pt idx="86">
                  <c:v>32.315672046536243</c:v>
                </c:pt>
                <c:pt idx="87">
                  <c:v>44.018170985521664</c:v>
                </c:pt>
                <c:pt idx="88">
                  <c:v>49.821252214851533</c:v>
                </c:pt>
                <c:pt idx="89">
                  <c:v>49.985731140459492</c:v>
                </c:pt>
                <c:pt idx="90">
                  <c:v>44.783930852761394</c:v>
                </c:pt>
                <c:pt idx="91">
                  <c:v>29.902640902489132</c:v>
                </c:pt>
                <c:pt idx="92">
                  <c:v>2.8442924219468582</c:v>
                </c:pt>
                <c:pt idx="93">
                  <c:v>-34.370770037119286</c:v>
                </c:pt>
                <c:pt idx="94">
                  <c:v>-69.252865269954341</c:v>
                </c:pt>
                <c:pt idx="95">
                  <c:v>-86.133647747497861</c:v>
                </c:pt>
                <c:pt idx="96">
                  <c:v>-81.518532791652092</c:v>
                </c:pt>
                <c:pt idx="97">
                  <c:v>-60.542977461999754</c:v>
                </c:pt>
                <c:pt idx="98">
                  <c:v>-36.260543106502958</c:v>
                </c:pt>
                <c:pt idx="99">
                  <c:v>-12.657208063782132</c:v>
                </c:pt>
                <c:pt idx="100">
                  <c:v>8.8097675770669106</c:v>
                </c:pt>
                <c:pt idx="101">
                  <c:v>71.072544984426955</c:v>
                </c:pt>
                <c:pt idx="102">
                  <c:v>125.0810389363121</c:v>
                </c:pt>
                <c:pt idx="103">
                  <c:v>155.87805511252657</c:v>
                </c:pt>
                <c:pt idx="104">
                  <c:v>150.19855383662284</c:v>
                </c:pt>
                <c:pt idx="105">
                  <c:v>120.59184166863555</c:v>
                </c:pt>
                <c:pt idx="106">
                  <c:v>64.908985844123322</c:v>
                </c:pt>
                <c:pt idx="107">
                  <c:v>4.4566963718154282</c:v>
                </c:pt>
                <c:pt idx="108">
                  <c:v>-42.482120509489526</c:v>
                </c:pt>
                <c:pt idx="109">
                  <c:v>-70.477923020368749</c:v>
                </c:pt>
                <c:pt idx="110">
                  <c:v>-76.233757947311489</c:v>
                </c:pt>
                <c:pt idx="111">
                  <c:v>-75.61503359948307</c:v>
                </c:pt>
                <c:pt idx="112">
                  <c:v>-62.462492295684861</c:v>
                </c:pt>
                <c:pt idx="113">
                  <c:v>-39.099360628034859</c:v>
                </c:pt>
                <c:pt idx="114">
                  <c:v>-17.006249561887824</c:v>
                </c:pt>
                <c:pt idx="115">
                  <c:v>13.130264470866299</c:v>
                </c:pt>
                <c:pt idx="116">
                  <c:v>44.893781268515454</c:v>
                </c:pt>
                <c:pt idx="117">
                  <c:v>82.744191801770313</c:v>
                </c:pt>
                <c:pt idx="118">
                  <c:v>112.70356087121161</c:v>
                </c:pt>
                <c:pt idx="119">
                  <c:v>122.55586888862072</c:v>
                </c:pt>
                <c:pt idx="120">
                  <c:v>113.24864980780822</c:v>
                </c:pt>
                <c:pt idx="121">
                  <c:v>68.633316804687041</c:v>
                </c:pt>
                <c:pt idx="122">
                  <c:v>5.4477331348790727</c:v>
                </c:pt>
                <c:pt idx="123">
                  <c:v>-58.894053183469431</c:v>
                </c:pt>
                <c:pt idx="124">
                  <c:v>-106.20972591545532</c:v>
                </c:pt>
                <c:pt idx="125">
                  <c:v>-120.14686479815124</c:v>
                </c:pt>
                <c:pt idx="126">
                  <c:v>-112.9570192286884</c:v>
                </c:pt>
                <c:pt idx="127">
                  <c:v>-86.983706938416987</c:v>
                </c:pt>
                <c:pt idx="128">
                  <c:v>-49.988570441288147</c:v>
                </c:pt>
                <c:pt idx="129">
                  <c:v>-18.267997926859262</c:v>
                </c:pt>
                <c:pt idx="130">
                  <c:v>12.2460686722407</c:v>
                </c:pt>
                <c:pt idx="131">
                  <c:v>35.520291110833654</c:v>
                </c:pt>
                <c:pt idx="132">
                  <c:v>59.648380633857435</c:v>
                </c:pt>
                <c:pt idx="133">
                  <c:v>74.745697488128599</c:v>
                </c:pt>
                <c:pt idx="134">
                  <c:v>77.663709763880064</c:v>
                </c:pt>
                <c:pt idx="135">
                  <c:v>74.92394642928052</c:v>
                </c:pt>
                <c:pt idx="136">
                  <c:v>49.818343897352975</c:v>
                </c:pt>
                <c:pt idx="137">
                  <c:v>4.4545360491655126</c:v>
                </c:pt>
                <c:pt idx="138">
                  <c:v>-55.4191713345921</c:v>
                </c:pt>
                <c:pt idx="139">
                  <c:v>-113.71560989589609</c:v>
                </c:pt>
                <c:pt idx="140">
                  <c:v>-146.77092300985851</c:v>
                </c:pt>
                <c:pt idx="141">
                  <c:v>-156.30181878402271</c:v>
                </c:pt>
                <c:pt idx="142">
                  <c:v>-131.3251541263017</c:v>
                </c:pt>
                <c:pt idx="143">
                  <c:v>-78.474345749187648</c:v>
                </c:pt>
                <c:pt idx="144">
                  <c:v>-27.579130562528182</c:v>
                </c:pt>
                <c:pt idx="145">
                  <c:v>17.105311677742719</c:v>
                </c:pt>
                <c:pt idx="146">
                  <c:v>45.212411268287575</c:v>
                </c:pt>
                <c:pt idx="147">
                  <c:v>63.894651846373598</c:v>
                </c:pt>
                <c:pt idx="148">
                  <c:v>69.015434975148381</c:v>
                </c:pt>
                <c:pt idx="149">
                  <c:v>60.776620264109944</c:v>
                </c:pt>
                <c:pt idx="150">
                  <c:v>53.660095260536693</c:v>
                </c:pt>
                <c:pt idx="151">
                  <c:v>33.14551138527581</c:v>
                </c:pt>
                <c:pt idx="152">
                  <c:v>2.8192751070558595</c:v>
                </c:pt>
                <c:pt idx="153">
                  <c:v>-36.495803485434621</c:v>
                </c:pt>
                <c:pt idx="154">
                  <c:v>-81.507207028563883</c:v>
                </c:pt>
                <c:pt idx="155">
                  <c:v>-120.10270174696119</c:v>
                </c:pt>
                <c:pt idx="156">
                  <c:v>-148.09864132646342</c:v>
                </c:pt>
                <c:pt idx="157">
                  <c:v>-139.45733312384951</c:v>
                </c:pt>
                <c:pt idx="158">
                  <c:v>-96.128827423726207</c:v>
                </c:pt>
                <c:pt idx="159">
                  <c:v>-38.007048523577197</c:v>
                </c:pt>
                <c:pt idx="160">
                  <c:v>25.683415841928394</c:v>
                </c:pt>
                <c:pt idx="161">
                  <c:v>70.886982085429381</c:v>
                </c:pt>
                <c:pt idx="162">
                  <c:v>95.625209536527663</c:v>
                </c:pt>
                <c:pt idx="163">
                  <c:v>97.086130357661261</c:v>
                </c:pt>
                <c:pt idx="164">
                  <c:v>78.045143148008364</c:v>
                </c:pt>
                <c:pt idx="165">
                  <c:v>57.971824416855689</c:v>
                </c:pt>
                <c:pt idx="166">
                  <c:v>30.776526829172074</c:v>
                </c:pt>
                <c:pt idx="167">
                  <c:v>2.2285261207456135</c:v>
                </c:pt>
                <c:pt idx="168">
                  <c:v>-26.300907014211273</c:v>
                </c:pt>
                <c:pt idx="169">
                  <c:v>-55.067642708312221</c:v>
                </c:pt>
                <c:pt idx="170">
                  <c:v>-76.699443983804258</c:v>
                </c:pt>
                <c:pt idx="171">
                  <c:v>-98.262600254509678</c:v>
                </c:pt>
                <c:pt idx="172">
                  <c:v>-100.57974007433475</c:v>
                </c:pt>
                <c:pt idx="173">
                  <c:v>-78.418853974092727</c:v>
                </c:pt>
                <c:pt idx="174">
                  <c:v>-35.762411844787792</c:v>
                </c:pt>
                <c:pt idx="175">
                  <c:v>27.409895939066818</c:v>
                </c:pt>
                <c:pt idx="176">
                  <c:v>87.499353947953963</c:v>
                </c:pt>
                <c:pt idx="177">
                  <c:v>133.25125427282339</c:v>
                </c:pt>
                <c:pt idx="178">
                  <c:v>146.12020560445393</c:v>
                </c:pt>
                <c:pt idx="179">
                  <c:v>122.53506108126365</c:v>
                </c:pt>
                <c:pt idx="180">
                  <c:v>86.367999170628622</c:v>
                </c:pt>
                <c:pt idx="181">
                  <c:v>43.266132757237145</c:v>
                </c:pt>
                <c:pt idx="182">
                  <c:v>2.857176804352497</c:v>
                </c:pt>
                <c:pt idx="183">
                  <c:v>-28.500515167506606</c:v>
                </c:pt>
                <c:pt idx="184">
                  <c:v>-51.398069532109915</c:v>
                </c:pt>
                <c:pt idx="185">
                  <c:v>-61.526321210264868</c:v>
                </c:pt>
                <c:pt idx="186">
                  <c:v>-72.416463872596267</c:v>
                </c:pt>
                <c:pt idx="187">
                  <c:v>-69.20817195617424</c:v>
                </c:pt>
                <c:pt idx="188">
                  <c:v>-51.778058044593841</c:v>
                </c:pt>
                <c:pt idx="189">
                  <c:v>-24.307052961237822</c:v>
                </c:pt>
                <c:pt idx="190">
                  <c:v>19.938497061791029</c:v>
                </c:pt>
                <c:pt idx="191">
                  <c:v>70.85909373378307</c:v>
                </c:pt>
                <c:pt idx="192">
                  <c:v>122.08896117672286</c:v>
                </c:pt>
                <c:pt idx="193">
                  <c:v>149.68924699093483</c:v>
                </c:pt>
                <c:pt idx="194">
                  <c:v>142.35042783257455</c:v>
                </c:pt>
                <c:pt idx="195">
                  <c:v>111.81008089704096</c:v>
                </c:pt>
                <c:pt idx="196">
                  <c:v>59.514815631044911</c:v>
                </c:pt>
                <c:pt idx="197">
                  <c:v>4.0981618917017553</c:v>
                </c:pt>
                <c:pt idx="198">
                  <c:v>-38.758254393218692</c:v>
                </c:pt>
                <c:pt idx="199">
                  <c:v>-63.500222493836596</c:v>
                </c:pt>
                <c:pt idx="200">
                  <c:v>-66.96263969151461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EF1-4A2D-98E3-2F29C3A3BF47}"/>
            </c:ext>
          </c:extLst>
        </c:ser>
        <c:ser>
          <c:idx val="5"/>
          <c:order val="5"/>
          <c:tx>
            <c:strRef>
              <c:f>'Config1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Windings'!$X$3:$X$203</c:f>
              <c:numCache>
                <c:formatCode>General</c:formatCode>
                <c:ptCount val="201"/>
                <c:pt idx="0">
                  <c:v>-53.177644865998616</c:v>
                </c:pt>
                <c:pt idx="1">
                  <c:v>-166.98816821364196</c:v>
                </c:pt>
                <c:pt idx="2">
                  <c:v>-239.56158620491559</c:v>
                </c:pt>
                <c:pt idx="3">
                  <c:v>-258.43341991857517</c:v>
                </c:pt>
                <c:pt idx="4">
                  <c:v>-224.61979176295341</c:v>
                </c:pt>
                <c:pt idx="5">
                  <c:v>-166.61389079349544</c:v>
                </c:pt>
                <c:pt idx="6">
                  <c:v>-92.173342564358961</c:v>
                </c:pt>
                <c:pt idx="7">
                  <c:v>-7.5731015770865913</c:v>
                </c:pt>
                <c:pt idx="8">
                  <c:v>87.235986637767525</c:v>
                </c:pt>
                <c:pt idx="9">
                  <c:v>177.3855059462287</c:v>
                </c:pt>
                <c:pt idx="10">
                  <c:v>249.04854419503653</c:v>
                </c:pt>
                <c:pt idx="11">
                  <c:v>273.11337357174563</c:v>
                </c:pt>
                <c:pt idx="12">
                  <c:v>250.48742004097025</c:v>
                </c:pt>
                <c:pt idx="13">
                  <c:v>181.68233438469269</c:v>
                </c:pt>
                <c:pt idx="14">
                  <c:v>72.5682730842924</c:v>
                </c:pt>
                <c:pt idx="15">
                  <c:v>-53.384853652330051</c:v>
                </c:pt>
                <c:pt idx="16">
                  <c:v>-167.59143833077627</c:v>
                </c:pt>
                <c:pt idx="17">
                  <c:v>-240.41867395790933</c:v>
                </c:pt>
                <c:pt idx="18">
                  <c:v>-259.52117112633022</c:v>
                </c:pt>
                <c:pt idx="19">
                  <c:v>-224.58043301304744</c:v>
                </c:pt>
                <c:pt idx="20">
                  <c:v>-166.96946360146802</c:v>
                </c:pt>
                <c:pt idx="21">
                  <c:v>-92.191374506930018</c:v>
                </c:pt>
                <c:pt idx="22">
                  <c:v>-7.5492044502278004</c:v>
                </c:pt>
                <c:pt idx="23">
                  <c:v>86.773144782776114</c:v>
                </c:pt>
                <c:pt idx="24">
                  <c:v>177.06921615656833</c:v>
                </c:pt>
                <c:pt idx="25">
                  <c:v>248.19947766032965</c:v>
                </c:pt>
                <c:pt idx="26">
                  <c:v>-91.449538857381313</c:v>
                </c:pt>
                <c:pt idx="27">
                  <c:v>-79.76035586716371</c:v>
                </c:pt>
                <c:pt idx="28">
                  <c:v>-51.630526332292312</c:v>
                </c:pt>
                <c:pt idx="29">
                  <c:v>-17.140035617456178</c:v>
                </c:pt>
                <c:pt idx="30">
                  <c:v>9.9503022733063329</c:v>
                </c:pt>
                <c:pt idx="31">
                  <c:v>26.519970912544284</c:v>
                </c:pt>
                <c:pt idx="32">
                  <c:v>38.982357687276931</c:v>
                </c:pt>
                <c:pt idx="33">
                  <c:v>50.564243238547967</c:v>
                </c:pt>
                <c:pt idx="34">
                  <c:v>58.682869059492823</c:v>
                </c:pt>
                <c:pt idx="35">
                  <c:v>54.102078618278803</c:v>
                </c:pt>
                <c:pt idx="36">
                  <c:v>34.897557157748075</c:v>
                </c:pt>
                <c:pt idx="37">
                  <c:v>3.0241402556917647</c:v>
                </c:pt>
                <c:pt idx="38">
                  <c:v>-34.227221896130537</c:v>
                </c:pt>
                <c:pt idx="39">
                  <c:v>-65.056108625558352</c:v>
                </c:pt>
                <c:pt idx="40">
                  <c:v>-78.47128797506906</c:v>
                </c:pt>
                <c:pt idx="41">
                  <c:v>-70.478202393776257</c:v>
                </c:pt>
                <c:pt idx="42">
                  <c:v>-50.98628549346963</c:v>
                </c:pt>
                <c:pt idx="43">
                  <c:v>-29.427733663544057</c:v>
                </c:pt>
                <c:pt idx="44">
                  <c:v>-11.181310637163962</c:v>
                </c:pt>
                <c:pt idx="45">
                  <c:v>8.8759938788832873</c:v>
                </c:pt>
                <c:pt idx="46">
                  <c:v>33.714671936393685</c:v>
                </c:pt>
                <c:pt idx="47">
                  <c:v>60.38336296029896</c:v>
                </c:pt>
                <c:pt idx="48">
                  <c:v>79.511638713001034</c:v>
                </c:pt>
                <c:pt idx="49">
                  <c:v>84.118394222592244</c:v>
                </c:pt>
                <c:pt idx="50">
                  <c:v>70.150873402801636</c:v>
                </c:pt>
                <c:pt idx="51">
                  <c:v>39.891976058569504</c:v>
                </c:pt>
                <c:pt idx="52">
                  <c:v>2.931923831274279</c:v>
                </c:pt>
                <c:pt idx="53">
                  <c:v>-26.696523587147077</c:v>
                </c:pt>
                <c:pt idx="54">
                  <c:v>-41.17516433014621</c:v>
                </c:pt>
                <c:pt idx="55">
                  <c:v>-44.640374954583883</c:v>
                </c:pt>
                <c:pt idx="56">
                  <c:v>-46.068132818567484</c:v>
                </c:pt>
                <c:pt idx="57">
                  <c:v>-44.971540206865036</c:v>
                </c:pt>
                <c:pt idx="58">
                  <c:v>-37.780987962078726</c:v>
                </c:pt>
                <c:pt idx="59">
                  <c:v>-17.086406811722565</c:v>
                </c:pt>
                <c:pt idx="60">
                  <c:v>13.979699444961284</c:v>
                </c:pt>
                <c:pt idx="61">
                  <c:v>48.652613475645829</c:v>
                </c:pt>
                <c:pt idx="62">
                  <c:v>77.851641830608813</c:v>
                </c:pt>
                <c:pt idx="63">
                  <c:v>89.9031018536689</c:v>
                </c:pt>
                <c:pt idx="64">
                  <c:v>80.592903677113583</c:v>
                </c:pt>
                <c:pt idx="65">
                  <c:v>54.66715113365337</c:v>
                </c:pt>
                <c:pt idx="66">
                  <c:v>25.459650078072691</c:v>
                </c:pt>
                <c:pt idx="67">
                  <c:v>1.676664286732358</c:v>
                </c:pt>
                <c:pt idx="68">
                  <c:v>-17.43685544512519</c:v>
                </c:pt>
                <c:pt idx="69">
                  <c:v>-36.832499968173373</c:v>
                </c:pt>
                <c:pt idx="70">
                  <c:v>-57.099617715737423</c:v>
                </c:pt>
                <c:pt idx="71">
                  <c:v>-70.986092032687168</c:v>
                </c:pt>
                <c:pt idx="72">
                  <c:v>-70.76846324025955</c:v>
                </c:pt>
                <c:pt idx="73">
                  <c:v>-53.381936863107285</c:v>
                </c:pt>
                <c:pt idx="74">
                  <c:v>-22.263781339701854</c:v>
                </c:pt>
                <c:pt idx="75">
                  <c:v>15.867783245683896</c:v>
                </c:pt>
                <c:pt idx="76">
                  <c:v>46.841788500953321</c:v>
                </c:pt>
                <c:pt idx="77">
                  <c:v>60.688161086120054</c:v>
                </c:pt>
                <c:pt idx="78">
                  <c:v>57.718111445779741</c:v>
                </c:pt>
                <c:pt idx="79">
                  <c:v>46.466609019920696</c:v>
                </c:pt>
                <c:pt idx="80">
                  <c:v>36.047173978397375</c:v>
                </c:pt>
                <c:pt idx="81">
                  <c:v>22.611032410758664</c:v>
                </c:pt>
                <c:pt idx="82">
                  <c:v>2.1274948423011741</c:v>
                </c:pt>
                <c:pt idx="83">
                  <c:v>-26.437755572089976</c:v>
                </c:pt>
                <c:pt idx="84">
                  <c:v>-57.930624600413459</c:v>
                </c:pt>
                <c:pt idx="85">
                  <c:v>-81.703255635853893</c:v>
                </c:pt>
                <c:pt idx="86">
                  <c:v>-91.601452227539767</c:v>
                </c:pt>
                <c:pt idx="87">
                  <c:v>-80.689877686103728</c:v>
                </c:pt>
                <c:pt idx="88">
                  <c:v>-52.043191880152172</c:v>
                </c:pt>
                <c:pt idx="89">
                  <c:v>-17.400323046716313</c:v>
                </c:pt>
                <c:pt idx="90">
                  <c:v>10.190802768282687</c:v>
                </c:pt>
                <c:pt idx="91">
                  <c:v>27.216188825118934</c:v>
                </c:pt>
                <c:pt idx="92">
                  <c:v>40.250929297170252</c:v>
                </c:pt>
                <c:pt idx="93">
                  <c:v>51.777465849452831</c:v>
                </c:pt>
                <c:pt idx="94">
                  <c:v>59.640992583240617</c:v>
                </c:pt>
                <c:pt idx="95">
                  <c:v>54.951670745161969</c:v>
                </c:pt>
                <c:pt idx="96">
                  <c:v>35.732065713699079</c:v>
                </c:pt>
                <c:pt idx="97">
                  <c:v>3.076519416749584</c:v>
                </c:pt>
                <c:pt idx="98">
                  <c:v>-34.823371294035738</c:v>
                </c:pt>
                <c:pt idx="99">
                  <c:v>-66.062831432990478</c:v>
                </c:pt>
                <c:pt idx="100">
                  <c:v>-79.852792511464585</c:v>
                </c:pt>
                <c:pt idx="101">
                  <c:v>-57.543966992381634</c:v>
                </c:pt>
                <c:pt idx="102">
                  <c:v>-54.109824453382735</c:v>
                </c:pt>
                <c:pt idx="103">
                  <c:v>-45.549096269939689</c:v>
                </c:pt>
                <c:pt idx="104">
                  <c:v>-19.527758625300404</c:v>
                </c:pt>
                <c:pt idx="105">
                  <c:v>16.683104484190572</c:v>
                </c:pt>
                <c:pt idx="106">
                  <c:v>63.902012182250651</c:v>
                </c:pt>
                <c:pt idx="107">
                  <c:v>103.91556186767653</c:v>
                </c:pt>
                <c:pt idx="108">
                  <c:v>131.7684315556792</c:v>
                </c:pt>
                <c:pt idx="109">
                  <c:v>140.69130505921038</c:v>
                </c:pt>
                <c:pt idx="110">
                  <c:v>114.37120480389044</c:v>
                </c:pt>
                <c:pt idx="111">
                  <c:v>66.946072812848385</c:v>
                </c:pt>
                <c:pt idx="112">
                  <c:v>5.407377498705638</c:v>
                </c:pt>
                <c:pt idx="113">
                  <c:v>-53.16019873157051</c:v>
                </c:pt>
                <c:pt idx="114">
                  <c:v>-91.357777087351792</c:v>
                </c:pt>
                <c:pt idx="115">
                  <c:v>-107.74030198895385</c:v>
                </c:pt>
                <c:pt idx="116">
                  <c:v>-91.995267760064863</c:v>
                </c:pt>
                <c:pt idx="117">
                  <c:v>-64.572527208889156</c:v>
                </c:pt>
                <c:pt idx="118">
                  <c:v>-40.099941024078078</c:v>
                </c:pt>
                <c:pt idx="119">
                  <c:v>-14.06924017685353</c:v>
                </c:pt>
                <c:pt idx="120">
                  <c:v>10.694188507873973</c:v>
                </c:pt>
                <c:pt idx="121">
                  <c:v>40.978842583756382</c:v>
                </c:pt>
                <c:pt idx="122">
                  <c:v>68.54968274846803</c:v>
                </c:pt>
                <c:pt idx="123">
                  <c:v>94.955321648499293</c:v>
                </c:pt>
                <c:pt idx="124">
                  <c:v>109.80711694771772</c:v>
                </c:pt>
                <c:pt idx="125">
                  <c:v>93.962265703127215</c:v>
                </c:pt>
                <c:pt idx="126">
                  <c:v>58.909898598842652</c:v>
                </c:pt>
                <c:pt idx="127">
                  <c:v>5.1305208879094071</c:v>
                </c:pt>
                <c:pt idx="128">
                  <c:v>-56.149030715704605</c:v>
                </c:pt>
                <c:pt idx="129">
                  <c:v>-110.48049322193731</c:v>
                </c:pt>
                <c:pt idx="130">
                  <c:v>-144.7591352543285</c:v>
                </c:pt>
                <c:pt idx="131">
                  <c:v>-141.62920654801275</c:v>
                </c:pt>
                <c:pt idx="132">
                  <c:v>-112.2828392410179</c:v>
                </c:pt>
                <c:pt idx="133">
                  <c:v>-70.761559755438142</c:v>
                </c:pt>
                <c:pt idx="134">
                  <c:v>-22.389638567212529</c:v>
                </c:pt>
                <c:pt idx="135">
                  <c:v>12.757180658476637</c:v>
                </c:pt>
                <c:pt idx="136">
                  <c:v>36.906374467086557</c:v>
                </c:pt>
                <c:pt idx="137">
                  <c:v>48.939183777828895</c:v>
                </c:pt>
                <c:pt idx="138">
                  <c:v>60.075436021617193</c:v>
                </c:pt>
                <c:pt idx="139">
                  <c:v>71.038766606078241</c:v>
                </c:pt>
                <c:pt idx="140">
                  <c:v>62.414017715700965</c:v>
                </c:pt>
                <c:pt idx="141">
                  <c:v>42.438768600652701</c:v>
                </c:pt>
                <c:pt idx="142">
                  <c:v>3.9968061765768681</c:v>
                </c:pt>
                <c:pt idx="143">
                  <c:v>-46.020797141619092</c:v>
                </c:pt>
                <c:pt idx="144">
                  <c:v>-96.417868004242109</c:v>
                </c:pt>
                <c:pt idx="145">
                  <c:v>-138.0664005532347</c:v>
                </c:pt>
                <c:pt idx="146">
                  <c:v>-149.06586036888228</c:v>
                </c:pt>
                <c:pt idx="147">
                  <c:v>-135.03341601219617</c:v>
                </c:pt>
                <c:pt idx="148">
                  <c:v>-95.011206182028488</c:v>
                </c:pt>
                <c:pt idx="149">
                  <c:v>-34.2132776154913</c:v>
                </c:pt>
                <c:pt idx="150">
                  <c:v>22.147348169134936</c:v>
                </c:pt>
                <c:pt idx="151">
                  <c:v>63.893448479505778</c:v>
                </c:pt>
                <c:pt idx="152">
                  <c:v>78.879957829040649</c:v>
                </c:pt>
                <c:pt idx="153">
                  <c:v>72.875599805354298</c:v>
                </c:pt>
                <c:pt idx="154">
                  <c:v>63.14075246475641</c:v>
                </c:pt>
                <c:pt idx="155">
                  <c:v>44.713229718535487</c:v>
                </c:pt>
                <c:pt idx="156">
                  <c:v>27.064291006252628</c:v>
                </c:pt>
                <c:pt idx="157">
                  <c:v>2.5844523889355902</c:v>
                </c:pt>
                <c:pt idx="158">
                  <c:v>-30.549453867059292</c:v>
                </c:pt>
                <c:pt idx="159">
                  <c:v>-69.029601992313644</c:v>
                </c:pt>
                <c:pt idx="160">
                  <c:v>-107.56824974265831</c:v>
                </c:pt>
                <c:pt idx="161">
                  <c:v>-122.50180353468933</c:v>
                </c:pt>
                <c:pt idx="162">
                  <c:v>-118.25879571023322</c:v>
                </c:pt>
                <c:pt idx="163">
                  <c:v>-90.063875443554394</c:v>
                </c:pt>
                <c:pt idx="164">
                  <c:v>-36.132786772814612</c:v>
                </c:pt>
                <c:pt idx="165">
                  <c:v>26.657211633686291</c:v>
                </c:pt>
                <c:pt idx="166">
                  <c:v>86.530252508062276</c:v>
                </c:pt>
                <c:pt idx="167">
                  <c:v>120.82969270308398</c:v>
                </c:pt>
                <c:pt idx="168">
                  <c:v>126.23611711523451</c:v>
                </c:pt>
                <c:pt idx="169">
                  <c:v>110.17111281030077</c:v>
                </c:pt>
                <c:pt idx="170">
                  <c:v>71.598707193791</c:v>
                </c:pt>
                <c:pt idx="171">
                  <c:v>32.745676587074342</c:v>
                </c:pt>
                <c:pt idx="172">
                  <c:v>2.3268744444647553</c:v>
                </c:pt>
                <c:pt idx="173">
                  <c:v>-22.031793872592655</c:v>
                </c:pt>
                <c:pt idx="174">
                  <c:v>-44.098230269888873</c:v>
                </c:pt>
                <c:pt idx="175">
                  <c:v>-69.721584200897183</c:v>
                </c:pt>
                <c:pt idx="176">
                  <c:v>-81.608923031664759</c:v>
                </c:pt>
                <c:pt idx="177">
                  <c:v>-84.890553021552421</c:v>
                </c:pt>
                <c:pt idx="178">
                  <c:v>-70.266328457440252</c:v>
                </c:pt>
                <c:pt idx="179">
                  <c:v>-29.776348327784184</c:v>
                </c:pt>
                <c:pt idx="180">
                  <c:v>23.311052787609945</c:v>
                </c:pt>
                <c:pt idx="181">
                  <c:v>82.084584523694943</c:v>
                </c:pt>
                <c:pt idx="182">
                  <c:v>127.90909134650637</c:v>
                </c:pt>
                <c:pt idx="183">
                  <c:v>152.70250100912131</c:v>
                </c:pt>
                <c:pt idx="184">
                  <c:v>150.17058436493346</c:v>
                </c:pt>
                <c:pt idx="185">
                  <c:v>110.33134994963805</c:v>
                </c:pt>
                <c:pt idx="186">
                  <c:v>56.827397267515167</c:v>
                </c:pt>
                <c:pt idx="187">
                  <c:v>4.1006931540896332</c:v>
                </c:pt>
                <c:pt idx="188">
                  <c:v>-35.634549718296618</c:v>
                </c:pt>
                <c:pt idx="189">
                  <c:v>-55.392829763524851</c:v>
                </c:pt>
                <c:pt idx="190">
                  <c:v>-64.291464874654963</c:v>
                </c:pt>
                <c:pt idx="191">
                  <c:v>-58.800803620414676</c:v>
                </c:pt>
                <c:pt idx="192">
                  <c:v>-53.209036936650136</c:v>
                </c:pt>
                <c:pt idx="193">
                  <c:v>-42.292179624196763</c:v>
                </c:pt>
                <c:pt idx="194">
                  <c:v>-17.83254590217652</c:v>
                </c:pt>
                <c:pt idx="195">
                  <c:v>14.615232421300094</c:v>
                </c:pt>
                <c:pt idx="196">
                  <c:v>55.129294443438951</c:v>
                </c:pt>
                <c:pt idx="197">
                  <c:v>89.978628144000453</c:v>
                </c:pt>
                <c:pt idx="198">
                  <c:v>114.01741072502649</c:v>
                </c:pt>
                <c:pt idx="199">
                  <c:v>119.39835215845159</c:v>
                </c:pt>
                <c:pt idx="200">
                  <c:v>95.316931995254578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BEF1-4A2D-98E3-2F29C3A3BF47}"/>
            </c:ext>
          </c:extLst>
        </c:ser>
        <c:ser>
          <c:idx val="7"/>
          <c:order val="7"/>
          <c:tx>
            <c:strRef>
              <c:f>'Config1 80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Windings'!$Z$3:$Z$203</c:f>
              <c:numCache>
                <c:formatCode>General</c:formatCode>
                <c:ptCount val="201"/>
                <c:pt idx="0">
                  <c:v>16.996613034006032</c:v>
                </c:pt>
                <c:pt idx="1">
                  <c:v>16.335925667110217</c:v>
                </c:pt>
                <c:pt idx="2">
                  <c:v>16.514888061977871</c:v>
                </c:pt>
                <c:pt idx="3">
                  <c:v>15.903716793219587</c:v>
                </c:pt>
                <c:pt idx="4">
                  <c:v>15.852617396081996</c:v>
                </c:pt>
                <c:pt idx="5">
                  <c:v>16.469226155602428</c:v>
                </c:pt>
                <c:pt idx="6">
                  <c:v>16.323586838839702</c:v>
                </c:pt>
                <c:pt idx="7">
                  <c:v>17.213053764282023</c:v>
                </c:pt>
                <c:pt idx="8">
                  <c:v>16.875405950170631</c:v>
                </c:pt>
                <c:pt idx="9">
                  <c:v>16.396160665099416</c:v>
                </c:pt>
                <c:pt idx="10">
                  <c:v>16.266080763939044</c:v>
                </c:pt>
                <c:pt idx="11">
                  <c:v>15.520488780673588</c:v>
                </c:pt>
                <c:pt idx="12">
                  <c:v>16.246325420227237</c:v>
                </c:pt>
                <c:pt idx="13">
                  <c:v>16.244752459451149</c:v>
                </c:pt>
                <c:pt idx="14">
                  <c:v>16.550395987742831</c:v>
                </c:pt>
                <c:pt idx="15">
                  <c:v>17.061600810738142</c:v>
                </c:pt>
                <c:pt idx="16">
                  <c:v>16.380270655425932</c:v>
                </c:pt>
                <c:pt idx="17">
                  <c:v>16.521470169607539</c:v>
                </c:pt>
                <c:pt idx="18">
                  <c:v>15.876679749007337</c:v>
                </c:pt>
                <c:pt idx="19">
                  <c:v>15.78407448613055</c:v>
                </c:pt>
                <c:pt idx="20">
                  <c:v>16.363392957249232</c:v>
                </c:pt>
                <c:pt idx="21">
                  <c:v>16.206885644011649</c:v>
                </c:pt>
                <c:pt idx="22">
                  <c:v>17.097508887230379</c:v>
                </c:pt>
                <c:pt idx="23">
                  <c:v>16.797093498841122</c:v>
                </c:pt>
                <c:pt idx="24">
                  <c:v>16.376922168591364</c:v>
                </c:pt>
                <c:pt idx="25">
                  <c:v>16.287354698400947</c:v>
                </c:pt>
                <c:pt idx="26">
                  <c:v>-187.52586966294996</c:v>
                </c:pt>
                <c:pt idx="27">
                  <c:v>-46.470417907318584</c:v>
                </c:pt>
                <c:pt idx="28">
                  <c:v>100.78276495765903</c:v>
                </c:pt>
                <c:pt idx="29">
                  <c:v>220.7855609000174</c:v>
                </c:pt>
                <c:pt idx="30">
                  <c:v>287.57083039497257</c:v>
                </c:pt>
                <c:pt idx="31">
                  <c:v>290.44485827245325</c:v>
                </c:pt>
                <c:pt idx="32">
                  <c:v>240.58088697607781</c:v>
                </c:pt>
                <c:pt idx="33">
                  <c:v>150.70591490011165</c:v>
                </c:pt>
                <c:pt idx="34">
                  <c:v>41.548478488880285</c:v>
                </c:pt>
                <c:pt idx="35">
                  <c:v>-67.308772306810596</c:v>
                </c:pt>
                <c:pt idx="36">
                  <c:v>-160.5524403092214</c:v>
                </c:pt>
                <c:pt idx="37">
                  <c:v>-233.54791635444209</c:v>
                </c:pt>
                <c:pt idx="38">
                  <c:v>-280.83968140354381</c:v>
                </c:pt>
                <c:pt idx="39">
                  <c:v>-286.69915831617789</c:v>
                </c:pt>
                <c:pt idx="40">
                  <c:v>-239.05506292430718</c:v>
                </c:pt>
                <c:pt idx="41">
                  <c:v>-140.65469773389364</c:v>
                </c:pt>
                <c:pt idx="42">
                  <c:v>-10.195728582705293</c:v>
                </c:pt>
                <c:pt idx="43">
                  <c:v>126.04484355917627</c:v>
                </c:pt>
                <c:pt idx="44">
                  <c:v>238.59249857727011</c:v>
                </c:pt>
                <c:pt idx="45">
                  <c:v>306.32710958527417</c:v>
                </c:pt>
                <c:pt idx="46">
                  <c:v>318.56769862051596</c:v>
                </c:pt>
                <c:pt idx="47">
                  <c:v>282.53657625010288</c:v>
                </c:pt>
                <c:pt idx="48">
                  <c:v>203.99876331659178</c:v>
                </c:pt>
                <c:pt idx="49">
                  <c:v>96.311564084935753</c:v>
                </c:pt>
                <c:pt idx="50">
                  <c:v>-27.648498513910567</c:v>
                </c:pt>
                <c:pt idx="51">
                  <c:v>28.401270561798363</c:v>
                </c:pt>
                <c:pt idx="52">
                  <c:v>30.172741858124166</c:v>
                </c:pt>
                <c:pt idx="53">
                  <c:v>31.584109604220593</c:v>
                </c:pt>
                <c:pt idx="54">
                  <c:v>32.573076493516133</c:v>
                </c:pt>
                <c:pt idx="55">
                  <c:v>33.400534552417319</c:v>
                </c:pt>
                <c:pt idx="56">
                  <c:v>33.748649904581136</c:v>
                </c:pt>
                <c:pt idx="57">
                  <c:v>34.188370340947749</c:v>
                </c:pt>
                <c:pt idx="58">
                  <c:v>33.921332152125856</c:v>
                </c:pt>
                <c:pt idx="59">
                  <c:v>33.249899645486707</c:v>
                </c:pt>
                <c:pt idx="60">
                  <c:v>31.870842257436081</c:v>
                </c:pt>
                <c:pt idx="61">
                  <c:v>30.421127466442019</c:v>
                </c:pt>
                <c:pt idx="62">
                  <c:v>28.675071823300151</c:v>
                </c:pt>
                <c:pt idx="63">
                  <c:v>26.840222955846421</c:v>
                </c:pt>
                <c:pt idx="64">
                  <c:v>24.611075207552176</c:v>
                </c:pt>
                <c:pt idx="65">
                  <c:v>22.092953066513246</c:v>
                </c:pt>
                <c:pt idx="66">
                  <c:v>19.112692169872453</c:v>
                </c:pt>
                <c:pt idx="67">
                  <c:v>15.901669051232769</c:v>
                </c:pt>
                <c:pt idx="68">
                  <c:v>12.58195610823882</c:v>
                </c:pt>
                <c:pt idx="69">
                  <c:v>9.3218009563303781</c:v>
                </c:pt>
                <c:pt idx="70">
                  <c:v>5.9675449396441422</c:v>
                </c:pt>
                <c:pt idx="71">
                  <c:v>2.5926827013954323</c:v>
                </c:pt>
                <c:pt idx="72">
                  <c:v>-0.96276174294550287</c:v>
                </c:pt>
                <c:pt idx="73">
                  <c:v>-4.6910221185678296</c:v>
                </c:pt>
                <c:pt idx="74">
                  <c:v>-8.3469346634481063</c:v>
                </c:pt>
                <c:pt idx="75">
                  <c:v>-11.811446559259899</c:v>
                </c:pt>
                <c:pt idx="76">
                  <c:v>-14.98389501556909</c:v>
                </c:pt>
                <c:pt idx="77">
                  <c:v>-17.968428520419401</c:v>
                </c:pt>
                <c:pt idx="78">
                  <c:v>-20.749209245203289</c:v>
                </c:pt>
                <c:pt idx="79">
                  <c:v>-23.560773355022064</c:v>
                </c:pt>
                <c:pt idx="80">
                  <c:v>-26.111989414036458</c:v>
                </c:pt>
                <c:pt idx="81">
                  <c:v>-28.471398816202953</c:v>
                </c:pt>
                <c:pt idx="82">
                  <c:v>-30.271253475535055</c:v>
                </c:pt>
                <c:pt idx="83">
                  <c:v>-31.634244468141652</c:v>
                </c:pt>
                <c:pt idx="84">
                  <c:v>-32.635577203967586</c:v>
                </c:pt>
                <c:pt idx="85">
                  <c:v>-33.369110197242428</c:v>
                </c:pt>
                <c:pt idx="86">
                  <c:v>-33.863369377466228</c:v>
                </c:pt>
                <c:pt idx="87">
                  <c:v>-34.166130500428807</c:v>
                </c:pt>
                <c:pt idx="88">
                  <c:v>-33.893113910243557</c:v>
                </c:pt>
                <c:pt idx="89">
                  <c:v>-33.223322113258035</c:v>
                </c:pt>
                <c:pt idx="90">
                  <c:v>-31.987640318060954</c:v>
                </c:pt>
                <c:pt idx="91">
                  <c:v>-30.517810466108081</c:v>
                </c:pt>
                <c:pt idx="92">
                  <c:v>-28.707966307283307</c:v>
                </c:pt>
                <c:pt idx="93">
                  <c:v>-26.827368803455748</c:v>
                </c:pt>
                <c:pt idx="94">
                  <c:v>-24.621692892826047</c:v>
                </c:pt>
                <c:pt idx="95">
                  <c:v>-22.118138649490611</c:v>
                </c:pt>
                <c:pt idx="96">
                  <c:v>-19.115005124109906</c:v>
                </c:pt>
                <c:pt idx="97">
                  <c:v>-15.907334859616661</c:v>
                </c:pt>
                <c:pt idx="98">
                  <c:v>-12.552524481418601</c:v>
                </c:pt>
                <c:pt idx="99">
                  <c:v>-9.2937769414275522</c:v>
                </c:pt>
                <c:pt idx="100">
                  <c:v>-5.9630086979403103</c:v>
                </c:pt>
                <c:pt idx="101">
                  <c:v>69.074869630851339</c:v>
                </c:pt>
                <c:pt idx="102">
                  <c:v>75.126465307789402</c:v>
                </c:pt>
                <c:pt idx="103">
                  <c:v>70.551097572910322</c:v>
                </c:pt>
                <c:pt idx="104">
                  <c:v>68.197471974911295</c:v>
                </c:pt>
                <c:pt idx="105">
                  <c:v>64.035326712205944</c:v>
                </c:pt>
                <c:pt idx="106">
                  <c:v>60.763522626759261</c:v>
                </c:pt>
                <c:pt idx="107">
                  <c:v>57.56174099165014</c:v>
                </c:pt>
                <c:pt idx="108">
                  <c:v>51.271676856248206</c:v>
                </c:pt>
                <c:pt idx="109">
                  <c:v>53.386953380013978</c:v>
                </c:pt>
                <c:pt idx="110">
                  <c:v>52.276772696253587</c:v>
                </c:pt>
                <c:pt idx="111">
                  <c:v>49.860465024530399</c:v>
                </c:pt>
                <c:pt idx="112">
                  <c:v>46.895969643542642</c:v>
                </c:pt>
                <c:pt idx="113">
                  <c:v>39.969074880351592</c:v>
                </c:pt>
                <c:pt idx="114">
                  <c:v>35.725743109174701</c:v>
                </c:pt>
                <c:pt idx="115">
                  <c:v>24.23843714620007</c:v>
                </c:pt>
                <c:pt idx="116">
                  <c:v>18.489518510476159</c:v>
                </c:pt>
                <c:pt idx="117">
                  <c:v>23.350496543643317</c:v>
                </c:pt>
                <c:pt idx="118">
                  <c:v>19.559941621504393</c:v>
                </c:pt>
                <c:pt idx="119">
                  <c:v>17.024669020559624</c:v>
                </c:pt>
                <c:pt idx="120">
                  <c:v>11.694309901958944</c:v>
                </c:pt>
                <c:pt idx="121">
                  <c:v>4.4601537056947578</c:v>
                </c:pt>
                <c:pt idx="122">
                  <c:v>-2.5914754610132746</c:v>
                </c:pt>
                <c:pt idx="123">
                  <c:v>-11.793954964602719</c:v>
                </c:pt>
                <c:pt idx="124">
                  <c:v>-12.825768978060538</c:v>
                </c:pt>
                <c:pt idx="125">
                  <c:v>-16.153229038087972</c:v>
                </c:pt>
                <c:pt idx="126">
                  <c:v>-19.605863501741887</c:v>
                </c:pt>
                <c:pt idx="127">
                  <c:v>-22.392871044740957</c:v>
                </c:pt>
                <c:pt idx="128">
                  <c:v>-25.370171001874276</c:v>
                </c:pt>
                <c:pt idx="129">
                  <c:v>-28.318122676575712</c:v>
                </c:pt>
                <c:pt idx="130">
                  <c:v>-38.7710540503614</c:v>
                </c:pt>
                <c:pt idx="131">
                  <c:v>-47.585525595350433</c:v>
                </c:pt>
                <c:pt idx="132">
                  <c:v>-47.399849767472531</c:v>
                </c:pt>
                <c:pt idx="133">
                  <c:v>-54.0809116215637</c:v>
                </c:pt>
                <c:pt idx="134">
                  <c:v>-52.731574232891006</c:v>
                </c:pt>
                <c:pt idx="135">
                  <c:v>-52.026722549458093</c:v>
                </c:pt>
                <c:pt idx="136">
                  <c:v>-54.455334202004188</c:v>
                </c:pt>
                <c:pt idx="137">
                  <c:v>-59.063975205142363</c:v>
                </c:pt>
                <c:pt idx="138">
                  <c:v>-68.988866743782935</c:v>
                </c:pt>
                <c:pt idx="139">
                  <c:v>-68.57047269103208</c:v>
                </c:pt>
                <c:pt idx="140">
                  <c:v>-69.262386268025921</c:v>
                </c:pt>
                <c:pt idx="141">
                  <c:v>-70.689599879711494</c:v>
                </c:pt>
                <c:pt idx="142">
                  <c:v>-68.845346480770502</c:v>
                </c:pt>
                <c:pt idx="143">
                  <c:v>-67.61753621218233</c:v>
                </c:pt>
                <c:pt idx="144">
                  <c:v>-64.015854821074413</c:v>
                </c:pt>
                <c:pt idx="145">
                  <c:v>-67.214376468023488</c:v>
                </c:pt>
                <c:pt idx="146">
                  <c:v>-68.203189180345532</c:v>
                </c:pt>
                <c:pt idx="147">
                  <c:v>-67.496714405155842</c:v>
                </c:pt>
                <c:pt idx="148">
                  <c:v>-71.576126429356975</c:v>
                </c:pt>
                <c:pt idx="149">
                  <c:v>-69.346373549269003</c:v>
                </c:pt>
                <c:pt idx="150">
                  <c:v>-65.020549472374711</c:v>
                </c:pt>
                <c:pt idx="151">
                  <c:v>-57.851696177219253</c:v>
                </c:pt>
                <c:pt idx="152">
                  <c:v>-50.951565816818885</c:v>
                </c:pt>
                <c:pt idx="153">
                  <c:v>-54.960923188340232</c:v>
                </c:pt>
                <c:pt idx="154">
                  <c:v>-52.532848731853598</c:v>
                </c:pt>
                <c:pt idx="155">
                  <c:v>-53.245426676613917</c:v>
                </c:pt>
                <c:pt idx="156">
                  <c:v>-53.813392562727714</c:v>
                </c:pt>
                <c:pt idx="157">
                  <c:v>-46.152538740266237</c:v>
                </c:pt>
                <c:pt idx="158">
                  <c:v>-40.589251236787838</c:v>
                </c:pt>
                <c:pt idx="159">
                  <c:v>-32.246284434856292</c:v>
                </c:pt>
                <c:pt idx="160">
                  <c:v>-29.552340513792132</c:v>
                </c:pt>
                <c:pt idx="161">
                  <c:v>-26.69588439288593</c:v>
                </c:pt>
                <c:pt idx="162">
                  <c:v>-20.494532491504941</c:v>
                </c:pt>
                <c:pt idx="163">
                  <c:v>-19.139872947320541</c:v>
                </c:pt>
                <c:pt idx="164">
                  <c:v>-16.889183481634909</c:v>
                </c:pt>
                <c:pt idx="165">
                  <c:v>-13.855360881111839</c:v>
                </c:pt>
                <c:pt idx="166">
                  <c:v>-4.6880645187472965</c:v>
                </c:pt>
                <c:pt idx="167">
                  <c:v>4.6320517314103427</c:v>
                </c:pt>
                <c:pt idx="168">
                  <c:v>7.5107161838539582</c:v>
                </c:pt>
                <c:pt idx="169">
                  <c:v>17.294706531764092</c:v>
                </c:pt>
                <c:pt idx="170">
                  <c:v>21.161820997750866</c:v>
                </c:pt>
                <c:pt idx="171">
                  <c:v>18.126471030515603</c:v>
                </c:pt>
                <c:pt idx="172">
                  <c:v>22.170565840259549</c:v>
                </c:pt>
                <c:pt idx="173">
                  <c:v>25.591377912906399</c:v>
                </c:pt>
                <c:pt idx="174">
                  <c:v>35.290406264911496</c:v>
                </c:pt>
                <c:pt idx="175">
                  <c:v>39.734105587851943</c:v>
                </c:pt>
                <c:pt idx="176">
                  <c:v>44.247512575289349</c:v>
                </c:pt>
                <c:pt idx="177">
                  <c:v>51.083288371586917</c:v>
                </c:pt>
                <c:pt idx="178">
                  <c:v>50.331056906526385</c:v>
                </c:pt>
                <c:pt idx="179">
                  <c:v>51.226068647620146</c:v>
                </c:pt>
                <c:pt idx="180">
                  <c:v>51.904261825069803</c:v>
                </c:pt>
                <c:pt idx="181">
                  <c:v>54.856753840634326</c:v>
                </c:pt>
                <c:pt idx="182">
                  <c:v>57.751793995098097</c:v>
                </c:pt>
                <c:pt idx="183">
                  <c:v>59.223121655221249</c:v>
                </c:pt>
                <c:pt idx="184">
                  <c:v>68.797047426317789</c:v>
                </c:pt>
                <c:pt idx="185">
                  <c:v>72.42692132393924</c:v>
                </c:pt>
                <c:pt idx="186">
                  <c:v>69.796558419370555</c:v>
                </c:pt>
                <c:pt idx="187">
                  <c:v>69.219176979079833</c:v>
                </c:pt>
                <c:pt idx="188">
                  <c:v>65.092002391148611</c:v>
                </c:pt>
                <c:pt idx="189">
                  <c:v>66.256570178268845</c:v>
                </c:pt>
                <c:pt idx="190">
                  <c:v>65.206691936003494</c:v>
                </c:pt>
                <c:pt idx="191">
                  <c:v>67.693023196226676</c:v>
                </c:pt>
                <c:pt idx="192">
                  <c:v>72.943903491036224</c:v>
                </c:pt>
                <c:pt idx="193">
                  <c:v>69.603674318997463</c:v>
                </c:pt>
                <c:pt idx="194">
                  <c:v>67.251195156923245</c:v>
                </c:pt>
                <c:pt idx="195">
                  <c:v>63.130802405844918</c:v>
                </c:pt>
                <c:pt idx="196">
                  <c:v>58.349575257684073</c:v>
                </c:pt>
                <c:pt idx="197">
                  <c:v>53.056577725672767</c:v>
                </c:pt>
                <c:pt idx="198">
                  <c:v>44.918837139316494</c:v>
                </c:pt>
                <c:pt idx="199">
                  <c:v>42.542516842916697</c:v>
                </c:pt>
                <c:pt idx="200">
                  <c:v>39.379083560628544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F1-4A2D-98E3-2F29C3A3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'Config1 80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'Config1 80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'Config1 80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-38.8964922400422</c:v>
                      </c:pt>
                      <c:pt idx="1">
                        <c:v>42.187715307705119</c:v>
                      </c:pt>
                      <c:pt idx="2">
                        <c:v>26.331080479787484</c:v>
                      </c:pt>
                      <c:pt idx="3">
                        <c:v>5.0593182351256871</c:v>
                      </c:pt>
                      <c:pt idx="4">
                        <c:v>-1.7903898015377626</c:v>
                      </c:pt>
                      <c:pt idx="5">
                        <c:v>3.0656335941706763</c:v>
                      </c:pt>
                      <c:pt idx="6">
                        <c:v>15.497623112273965</c:v>
                      </c:pt>
                      <c:pt idx="7">
                        <c:v>24.951890886918509</c:v>
                      </c:pt>
                      <c:pt idx="8">
                        <c:v>35.991055602356319</c:v>
                      </c:pt>
                      <c:pt idx="9">
                        <c:v>35.48260177253303</c:v>
                      </c:pt>
                      <c:pt idx="10">
                        <c:v>23.457351492240129</c:v>
                      </c:pt>
                      <c:pt idx="11">
                        <c:v>8.3755876984749769</c:v>
                      </c:pt>
                      <c:pt idx="12">
                        <c:v>-0.15662301073108348</c:v>
                      </c:pt>
                      <c:pt idx="13">
                        <c:v>9.6020845654485267</c:v>
                      </c:pt>
                      <c:pt idx="14">
                        <c:v>31.768665884441209</c:v>
                      </c:pt>
                      <c:pt idx="15">
                        <c:v>47.606901664321875</c:v>
                      </c:pt>
                      <c:pt idx="16">
                        <c:v>41.644031984347585</c:v>
                      </c:pt>
                      <c:pt idx="17">
                        <c:v>25.690738245976579</c:v>
                      </c:pt>
                      <c:pt idx="18">
                        <c:v>4.5155491228281504</c:v>
                      </c:pt>
                      <c:pt idx="19">
                        <c:v>-2.0492246913321037</c:v>
                      </c:pt>
                      <c:pt idx="20">
                        <c:v>3.2188436918440715</c:v>
                      </c:pt>
                      <c:pt idx="21">
                        <c:v>15.836728956607798</c:v>
                      </c:pt>
                      <c:pt idx="22">
                        <c:v>25.605547454881805</c:v>
                      </c:pt>
                      <c:pt idx="23">
                        <c:v>36.254524344418179</c:v>
                      </c:pt>
                      <c:pt idx="24">
                        <c:v>35.52212437513986</c:v>
                      </c:pt>
                      <c:pt idx="25">
                        <c:v>23.236413926771831</c:v>
                      </c:pt>
                      <c:pt idx="26">
                        <c:v>15.343283647876037</c:v>
                      </c:pt>
                      <c:pt idx="27">
                        <c:v>1.4049575627362696</c:v>
                      </c:pt>
                      <c:pt idx="28">
                        <c:v>-17.036065945382958</c:v>
                      </c:pt>
                      <c:pt idx="29">
                        <c:v>-35.959515601141696</c:v>
                      </c:pt>
                      <c:pt idx="30">
                        <c:v>-46.735791946384751</c:v>
                      </c:pt>
                      <c:pt idx="31">
                        <c:v>-44.479082016349764</c:v>
                      </c:pt>
                      <c:pt idx="32">
                        <c:v>-32.102217735574811</c:v>
                      </c:pt>
                      <c:pt idx="33">
                        <c:v>-17.43830549419706</c:v>
                      </c:pt>
                      <c:pt idx="34">
                        <c:v>-4.9359352906002485</c:v>
                      </c:pt>
                      <c:pt idx="35">
                        <c:v>1.9108349033525078</c:v>
                      </c:pt>
                      <c:pt idx="36">
                        <c:v>0.26400007633762457</c:v>
                      </c:pt>
                      <c:pt idx="37">
                        <c:v>-7.8654085853602247</c:v>
                      </c:pt>
                      <c:pt idx="38">
                        <c:v>-15.569245193147028</c:v>
                      </c:pt>
                      <c:pt idx="39">
                        <c:v>-18.870597945717865</c:v>
                      </c:pt>
                      <c:pt idx="40">
                        <c:v>-17.785922348863991</c:v>
                      </c:pt>
                      <c:pt idx="41">
                        <c:v>-12.007725633379312</c:v>
                      </c:pt>
                      <c:pt idx="42">
                        <c:v>-1.0427882991917985</c:v>
                      </c:pt>
                      <c:pt idx="43">
                        <c:v>10.840895804812195</c:v>
                      </c:pt>
                      <c:pt idx="44">
                        <c:v>18.645138385180115</c:v>
                      </c:pt>
                      <c:pt idx="45">
                        <c:v>22.317889948023225</c:v>
                      </c:pt>
                      <c:pt idx="46">
                        <c:v>22.297330648203644</c:v>
                      </c:pt>
                      <c:pt idx="47">
                        <c:v>18.17229604579888</c:v>
                      </c:pt>
                      <c:pt idx="48">
                        <c:v>9.7648254793195193</c:v>
                      </c:pt>
                      <c:pt idx="49">
                        <c:v>2.2253616912797605</c:v>
                      </c:pt>
                      <c:pt idx="50">
                        <c:v>-0.53262763826318071</c:v>
                      </c:pt>
                      <c:pt idx="51">
                        <c:v>-13.051041116391442</c:v>
                      </c:pt>
                      <c:pt idx="52">
                        <c:v>-15.658931879015846</c:v>
                      </c:pt>
                      <c:pt idx="53">
                        <c:v>-8.498080752450667</c:v>
                      </c:pt>
                      <c:pt idx="54">
                        <c:v>2.5045953319949881</c:v>
                      </c:pt>
                      <c:pt idx="55">
                        <c:v>8.6763930989872406</c:v>
                      </c:pt>
                      <c:pt idx="56">
                        <c:v>7.6789870575237131</c:v>
                      </c:pt>
                      <c:pt idx="57">
                        <c:v>0.71250589541108011</c:v>
                      </c:pt>
                      <c:pt idx="58">
                        <c:v>-7.3631089741468632</c:v>
                      </c:pt>
                      <c:pt idx="59">
                        <c:v>-9.5235286626524598</c:v>
                      </c:pt>
                      <c:pt idx="60">
                        <c:v>-2.4656397514524473</c:v>
                      </c:pt>
                      <c:pt idx="61">
                        <c:v>10.594784048958521</c:v>
                      </c:pt>
                      <c:pt idx="62">
                        <c:v>18.236225329687553</c:v>
                      </c:pt>
                      <c:pt idx="63">
                        <c:v>14.420037025187165</c:v>
                      </c:pt>
                      <c:pt idx="64">
                        <c:v>4.4485367031803831</c:v>
                      </c:pt>
                      <c:pt idx="65">
                        <c:v>-1.4547356488790495</c:v>
                      </c:pt>
                      <c:pt idx="66">
                        <c:v>1.3171252432221026</c:v>
                      </c:pt>
                      <c:pt idx="67">
                        <c:v>9.6174134738680639</c:v>
                      </c:pt>
                      <c:pt idx="68">
                        <c:v>16.917531566351457</c:v>
                      </c:pt>
                      <c:pt idx="69">
                        <c:v>19.38909796734556</c:v>
                      </c:pt>
                      <c:pt idx="70">
                        <c:v>14.564643908681644</c:v>
                      </c:pt>
                      <c:pt idx="71">
                        <c:v>5.7241838010422441</c:v>
                      </c:pt>
                      <c:pt idx="72">
                        <c:v>9.0505590311132894E-2</c:v>
                      </c:pt>
                      <c:pt idx="73">
                        <c:v>3.9747995665506628</c:v>
                      </c:pt>
                      <c:pt idx="74">
                        <c:v>14.939032838142914</c:v>
                      </c:pt>
                      <c:pt idx="75">
                        <c:v>21.854477684172579</c:v>
                      </c:pt>
                      <c:pt idx="76">
                        <c:v>18.487367558821987</c:v>
                      </c:pt>
                      <c:pt idx="77">
                        <c:v>7.619856483632093</c:v>
                      </c:pt>
                      <c:pt idx="78">
                        <c:v>-1.7381533045248521</c:v>
                      </c:pt>
                      <c:pt idx="79">
                        <c:v>-2.795400620830915</c:v>
                      </c:pt>
                      <c:pt idx="80">
                        <c:v>3.0283729970511009</c:v>
                      </c:pt>
                      <c:pt idx="81">
                        <c:v>11.34791058534339</c:v>
                      </c:pt>
                      <c:pt idx="82">
                        <c:v>16.261022163678994</c:v>
                      </c:pt>
                      <c:pt idx="83">
                        <c:v>13.037581977888227</c:v>
                      </c:pt>
                      <c:pt idx="84">
                        <c:v>2.5776436653178094</c:v>
                      </c:pt>
                      <c:pt idx="85">
                        <c:v>-8.0972182846334242</c:v>
                      </c:pt>
                      <c:pt idx="86">
                        <c:v>-8.9656658573522421</c:v>
                      </c:pt>
                      <c:pt idx="87">
                        <c:v>-0.81808066329622375</c:v>
                      </c:pt>
                      <c:pt idx="88">
                        <c:v>7.1209188952701279</c:v>
                      </c:pt>
                      <c:pt idx="89">
                        <c:v>6.4699903626000159</c:v>
                      </c:pt>
                      <c:pt idx="90">
                        <c:v>-2.2902651892045474</c:v>
                      </c:pt>
                      <c:pt idx="91">
                        <c:v>-11.250561671737254</c:v>
                      </c:pt>
                      <c:pt idx="92">
                        <c:v>-15.023266955316323</c:v>
                      </c:pt>
                      <c:pt idx="93">
                        <c:v>-12.494302890776444</c:v>
                      </c:pt>
                      <c:pt idx="94">
                        <c:v>-4.644643277974156</c:v>
                      </c:pt>
                      <c:pt idx="95">
                        <c:v>2.2349510672107105</c:v>
                      </c:pt>
                      <c:pt idx="96">
                        <c:v>1.3194646561581178</c:v>
                      </c:pt>
                      <c:pt idx="97">
                        <c:v>-9.2068579744272476</c:v>
                      </c:pt>
                      <c:pt idx="98">
                        <c:v>-20.856699117774738</c:v>
                      </c:pt>
                      <c:pt idx="99">
                        <c:v>-22.499629866850853</c:v>
                      </c:pt>
                      <c:pt idx="100">
                        <c:v>-14.479782723391098</c:v>
                      </c:pt>
                      <c:pt idx="101">
                        <c:v>16.389801204965124</c:v>
                      </c:pt>
                      <c:pt idx="102">
                        <c:v>1.3457077248528866</c:v>
                      </c:pt>
                      <c:pt idx="103">
                        <c:v>-17.468137973097331</c:v>
                      </c:pt>
                      <c:pt idx="104">
                        <c:v>-30.320257330996558</c:v>
                      </c:pt>
                      <c:pt idx="105">
                        <c:v>-28.991277507597903</c:v>
                      </c:pt>
                      <c:pt idx="106">
                        <c:v>-23.637607087810974</c:v>
                      </c:pt>
                      <c:pt idx="107">
                        <c:v>-4.1714945962295813</c:v>
                      </c:pt>
                      <c:pt idx="108">
                        <c:v>10.464456966966663</c:v>
                      </c:pt>
                      <c:pt idx="109">
                        <c:v>7.3546568117300009</c:v>
                      </c:pt>
                      <c:pt idx="110">
                        <c:v>-8.2589531154145419</c:v>
                      </c:pt>
                      <c:pt idx="111">
                        <c:v>-30.874570389352325</c:v>
                      </c:pt>
                      <c:pt idx="112">
                        <c:v>-39.981382453540547</c:v>
                      </c:pt>
                      <c:pt idx="113">
                        <c:v>-42.25084266927049</c:v>
                      </c:pt>
                      <c:pt idx="114">
                        <c:v>-29.667871704598404</c:v>
                      </c:pt>
                      <c:pt idx="115">
                        <c:v>-6.1245570936317799</c:v>
                      </c:pt>
                      <c:pt idx="116">
                        <c:v>2.2661311530582795</c:v>
                      </c:pt>
                      <c:pt idx="117">
                        <c:v>0.53504149311649996</c:v>
                      </c:pt>
                      <c:pt idx="118">
                        <c:v>-11.788820533898779</c:v>
                      </c:pt>
                      <c:pt idx="119">
                        <c:v>-26.780282584659993</c:v>
                      </c:pt>
                      <c:pt idx="120">
                        <c:v>-36.064394101276392</c:v>
                      </c:pt>
                      <c:pt idx="121">
                        <c:v>-45.973738793473586</c:v>
                      </c:pt>
                      <c:pt idx="122">
                        <c:v>-36.844232498499842</c:v>
                      </c:pt>
                      <c:pt idx="123">
                        <c:v>-18.927238196699093</c:v>
                      </c:pt>
                      <c:pt idx="124">
                        <c:v>-5.8118810935773606</c:v>
                      </c:pt>
                      <c:pt idx="125">
                        <c:v>0.79378013381360724</c:v>
                      </c:pt>
                      <c:pt idx="126">
                        <c:v>-9.699174221097044</c:v>
                      </c:pt>
                      <c:pt idx="127">
                        <c:v>-26.035245968913625</c:v>
                      </c:pt>
                      <c:pt idx="128">
                        <c:v>-47.441933359938922</c:v>
                      </c:pt>
                      <c:pt idx="129">
                        <c:v>-52.898008961046401</c:v>
                      </c:pt>
                      <c:pt idx="130">
                        <c:v>-35.939979217076868</c:v>
                      </c:pt>
                      <c:pt idx="131">
                        <c:v>-18.771450492594859</c:v>
                      </c:pt>
                      <c:pt idx="132">
                        <c:v>-1.0641045621767597</c:v>
                      </c:pt>
                      <c:pt idx="133">
                        <c:v>2.9633236717501332</c:v>
                      </c:pt>
                      <c:pt idx="134">
                        <c:v>-3.6423217059088877</c:v>
                      </c:pt>
                      <c:pt idx="135">
                        <c:v>-14.385898225934664</c:v>
                      </c:pt>
                      <c:pt idx="136">
                        <c:v>-31.48251267499792</c:v>
                      </c:pt>
                      <c:pt idx="137">
                        <c:v>-33.021863239220295</c:v>
                      </c:pt>
                      <c:pt idx="138">
                        <c:v>-23.83736689296941</c:v>
                      </c:pt>
                      <c:pt idx="139">
                        <c:v>-11.223779842331483</c:v>
                      </c:pt>
                      <c:pt idx="140">
                        <c:v>7.3912529907656523</c:v>
                      </c:pt>
                      <c:pt idx="141">
                        <c:v>17.235654586636851</c:v>
                      </c:pt>
                      <c:pt idx="142">
                        <c:v>20.167503531572073</c:v>
                      </c:pt>
                      <c:pt idx="143">
                        <c:v>4.7498630019488015</c:v>
                      </c:pt>
                      <c:pt idx="144">
                        <c:v>-16.751717103158473</c:v>
                      </c:pt>
                      <c:pt idx="145">
                        <c:v>-23.461651681871192</c:v>
                      </c:pt>
                      <c:pt idx="146">
                        <c:v>-20.919382060877449</c:v>
                      </c:pt>
                      <c:pt idx="147">
                        <c:v>-1.9431274862573875</c:v>
                      </c:pt>
                      <c:pt idx="148">
                        <c:v>17.598770722331743</c:v>
                      </c:pt>
                      <c:pt idx="149">
                        <c:v>30.645411038455176</c:v>
                      </c:pt>
                      <c:pt idx="150">
                        <c:v>28.987923044356464</c:v>
                      </c:pt>
                      <c:pt idx="151">
                        <c:v>7.6790591940405601</c:v>
                      </c:pt>
                      <c:pt idx="152">
                        <c:v>-4.5353369465562272</c:v>
                      </c:pt>
                      <c:pt idx="153">
                        <c:v>-9.2358201526645551</c:v>
                      </c:pt>
                      <c:pt idx="154">
                        <c:v>-7.6723965738003352</c:v>
                      </c:pt>
                      <c:pt idx="155">
                        <c:v>6.5476623474836178</c:v>
                      </c:pt>
                      <c:pt idx="156">
                        <c:v>21.593420974479564</c:v>
                      </c:pt>
                      <c:pt idx="157">
                        <c:v>39.878773879390543</c:v>
                      </c:pt>
                      <c:pt idx="158">
                        <c:v>41.977214228277859</c:v>
                      </c:pt>
                      <c:pt idx="159">
                        <c:v>29.635523590628779</c:v>
                      </c:pt>
                      <c:pt idx="160">
                        <c:v>18.244120774252977</c:v>
                      </c:pt>
                      <c:pt idx="161">
                        <c:v>1.9665477136306542</c:v>
                      </c:pt>
                      <c:pt idx="162">
                        <c:v>-0.61484296073439737</c:v>
                      </c:pt>
                      <c:pt idx="163">
                        <c:v>11.542685095137537</c:v>
                      </c:pt>
                      <c:pt idx="164">
                        <c:v>34.647186808071808</c:v>
                      </c:pt>
                      <c:pt idx="165">
                        <c:v>52.207846922759174</c:v>
                      </c:pt>
                      <c:pt idx="166">
                        <c:v>47.113593553474324</c:v>
                      </c:pt>
                      <c:pt idx="167">
                        <c:v>37.648815842497036</c:v>
                      </c:pt>
                      <c:pt idx="168">
                        <c:v>19.222087030097182</c:v>
                      </c:pt>
                      <c:pt idx="169">
                        <c:v>1.908714747743246</c:v>
                      </c:pt>
                      <c:pt idx="170">
                        <c:v>0.90473398268002825</c:v>
                      </c:pt>
                      <c:pt idx="171">
                        <c:v>8.5734844897152094</c:v>
                      </c:pt>
                      <c:pt idx="172">
                        <c:v>27.141177447382095</c:v>
                      </c:pt>
                      <c:pt idx="173">
                        <c:v>37.906325172066857</c:v>
                      </c:pt>
                      <c:pt idx="174">
                        <c:v>37.955193702236038</c:v>
                      </c:pt>
                      <c:pt idx="175">
                        <c:v>36.134134638664683</c:v>
                      </c:pt>
                      <c:pt idx="176">
                        <c:v>18.846219958213307</c:v>
                      </c:pt>
                      <c:pt idx="177">
                        <c:v>1.0815697295670474</c:v>
                      </c:pt>
                      <c:pt idx="178">
                        <c:v>-8.9692909985977405</c:v>
                      </c:pt>
                      <c:pt idx="179">
                        <c:v>-3.4366603911631808</c:v>
                      </c:pt>
                      <c:pt idx="180">
                        <c:v>16.984560166938767</c:v>
                      </c:pt>
                      <c:pt idx="181">
                        <c:v>31.750502064701539</c:v>
                      </c:pt>
                      <c:pt idx="182">
                        <c:v>43.51361115515796</c:v>
                      </c:pt>
                      <c:pt idx="183">
                        <c:v>34.742346512095295</c:v>
                      </c:pt>
                      <c:pt idx="184">
                        <c:v>11.813103230707862</c:v>
                      </c:pt>
                      <c:pt idx="185">
                        <c:v>-7.7384696874761625</c:v>
                      </c:pt>
                      <c:pt idx="186">
                        <c:v>-18.3244576472243</c:v>
                      </c:pt>
                      <c:pt idx="187">
                        <c:v>-7.3679051631186736</c:v>
                      </c:pt>
                      <c:pt idx="188">
                        <c:v>4.8419021935955957</c:v>
                      </c:pt>
                      <c:pt idx="189">
                        <c:v>15.642289670995003</c:v>
                      </c:pt>
                      <c:pt idx="190">
                        <c:v>26.277922294794639</c:v>
                      </c:pt>
                      <c:pt idx="191">
                        <c:v>18.426424153824183</c:v>
                      </c:pt>
                      <c:pt idx="192">
                        <c:v>1.5225524576102822</c:v>
                      </c:pt>
                      <c:pt idx="193">
                        <c:v>-19.232150826386228</c:v>
                      </c:pt>
                      <c:pt idx="194">
                        <c:v>-33.626224106055545</c:v>
                      </c:pt>
                      <c:pt idx="195">
                        <c:v>-32.24041250903641</c:v>
                      </c:pt>
                      <c:pt idx="196">
                        <c:v>-24.878449530399848</c:v>
                      </c:pt>
                      <c:pt idx="197">
                        <c:v>-5.9522935402138328</c:v>
                      </c:pt>
                      <c:pt idx="198">
                        <c:v>7.6660217613325683</c:v>
                      </c:pt>
                      <c:pt idx="199">
                        <c:v>5.622624560054124</c:v>
                      </c:pt>
                      <c:pt idx="200">
                        <c:v>-6.2922754234551821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EF1-4A2D-98E3-2F29C3A3BF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11.683305305977324</c:v>
                      </c:pt>
                      <c:pt idx="1">
                        <c:v>2.5333289603298064</c:v>
                      </c:pt>
                      <c:pt idx="2">
                        <c:v>-0.26310441933316298</c:v>
                      </c:pt>
                      <c:pt idx="3">
                        <c:v>6.227290195541439</c:v>
                      </c:pt>
                      <c:pt idx="4">
                        <c:v>21.406710091691945</c:v>
                      </c:pt>
                      <c:pt idx="5">
                        <c:v>38.962992308692996</c:v>
                      </c:pt>
                      <c:pt idx="6">
                        <c:v>44.070721957651386</c:v>
                      </c:pt>
                      <c:pt idx="7">
                        <c:v>37.4076673271665</c:v>
                      </c:pt>
                      <c:pt idx="8">
                        <c:v>13.778099225789562</c:v>
                      </c:pt>
                      <c:pt idx="9">
                        <c:v>-0.11340531990168895</c:v>
                      </c:pt>
                      <c:pt idx="10">
                        <c:v>4.0174790980885353</c:v>
                      </c:pt>
                      <c:pt idx="11">
                        <c:v>23.671408319655736</c:v>
                      </c:pt>
                      <c:pt idx="12">
                        <c:v>37.604368013527619</c:v>
                      </c:pt>
                      <c:pt idx="13">
                        <c:v>40.47784776401798</c:v>
                      </c:pt>
                      <c:pt idx="14">
                        <c:v>27.864919023332323</c:v>
                      </c:pt>
                      <c:pt idx="15">
                        <c:v>11.936899754381173</c:v>
                      </c:pt>
                      <c:pt idx="16">
                        <c:v>2.8580482242334475</c:v>
                      </c:pt>
                      <c:pt idx="17">
                        <c:v>-0.23176491819014192</c:v>
                      </c:pt>
                      <c:pt idx="18">
                        <c:v>5.8516675113672383</c:v>
                      </c:pt>
                      <c:pt idx="19">
                        <c:v>20.589897736643582</c:v>
                      </c:pt>
                      <c:pt idx="20">
                        <c:v>38.095357401874452</c:v>
                      </c:pt>
                      <c:pt idx="21">
                        <c:v>43.399931527101046</c:v>
                      </c:pt>
                      <c:pt idx="22">
                        <c:v>36.657995967725348</c:v>
                      </c:pt>
                      <c:pt idx="23">
                        <c:v>13.572609863560816</c:v>
                      </c:pt>
                      <c:pt idx="24">
                        <c:v>-0.12912911460910689</c:v>
                      </c:pt>
                      <c:pt idx="25">
                        <c:v>3.9658895592616998</c:v>
                      </c:pt>
                      <c:pt idx="26">
                        <c:v>9.6825925059384073</c:v>
                      </c:pt>
                      <c:pt idx="27">
                        <c:v>7.8123785929825695</c:v>
                      </c:pt>
                      <c:pt idx="28">
                        <c:v>-1.8451145207038722E-2</c:v>
                      </c:pt>
                      <c:pt idx="29">
                        <c:v>-8.7771464584730037</c:v>
                      </c:pt>
                      <c:pt idx="30">
                        <c:v>-12.963632634053194</c:v>
                      </c:pt>
                      <c:pt idx="31">
                        <c:v>-9.5990568709340387</c:v>
                      </c:pt>
                      <c:pt idx="32">
                        <c:v>-0.74529419794922203</c:v>
                      </c:pt>
                      <c:pt idx="33">
                        <c:v>4.7229203737305694</c:v>
                      </c:pt>
                      <c:pt idx="34">
                        <c:v>-0.20062326972821609</c:v>
                      </c:pt>
                      <c:pt idx="35">
                        <c:v>-12.167207562887789</c:v>
                      </c:pt>
                      <c:pt idx="36">
                        <c:v>-21.250481277414568</c:v>
                      </c:pt>
                      <c:pt idx="37">
                        <c:v>-19.767316954009804</c:v>
                      </c:pt>
                      <c:pt idx="38">
                        <c:v>-10.557715978171784</c:v>
                      </c:pt>
                      <c:pt idx="39">
                        <c:v>-2.272416371347374</c:v>
                      </c:pt>
                      <c:pt idx="40">
                        <c:v>4.7353419872316095E-2</c:v>
                      </c:pt>
                      <c:pt idx="41">
                        <c:v>-4.8748609260459501</c:v>
                      </c:pt>
                      <c:pt idx="42">
                        <c:v>-14.398577757848726</c:v>
                      </c:pt>
                      <c:pt idx="43">
                        <c:v>-21.89356900039008</c:v>
                      </c:pt>
                      <c:pt idx="44">
                        <c:v>-20.01496933292783</c:v>
                      </c:pt>
                      <c:pt idx="45">
                        <c:v>-9.7271717187781483</c:v>
                      </c:pt>
                      <c:pt idx="46">
                        <c:v>0.2350633594472345</c:v>
                      </c:pt>
                      <c:pt idx="47">
                        <c:v>0.4622365570226909</c:v>
                      </c:pt>
                      <c:pt idx="48">
                        <c:v>-8.1152845820670123</c:v>
                      </c:pt>
                      <c:pt idx="49">
                        <c:v>-16.034559767696223</c:v>
                      </c:pt>
                      <c:pt idx="50">
                        <c:v>-16.107614815908669</c:v>
                      </c:pt>
                      <c:pt idx="51">
                        <c:v>-9.4481105097641169</c:v>
                      </c:pt>
                      <c:pt idx="52">
                        <c:v>-0.36690254524049387</c:v>
                      </c:pt>
                      <c:pt idx="53">
                        <c:v>5.3703893348091842</c:v>
                      </c:pt>
                      <c:pt idx="54">
                        <c:v>4.0131654523459055</c:v>
                      </c:pt>
                      <c:pt idx="55">
                        <c:v>-3.7678701459313366</c:v>
                      </c:pt>
                      <c:pt idx="56">
                        <c:v>-11.447808223612123</c:v>
                      </c:pt>
                      <c:pt idx="57">
                        <c:v>-10.532032266215941</c:v>
                      </c:pt>
                      <c:pt idx="58">
                        <c:v>0.74785457211708495</c:v>
                      </c:pt>
                      <c:pt idx="59">
                        <c:v>12.844417554299328</c:v>
                      </c:pt>
                      <c:pt idx="60">
                        <c:v>16.684722987569067</c:v>
                      </c:pt>
                      <c:pt idx="61">
                        <c:v>9.7964972063770457</c:v>
                      </c:pt>
                      <c:pt idx="62">
                        <c:v>0.60649921764657533</c:v>
                      </c:pt>
                      <c:pt idx="63">
                        <c:v>-3.5152421327927708</c:v>
                      </c:pt>
                      <c:pt idx="64">
                        <c:v>-0.3586115042886211</c:v>
                      </c:pt>
                      <c:pt idx="65">
                        <c:v>8.0298918518027911</c:v>
                      </c:pt>
                      <c:pt idx="66">
                        <c:v>16.789717721232488</c:v>
                      </c:pt>
                      <c:pt idx="67">
                        <c:v>19.149710994392766</c:v>
                      </c:pt>
                      <c:pt idx="68">
                        <c:v>12.941752801677371</c:v>
                      </c:pt>
                      <c:pt idx="69">
                        <c:v>3.0704334138295621</c:v>
                      </c:pt>
                      <c:pt idx="70">
                        <c:v>1.3513442800732347E-2</c:v>
                      </c:pt>
                      <c:pt idx="71">
                        <c:v>7.3593135238839356</c:v>
                      </c:pt>
                      <c:pt idx="72">
                        <c:v>18.435990423161932</c:v>
                      </c:pt>
                      <c:pt idx="73">
                        <c:v>22.109819110761766</c:v>
                      </c:pt>
                      <c:pt idx="74">
                        <c:v>16.57299636154336</c:v>
                      </c:pt>
                      <c:pt idx="75">
                        <c:v>7.3042398588194786</c:v>
                      </c:pt>
                      <c:pt idx="76">
                        <c:v>0.15077148116411856</c:v>
                      </c:pt>
                      <c:pt idx="77">
                        <c:v>-0.30598906855475483</c:v>
                      </c:pt>
                      <c:pt idx="78">
                        <c:v>6.1313720121504689</c:v>
                      </c:pt>
                      <c:pt idx="79">
                        <c:v>15.455437833144515</c:v>
                      </c:pt>
                      <c:pt idx="80">
                        <c:v>19.429777268918048</c:v>
                      </c:pt>
                      <c:pt idx="81">
                        <c:v>12.541830437898463</c:v>
                      </c:pt>
                      <c:pt idx="82">
                        <c:v>-0.26311224267039812</c:v>
                      </c:pt>
                      <c:pt idx="83">
                        <c:v>-8.1740181145168282</c:v>
                      </c:pt>
                      <c:pt idx="84">
                        <c:v>-5.2854052203047379</c:v>
                      </c:pt>
                      <c:pt idx="85">
                        <c:v>3.8868464668307601</c:v>
                      </c:pt>
                      <c:pt idx="86">
                        <c:v>9.818296209561856</c:v>
                      </c:pt>
                      <c:pt idx="87">
                        <c:v>7.9370447929117649</c:v>
                      </c:pt>
                      <c:pt idx="88">
                        <c:v>-0.14914712225870458</c:v>
                      </c:pt>
                      <c:pt idx="89">
                        <c:v>-8.7812415362171556</c:v>
                      </c:pt>
                      <c:pt idx="90">
                        <c:v>-12.849327074546741</c:v>
                      </c:pt>
                      <c:pt idx="91">
                        <c:v>-9.5343994326090602</c:v>
                      </c:pt>
                      <c:pt idx="92">
                        <c:v>-0.73681548224555116</c:v>
                      </c:pt>
                      <c:pt idx="93">
                        <c:v>4.7155476004548795</c:v>
                      </c:pt>
                      <c:pt idx="94">
                        <c:v>-0.18508017563905116</c:v>
                      </c:pt>
                      <c:pt idx="95">
                        <c:v>-12.184718590777308</c:v>
                      </c:pt>
                      <c:pt idx="96">
                        <c:v>-21.431188130336686</c:v>
                      </c:pt>
                      <c:pt idx="97">
                        <c:v>-19.491157659436876</c:v>
                      </c:pt>
                      <c:pt idx="98">
                        <c:v>-10.42852373969793</c:v>
                      </c:pt>
                      <c:pt idx="99">
                        <c:v>-2.2617298328803264</c:v>
                      </c:pt>
                      <c:pt idx="100">
                        <c:v>-7.3186955649459408E-3</c:v>
                      </c:pt>
                      <c:pt idx="101">
                        <c:v>-26.845133062119942</c:v>
                      </c:pt>
                      <c:pt idx="102">
                        <c:v>-33.237918603049899</c:v>
                      </c:pt>
                      <c:pt idx="103">
                        <c:v>-15.846649984248391</c:v>
                      </c:pt>
                      <c:pt idx="104">
                        <c:v>-0.23284801034613611</c:v>
                      </c:pt>
                      <c:pt idx="105">
                        <c:v>12.065206986382583</c:v>
                      </c:pt>
                      <c:pt idx="106">
                        <c:v>16.901252178266567</c:v>
                      </c:pt>
                      <c:pt idx="107">
                        <c:v>1.6620893219811523</c:v>
                      </c:pt>
                      <c:pt idx="108">
                        <c:v>-17.373002783941512</c:v>
                      </c:pt>
                      <c:pt idx="109">
                        <c:v>-34.475107942260145</c:v>
                      </c:pt>
                      <c:pt idx="110">
                        <c:v>-35.518221737854475</c:v>
                      </c:pt>
                      <c:pt idx="111">
                        <c:v>-22.817832400178087</c:v>
                      </c:pt>
                      <c:pt idx="112">
                        <c:v>-13.900256637455069</c:v>
                      </c:pt>
                      <c:pt idx="113">
                        <c:v>0.19799038086734719</c:v>
                      </c:pt>
                      <c:pt idx="114">
                        <c:v>3.9564524060932578</c:v>
                      </c:pt>
                      <c:pt idx="115">
                        <c:v>-4.065810327964706</c:v>
                      </c:pt>
                      <c:pt idx="116">
                        <c:v>-21.090568530588648</c:v>
                      </c:pt>
                      <c:pt idx="117">
                        <c:v>-40.562263384627684</c:v>
                      </c:pt>
                      <c:pt idx="118">
                        <c:v>-46.182458090669847</c:v>
                      </c:pt>
                      <c:pt idx="119">
                        <c:v>-46.282870974646549</c:v>
                      </c:pt>
                      <c:pt idx="120">
                        <c:v>-30.169916917329971</c:v>
                      </c:pt>
                      <c:pt idx="121">
                        <c:v>-7.2768801278128468</c:v>
                      </c:pt>
                      <c:pt idx="122">
                        <c:v>-2.3129925997623511E-2</c:v>
                      </c:pt>
                      <c:pt idx="123">
                        <c:v>-5.8536343778311721</c:v>
                      </c:pt>
                      <c:pt idx="124">
                        <c:v>-27.943530715982003</c:v>
                      </c:pt>
                      <c:pt idx="125">
                        <c:v>-44.637625861477979</c:v>
                      </c:pt>
                      <c:pt idx="126">
                        <c:v>-45.867525663082247</c:v>
                      </c:pt>
                      <c:pt idx="127">
                        <c:v>-42.040691385211119</c:v>
                      </c:pt>
                      <c:pt idx="128">
                        <c:v>-22.997864344307281</c:v>
                      </c:pt>
                      <c:pt idx="129">
                        <c:v>-5.5519220484694971</c:v>
                      </c:pt>
                      <c:pt idx="130">
                        <c:v>2.7639776561945797</c:v>
                      </c:pt>
                      <c:pt idx="131">
                        <c:v>-0.27391977908062703</c:v>
                      </c:pt>
                      <c:pt idx="132">
                        <c:v>-13.610490347185706</c:v>
                      </c:pt>
                      <c:pt idx="133">
                        <c:v>-23.160165676903816</c:v>
                      </c:pt>
                      <c:pt idx="134">
                        <c:v>-36.404878894892519</c:v>
                      </c:pt>
                      <c:pt idx="135">
                        <c:v>-36.689926401077329</c:v>
                      </c:pt>
                      <c:pt idx="136">
                        <c:v>-20.38159831712343</c:v>
                      </c:pt>
                      <c:pt idx="137">
                        <c:v>-1.6769683437724157</c:v>
                      </c:pt>
                      <c:pt idx="138">
                        <c:v>14.646201217793974</c:v>
                      </c:pt>
                      <c:pt idx="139">
                        <c:v>11.749917644375881</c:v>
                      </c:pt>
                      <c:pt idx="140">
                        <c:v>-0.15468857465279348</c:v>
                      </c:pt>
                      <c:pt idx="141">
                        <c:v>-15.676553267609705</c:v>
                      </c:pt>
                      <c:pt idx="142">
                        <c:v>-34.077782461785603</c:v>
                      </c:pt>
                      <c:pt idx="143">
                        <c:v>-29.339239293855758</c:v>
                      </c:pt>
                      <c:pt idx="144">
                        <c:v>-11.110230583984915</c:v>
                      </c:pt>
                      <c:pt idx="145">
                        <c:v>8.2832203953135899</c:v>
                      </c:pt>
                      <c:pt idx="146">
                        <c:v>20.956856656315807</c:v>
                      </c:pt>
                      <c:pt idx="147">
                        <c:v>18.926812578896929</c:v>
                      </c:pt>
                      <c:pt idx="148">
                        <c:v>15.661986797031162</c:v>
                      </c:pt>
                      <c:pt idx="149">
                        <c:v>-0.28201794641499767</c:v>
                      </c:pt>
                      <c:pt idx="150">
                        <c:v>-12.575785350555925</c:v>
                      </c:pt>
                      <c:pt idx="151">
                        <c:v>-10.17267297187769</c:v>
                      </c:pt>
                      <c:pt idx="152">
                        <c:v>-1.3217517597697319</c:v>
                      </c:pt>
                      <c:pt idx="153">
                        <c:v>18.06153078361962</c:v>
                      </c:pt>
                      <c:pt idx="154">
                        <c:v>33.374279511581619</c:v>
                      </c:pt>
                      <c:pt idx="155">
                        <c:v>44.924578582400692</c:v>
                      </c:pt>
                      <c:pt idx="156">
                        <c:v>39.163633120622059</c:v>
                      </c:pt>
                      <c:pt idx="157">
                        <c:v>13.927818119735953</c:v>
                      </c:pt>
                      <c:pt idx="158">
                        <c:v>3.1940076006407248E-2</c:v>
                      </c:pt>
                      <c:pt idx="159">
                        <c:v>-3.7845979320766645</c:v>
                      </c:pt>
                      <c:pt idx="160">
                        <c:v>6.7008443563792861</c:v>
                      </c:pt>
                      <c:pt idx="161">
                        <c:v>26.412454902867147</c:v>
                      </c:pt>
                      <c:pt idx="162">
                        <c:v>38.703715080000599</c:v>
                      </c:pt>
                      <c:pt idx="163">
                        <c:v>46.96328626318612</c:v>
                      </c:pt>
                      <c:pt idx="164">
                        <c:v>35.611037794047711</c:v>
                      </c:pt>
                      <c:pt idx="165">
                        <c:v>17.071313315320946</c:v>
                      </c:pt>
                      <c:pt idx="166">
                        <c:v>6.781169307677704</c:v>
                      </c:pt>
                      <c:pt idx="167">
                        <c:v>-1.6448701337782205E-2</c:v>
                      </c:pt>
                      <c:pt idx="168">
                        <c:v>6.3441895619235149</c:v>
                      </c:pt>
                      <c:pt idx="169">
                        <c:v>16.958468722057003</c:v>
                      </c:pt>
                      <c:pt idx="170">
                        <c:v>35.669839725590386</c:v>
                      </c:pt>
                      <c:pt idx="171">
                        <c:v>48.020531736196382</c:v>
                      </c:pt>
                      <c:pt idx="172">
                        <c:v>40.876554043471614</c:v>
                      </c:pt>
                      <c:pt idx="173">
                        <c:v>29.176347081409318</c:v>
                      </c:pt>
                      <c:pt idx="174">
                        <c:v>9.3363506570503834</c:v>
                      </c:pt>
                      <c:pt idx="175">
                        <c:v>-2.7445601440036969</c:v>
                      </c:pt>
                      <c:pt idx="176">
                        <c:v>0.16804471309431737</c:v>
                      </c:pt>
                      <c:pt idx="177">
                        <c:v>13.111606727446254</c:v>
                      </c:pt>
                      <c:pt idx="178">
                        <c:v>37.932498333303329</c:v>
                      </c:pt>
                      <c:pt idx="179">
                        <c:v>45.297695945538315</c:v>
                      </c:pt>
                      <c:pt idx="180">
                        <c:v>34.261712164662093</c:v>
                      </c:pt>
                      <c:pt idx="181">
                        <c:v>20.167745468193679</c:v>
                      </c:pt>
                      <c:pt idx="182">
                        <c:v>1.2346704949008858</c:v>
                      </c:pt>
                      <c:pt idx="183">
                        <c:v>-7.7959676974776784</c:v>
                      </c:pt>
                      <c:pt idx="184">
                        <c:v>-9.5158907365845753</c:v>
                      </c:pt>
                      <c:pt idx="185">
                        <c:v>3.031845647205933</c:v>
                      </c:pt>
                      <c:pt idx="186">
                        <c:v>19.394835663022487</c:v>
                      </c:pt>
                      <c:pt idx="187">
                        <c:v>22.450294032934931</c:v>
                      </c:pt>
                      <c:pt idx="188">
                        <c:v>24.29282532381572</c:v>
                      </c:pt>
                      <c:pt idx="189">
                        <c:v>11.71429900264388</c:v>
                      </c:pt>
                      <c:pt idx="190">
                        <c:v>-7.8793665950348792</c:v>
                      </c:pt>
                      <c:pt idx="191">
                        <c:v>-25.094134509712191</c:v>
                      </c:pt>
                      <c:pt idx="192">
                        <c:v>-30.681265411674246</c:v>
                      </c:pt>
                      <c:pt idx="193">
                        <c:v>-13.672227200454341</c:v>
                      </c:pt>
                      <c:pt idx="194">
                        <c:v>1.2998178399154103</c:v>
                      </c:pt>
                      <c:pt idx="195">
                        <c:v>11.76309618177714</c:v>
                      </c:pt>
                      <c:pt idx="196">
                        <c:v>15.109158538312084</c:v>
                      </c:pt>
                      <c:pt idx="197">
                        <c:v>1.4941971593072954</c:v>
                      </c:pt>
                      <c:pt idx="198">
                        <c:v>-16.277217011968485</c:v>
                      </c:pt>
                      <c:pt idx="199">
                        <c:v>-33.492711569064269</c:v>
                      </c:pt>
                      <c:pt idx="200">
                        <c:v>-37.667770469368769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F1-4A2D-98E3-2F29C3A3BF4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1.2754961781697216</c:v>
                      </c:pt>
                      <c:pt idx="1">
                        <c:v>15.974127087577417</c:v>
                      </c:pt>
                      <c:pt idx="2">
                        <c:v>34.805876854762424</c:v>
                      </c:pt>
                      <c:pt idx="3">
                        <c:v>49.427609840707873</c:v>
                      </c:pt>
                      <c:pt idx="4">
                        <c:v>41.975468983263895</c:v>
                      </c:pt>
                      <c:pt idx="5">
                        <c:v>19.3920228473912</c:v>
                      </c:pt>
                      <c:pt idx="6">
                        <c:v>2.1692730079524245</c:v>
                      </c:pt>
                      <c:pt idx="7">
                        <c:v>-0.65773600786134934</c:v>
                      </c:pt>
                      <c:pt idx="8">
                        <c:v>11.083353879271241</c:v>
                      </c:pt>
                      <c:pt idx="9">
                        <c:v>25.672502338199727</c:v>
                      </c:pt>
                      <c:pt idx="10">
                        <c:v>33.165027614008658</c:v>
                      </c:pt>
                      <c:pt idx="11">
                        <c:v>29.097591020503639</c:v>
                      </c:pt>
                      <c:pt idx="12">
                        <c:v>24.052945928910653</c:v>
                      </c:pt>
                      <c:pt idx="13">
                        <c:v>11.058371535335141</c:v>
                      </c:pt>
                      <c:pt idx="14">
                        <c:v>1.9048039484210935</c:v>
                      </c:pt>
                      <c:pt idx="15">
                        <c:v>1.3109941331550758</c:v>
                      </c:pt>
                      <c:pt idx="16">
                        <c:v>16.336585142347637</c:v>
                      </c:pt>
                      <c:pt idx="17">
                        <c:v>35.51490478829573</c:v>
                      </c:pt>
                      <c:pt idx="18">
                        <c:v>50.366988571068042</c:v>
                      </c:pt>
                      <c:pt idx="19">
                        <c:v>43.046369914273235</c:v>
                      </c:pt>
                      <c:pt idx="20">
                        <c:v>20.083518528688284</c:v>
                      </c:pt>
                      <c:pt idx="21">
                        <c:v>2.4499213948976113</c:v>
                      </c:pt>
                      <c:pt idx="22">
                        <c:v>-0.62837156995128773</c:v>
                      </c:pt>
                      <c:pt idx="23">
                        <c:v>10.93799116676758</c:v>
                      </c:pt>
                      <c:pt idx="24">
                        <c:v>25.553967019489853</c:v>
                      </c:pt>
                      <c:pt idx="25">
                        <c:v>33.352778053229791</c:v>
                      </c:pt>
                      <c:pt idx="26">
                        <c:v>1.7572060946188968</c:v>
                      </c:pt>
                      <c:pt idx="27">
                        <c:v>-8.0781443935561583</c:v>
                      </c:pt>
                      <c:pt idx="28">
                        <c:v>-11.690145047553555</c:v>
                      </c:pt>
                      <c:pt idx="29">
                        <c:v>-5.7511483827972167</c:v>
                      </c:pt>
                      <c:pt idx="30">
                        <c:v>3.6847033413106258</c:v>
                      </c:pt>
                      <c:pt idx="31">
                        <c:v>6.2510743109841647</c:v>
                      </c:pt>
                      <c:pt idx="32">
                        <c:v>-1.7728836405368191</c:v>
                      </c:pt>
                      <c:pt idx="33">
                        <c:v>-12.231851027558287</c:v>
                      </c:pt>
                      <c:pt idx="34">
                        <c:v>-17.822079647492217</c:v>
                      </c:pt>
                      <c:pt idx="35">
                        <c:v>-15.174008507637698</c:v>
                      </c:pt>
                      <c:pt idx="36">
                        <c:v>-7.3317716316605992</c:v>
                      </c:pt>
                      <c:pt idx="37">
                        <c:v>-0.36877736705887726</c:v>
                      </c:pt>
                      <c:pt idx="38">
                        <c:v>0.73676915673270427</c:v>
                      </c:pt>
                      <c:pt idx="39">
                        <c:v>-6.6630034268910068</c:v>
                      </c:pt>
                      <c:pt idx="40">
                        <c:v>-18.034510848804121</c:v>
                      </c:pt>
                      <c:pt idx="41">
                        <c:v>-24.054947678559564</c:v>
                      </c:pt>
                      <c:pt idx="42">
                        <c:v>-18.652160228011184</c:v>
                      </c:pt>
                      <c:pt idx="43">
                        <c:v>-6.7397948415533406</c:v>
                      </c:pt>
                      <c:pt idx="44">
                        <c:v>0.39035909702443844</c:v>
                      </c:pt>
                      <c:pt idx="45">
                        <c:v>-2.1673942894372291</c:v>
                      </c:pt>
                      <c:pt idx="46">
                        <c:v>-10.24504446482495</c:v>
                      </c:pt>
                      <c:pt idx="47">
                        <c:v>-16.558198170580017</c:v>
                      </c:pt>
                      <c:pt idx="48">
                        <c:v>-16.206755050071546</c:v>
                      </c:pt>
                      <c:pt idx="49">
                        <c:v>-10.278133564835153</c:v>
                      </c:pt>
                      <c:pt idx="50">
                        <c:v>-1.5274626026816991</c:v>
                      </c:pt>
                      <c:pt idx="51">
                        <c:v>4.0944811876753597</c:v>
                      </c:pt>
                      <c:pt idx="52">
                        <c:v>0.6748839101965276</c:v>
                      </c:pt>
                      <c:pt idx="53">
                        <c:v>-9.0259423169449349</c:v>
                      </c:pt>
                      <c:pt idx="54">
                        <c:v>-15.468115156339721</c:v>
                      </c:pt>
                      <c:pt idx="55">
                        <c:v>-10.655487301082124</c:v>
                      </c:pt>
                      <c:pt idx="56">
                        <c:v>1.2773209429379269</c:v>
                      </c:pt>
                      <c:pt idx="57">
                        <c:v>10.771617581637072</c:v>
                      </c:pt>
                      <c:pt idx="58">
                        <c:v>11.14233305466723</c:v>
                      </c:pt>
                      <c:pt idx="59">
                        <c:v>4.6973053410787067</c:v>
                      </c:pt>
                      <c:pt idx="60">
                        <c:v>-2.8254852955463097</c:v>
                      </c:pt>
                      <c:pt idx="61">
                        <c:v>-5.9470066635639922</c:v>
                      </c:pt>
                      <c:pt idx="62">
                        <c:v>-1.4996686679793358</c:v>
                      </c:pt>
                      <c:pt idx="63">
                        <c:v>9.1641171037151405</c:v>
                      </c:pt>
                      <c:pt idx="64">
                        <c:v>18.675258269705889</c:v>
                      </c:pt>
                      <c:pt idx="65">
                        <c:v>18.606259723071659</c:v>
                      </c:pt>
                      <c:pt idx="66">
                        <c:v>9.3207843980344673</c:v>
                      </c:pt>
                      <c:pt idx="67">
                        <c:v>0.39590322041127801</c:v>
                      </c:pt>
                      <c:pt idx="68">
                        <c:v>0.67863162257198295</c:v>
                      </c:pt>
                      <c:pt idx="69">
                        <c:v>8.9836412214479182</c:v>
                      </c:pt>
                      <c:pt idx="70">
                        <c:v>17.647455817432011</c:v>
                      </c:pt>
                      <c:pt idx="71">
                        <c:v>19.547637997967044</c:v>
                      </c:pt>
                      <c:pt idx="72">
                        <c:v>14.397860978066005</c:v>
                      </c:pt>
                      <c:pt idx="73">
                        <c:v>6.5552380814324795</c:v>
                      </c:pt>
                      <c:pt idx="74">
                        <c:v>0.45916243808413337</c:v>
                      </c:pt>
                      <c:pt idx="75">
                        <c:v>1.6319964723196774</c:v>
                      </c:pt>
                      <c:pt idx="76">
                        <c:v>10.786642277907022</c:v>
                      </c:pt>
                      <c:pt idx="77">
                        <c:v>20.409225735142108</c:v>
                      </c:pt>
                      <c:pt idx="78">
                        <c:v>21.493261543008902</c:v>
                      </c:pt>
                      <c:pt idx="79">
                        <c:v>11.08110191923595</c:v>
                      </c:pt>
                      <c:pt idx="80">
                        <c:v>-1.1167071057681033</c:v>
                      </c:pt>
                      <c:pt idx="81">
                        <c:v>-5.419862955082162</c:v>
                      </c:pt>
                      <c:pt idx="82">
                        <c:v>-0.64784848709846976</c:v>
                      </c:pt>
                      <c:pt idx="83">
                        <c:v>7.3013952762169145</c:v>
                      </c:pt>
                      <c:pt idx="84">
                        <c:v>11.663245063767658</c:v>
                      </c:pt>
                      <c:pt idx="85">
                        <c:v>9.9634931028390863</c:v>
                      </c:pt>
                      <c:pt idx="86">
                        <c:v>1.5719556829127803</c:v>
                      </c:pt>
                      <c:pt idx="87">
                        <c:v>-8.1495749144071734</c:v>
                      </c:pt>
                      <c:pt idx="88">
                        <c:v>-11.569607670300995</c:v>
                      </c:pt>
                      <c:pt idx="89">
                        <c:v>-5.7380083594253843</c:v>
                      </c:pt>
                      <c:pt idx="90">
                        <c:v>3.7009703438683035</c:v>
                      </c:pt>
                      <c:pt idx="91">
                        <c:v>6.3097028452799782</c:v>
                      </c:pt>
                      <c:pt idx="92">
                        <c:v>-1.5907408080325376</c:v>
                      </c:pt>
                      <c:pt idx="93">
                        <c:v>-12.244800268804074</c:v>
                      </c:pt>
                      <c:pt idx="94">
                        <c:v>-17.85154761585957</c:v>
                      </c:pt>
                      <c:pt idx="95">
                        <c:v>-15.178671941525096</c:v>
                      </c:pt>
                      <c:pt idx="96">
                        <c:v>-7.2534495385224362</c:v>
                      </c:pt>
                      <c:pt idx="97">
                        <c:v>-0.37982966046770478</c:v>
                      </c:pt>
                      <c:pt idx="98">
                        <c:v>0.81530365802690208</c:v>
                      </c:pt>
                      <c:pt idx="99">
                        <c:v>-6.657609790415747</c:v>
                      </c:pt>
                      <c:pt idx="100">
                        <c:v>-17.796675682178989</c:v>
                      </c:pt>
                      <c:pt idx="101">
                        <c:v>-7.1970640507417425</c:v>
                      </c:pt>
                      <c:pt idx="102">
                        <c:v>14.628710838871056</c:v>
                      </c:pt>
                      <c:pt idx="103">
                        <c:v>17.207039382775545</c:v>
                      </c:pt>
                      <c:pt idx="104">
                        <c:v>8.7600074390431448</c:v>
                      </c:pt>
                      <c:pt idx="105">
                        <c:v>-8.1576376225856571</c:v>
                      </c:pt>
                      <c:pt idx="106">
                        <c:v>-24.175910742855709</c:v>
                      </c:pt>
                      <c:pt idx="107">
                        <c:v>-31.787677553823265</c:v>
                      </c:pt>
                      <c:pt idx="108">
                        <c:v>-36.34883281345698</c:v>
                      </c:pt>
                      <c:pt idx="109">
                        <c:v>-22.680953142746734</c:v>
                      </c:pt>
                      <c:pt idx="110">
                        <c:v>-7.0737416409139371</c:v>
                      </c:pt>
                      <c:pt idx="111">
                        <c:v>-0.31080249291569717</c:v>
                      </c:pt>
                      <c:pt idx="112">
                        <c:v>0.66701250798941247</c:v>
                      </c:pt>
                      <c:pt idx="113">
                        <c:v>-14.414162062519466</c:v>
                      </c:pt>
                      <c:pt idx="114">
                        <c:v>-31.451830142145056</c:v>
                      </c:pt>
                      <c:pt idx="115">
                        <c:v>-48.227236189159044</c:v>
                      </c:pt>
                      <c:pt idx="116">
                        <c:v>-53.663204799102886</c:v>
                      </c:pt>
                      <c:pt idx="117">
                        <c:v>-34.118049782392831</c:v>
                      </c:pt>
                      <c:pt idx="118">
                        <c:v>-14.543145660523244</c:v>
                      </c:pt>
                      <c:pt idx="119">
                        <c:v>-1.7421017315064635</c:v>
                      </c:pt>
                      <c:pt idx="120">
                        <c:v>-2.8503684331640913</c:v>
                      </c:pt>
                      <c:pt idx="121">
                        <c:v>-15.738113924511133</c:v>
                      </c:pt>
                      <c:pt idx="122">
                        <c:v>-30.906265320444035</c:v>
                      </c:pt>
                      <c:pt idx="123">
                        <c:v>-46.445604049939206</c:v>
                      </c:pt>
                      <c:pt idx="124">
                        <c:v>-41.699818038886669</c:v>
                      </c:pt>
                      <c:pt idx="125">
                        <c:v>-28.387176355438694</c:v>
                      </c:pt>
                      <c:pt idx="126">
                        <c:v>-16.010512680034786</c:v>
                      </c:pt>
                      <c:pt idx="127">
                        <c:v>-0.83470917449535742</c:v>
                      </c:pt>
                      <c:pt idx="128">
                        <c:v>3.3701293266726613</c:v>
                      </c:pt>
                      <c:pt idx="129">
                        <c:v>0.70828716490345012</c:v>
                      </c:pt>
                      <c:pt idx="130">
                        <c:v>-17.729616425636806</c:v>
                      </c:pt>
                      <c:pt idx="131">
                        <c:v>-38.394388678264647</c:v>
                      </c:pt>
                      <c:pt idx="132">
                        <c:v>-38.747255161408816</c:v>
                      </c:pt>
                      <c:pt idx="133">
                        <c:v>-31.698328270978493</c:v>
                      </c:pt>
                      <c:pt idx="134">
                        <c:v>-12.998731762107328</c:v>
                      </c:pt>
                      <c:pt idx="135">
                        <c:v>6.7064616546569775</c:v>
                      </c:pt>
                      <c:pt idx="136">
                        <c:v>13.279148261468521</c:v>
                      </c:pt>
                      <c:pt idx="137">
                        <c:v>5.957370604827493</c:v>
                      </c:pt>
                      <c:pt idx="138">
                        <c:v>-16.208905495337167</c:v>
                      </c:pt>
                      <c:pt idx="139">
                        <c:v>-27.237734877819399</c:v>
                      </c:pt>
                      <c:pt idx="140">
                        <c:v>-27.95536781322663</c:v>
                      </c:pt>
                      <c:pt idx="141">
                        <c:v>-20.424663532895948</c:v>
                      </c:pt>
                      <c:pt idx="142">
                        <c:v>-1.5128455358970501</c:v>
                      </c:pt>
                      <c:pt idx="143">
                        <c:v>13.994606232828561</c:v>
                      </c:pt>
                      <c:pt idx="144">
                        <c:v>26.19068992152831</c:v>
                      </c:pt>
                      <c:pt idx="145">
                        <c:v>22.486991079922415</c:v>
                      </c:pt>
                      <c:pt idx="146">
                        <c:v>9.2534822745457674</c:v>
                      </c:pt>
                      <c:pt idx="147">
                        <c:v>0.57021405524444302</c:v>
                      </c:pt>
                      <c:pt idx="148">
                        <c:v>-11.754183029595868</c:v>
                      </c:pt>
                      <c:pt idx="149">
                        <c:v>-9.2982574203870172</c:v>
                      </c:pt>
                      <c:pt idx="150">
                        <c:v>7.6145559227078792</c:v>
                      </c:pt>
                      <c:pt idx="151">
                        <c:v>28.734495737403901</c:v>
                      </c:pt>
                      <c:pt idx="152">
                        <c:v>45.803266714810931</c:v>
                      </c:pt>
                      <c:pt idx="153">
                        <c:v>38.311830387728257</c:v>
                      </c:pt>
                      <c:pt idx="154">
                        <c:v>22.881702981522796</c:v>
                      </c:pt>
                      <c:pt idx="155">
                        <c:v>5.6336960200007296</c:v>
                      </c:pt>
                      <c:pt idx="156">
                        <c:v>-7.0071349272897265</c:v>
                      </c:pt>
                      <c:pt idx="157">
                        <c:v>-0.97368869498540866</c:v>
                      </c:pt>
                      <c:pt idx="158">
                        <c:v>13.477440046260599</c:v>
                      </c:pt>
                      <c:pt idx="159">
                        <c:v>33.336846604642872</c:v>
                      </c:pt>
                      <c:pt idx="160">
                        <c:v>40.378961773540667</c:v>
                      </c:pt>
                      <c:pt idx="161">
                        <c:v>37.084935826995171</c:v>
                      </c:pt>
                      <c:pt idx="162">
                        <c:v>32.189728935003558</c:v>
                      </c:pt>
                      <c:pt idx="163">
                        <c:v>14.719010181434736</c:v>
                      </c:pt>
                      <c:pt idx="164">
                        <c:v>2.2167872972266447</c:v>
                      </c:pt>
                      <c:pt idx="165">
                        <c:v>-0.117134488208662</c:v>
                      </c:pt>
                      <c:pt idx="166">
                        <c:v>10.614749021139719</c:v>
                      </c:pt>
                      <c:pt idx="167">
                        <c:v>32.531851577647856</c:v>
                      </c:pt>
                      <c:pt idx="168">
                        <c:v>43.16276917243345</c:v>
                      </c:pt>
                      <c:pt idx="169">
                        <c:v>49.240193016508101</c:v>
                      </c:pt>
                      <c:pt idx="170">
                        <c:v>41.298432847676445</c:v>
                      </c:pt>
                      <c:pt idx="171">
                        <c:v>17.079232693118144</c:v>
                      </c:pt>
                      <c:pt idx="172">
                        <c:v>0.83541515281328049</c:v>
                      </c:pt>
                      <c:pt idx="173">
                        <c:v>-2.9380883930504349</c:v>
                      </c:pt>
                      <c:pt idx="174">
                        <c:v>11.101947562697227</c:v>
                      </c:pt>
                      <c:pt idx="175">
                        <c:v>25.56409624398669</c:v>
                      </c:pt>
                      <c:pt idx="176">
                        <c:v>35.340651797644291</c:v>
                      </c:pt>
                      <c:pt idx="177">
                        <c:v>40.630409539006742</c:v>
                      </c:pt>
                      <c:pt idx="178">
                        <c:v>26.40588163426786</c:v>
                      </c:pt>
                      <c:pt idx="179">
                        <c:v>8.9975311840970917</c:v>
                      </c:pt>
                      <c:pt idx="180">
                        <c:v>-6.3730887353547478</c:v>
                      </c:pt>
                      <c:pt idx="181">
                        <c:v>-13.689626808603853</c:v>
                      </c:pt>
                      <c:pt idx="182">
                        <c:v>-8.6644747629314534</c:v>
                      </c:pt>
                      <c:pt idx="183">
                        <c:v>-1.7339491835468588</c:v>
                      </c:pt>
                      <c:pt idx="184">
                        <c:v>17.466720671417903</c:v>
                      </c:pt>
                      <c:pt idx="185">
                        <c:v>28.353904123987313</c:v>
                      </c:pt>
                      <c:pt idx="186">
                        <c:v>18.673604964861827</c:v>
                      </c:pt>
                      <c:pt idx="187">
                        <c:v>1.7613024354167544</c:v>
                      </c:pt>
                      <c:pt idx="188">
                        <c:v>-20.082388280511513</c:v>
                      </c:pt>
                      <c:pt idx="189">
                        <c:v>-28.554471091434944</c:v>
                      </c:pt>
                      <c:pt idx="190">
                        <c:v>-24.9339065769577</c:v>
                      </c:pt>
                      <c:pt idx="191">
                        <c:v>-11.78900567121193</c:v>
                      </c:pt>
                      <c:pt idx="192">
                        <c:v>8.5899788220441433</c:v>
                      </c:pt>
                      <c:pt idx="193">
                        <c:v>12.789422786976404</c:v>
                      </c:pt>
                      <c:pt idx="194">
                        <c:v>6.9374993046087869</c:v>
                      </c:pt>
                      <c:pt idx="195">
                        <c:v>-6.8800696326230062</c:v>
                      </c:pt>
                      <c:pt idx="196">
                        <c:v>-21.450825612891595</c:v>
                      </c:pt>
                      <c:pt idx="197">
                        <c:v>-28.65974626816438</c:v>
                      </c:pt>
                      <c:pt idx="198">
                        <c:v>-31.9207091791247</c:v>
                      </c:pt>
                      <c:pt idx="199">
                        <c:v>-19.572025782920988</c:v>
                      </c:pt>
                      <c:pt idx="200">
                        <c:v>-5.0592120226857791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F1-4A2D-98E3-2F29C3A3BF4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-25.937690755895154</c:v>
                      </c:pt>
                      <c:pt idx="1">
                        <c:v>60.695171355612338</c:v>
                      </c:pt>
                      <c:pt idx="2">
                        <c:v>60.873852915216744</c:v>
                      </c:pt>
                      <c:pt idx="3">
                        <c:v>60.714218271375003</c:v>
                      </c:pt>
                      <c:pt idx="4">
                        <c:v>61.591789273418073</c:v>
                      </c:pt>
                      <c:pt idx="5">
                        <c:v>61.42064875025487</c:v>
                      </c:pt>
                      <c:pt idx="6">
                        <c:v>61.737618077877777</c:v>
                      </c:pt>
                      <c:pt idx="7">
                        <c:v>61.70182220622366</c:v>
                      </c:pt>
                      <c:pt idx="8">
                        <c:v>60.852508707417122</c:v>
                      </c:pt>
                      <c:pt idx="9">
                        <c:v>61.04169879083107</c:v>
                      </c:pt>
                      <c:pt idx="10">
                        <c:v>60.639858204337322</c:v>
                      </c:pt>
                      <c:pt idx="11">
                        <c:v>61.144587038634356</c:v>
                      </c:pt>
                      <c:pt idx="12">
                        <c:v>61.50069093170719</c:v>
                      </c:pt>
                      <c:pt idx="13">
                        <c:v>61.138303864801649</c:v>
                      </c:pt>
                      <c:pt idx="14">
                        <c:v>61.538388856194622</c:v>
                      </c:pt>
                      <c:pt idx="15">
                        <c:v>60.854795551858125</c:v>
                      </c:pt>
                      <c:pt idx="16">
                        <c:v>60.838665350928672</c:v>
                      </c:pt>
                      <c:pt idx="17">
                        <c:v>60.973878116082169</c:v>
                      </c:pt>
                      <c:pt idx="18">
                        <c:v>60.734205205263429</c:v>
                      </c:pt>
                      <c:pt idx="19">
                        <c:v>61.587042959584714</c:v>
                      </c:pt>
                      <c:pt idx="20">
                        <c:v>61.397719622406811</c:v>
                      </c:pt>
                      <c:pt idx="21">
                        <c:v>61.686581878606461</c:v>
                      </c:pt>
                      <c:pt idx="22">
                        <c:v>61.635171852655866</c:v>
                      </c:pt>
                      <c:pt idx="23">
                        <c:v>60.765125374746574</c:v>
                      </c:pt>
                      <c:pt idx="24">
                        <c:v>60.946962280020607</c:v>
                      </c:pt>
                      <c:pt idx="25">
                        <c:v>60.555081539263327</c:v>
                      </c:pt>
                      <c:pt idx="26">
                        <c:v>26.783082248433342</c:v>
                      </c:pt>
                      <c:pt idx="27">
                        <c:v>1.1391917621626817</c:v>
                      </c:pt>
                      <c:pt idx="28">
                        <c:v>-28.744662138143553</c:v>
                      </c:pt>
                      <c:pt idx="29">
                        <c:v>-50.48781044241192</c:v>
                      </c:pt>
                      <c:pt idx="30">
                        <c:v>-56.014721239127326</c:v>
                      </c:pt>
                      <c:pt idx="31">
                        <c:v>-47.827064576299634</c:v>
                      </c:pt>
                      <c:pt idx="32">
                        <c:v>-34.620395574060851</c:v>
                      </c:pt>
                      <c:pt idx="33">
                        <c:v>-24.947236148024778</c:v>
                      </c:pt>
                      <c:pt idx="34">
                        <c:v>-22.95863820782068</c:v>
                      </c:pt>
                      <c:pt idx="35">
                        <c:v>-25.430381167172978</c:v>
                      </c:pt>
                      <c:pt idx="36">
                        <c:v>-28.318252832737542</c:v>
                      </c:pt>
                      <c:pt idx="37">
                        <c:v>-28.001502906428907</c:v>
                      </c:pt>
                      <c:pt idx="38">
                        <c:v>-25.390192014586106</c:v>
                      </c:pt>
                      <c:pt idx="39">
                        <c:v>-27.806017743956243</c:v>
                      </c:pt>
                      <c:pt idx="40">
                        <c:v>-35.7730797777958</c:v>
                      </c:pt>
                      <c:pt idx="41">
                        <c:v>-40.937534237984828</c:v>
                      </c:pt>
                      <c:pt idx="42">
                        <c:v>-34.093526285051709</c:v>
                      </c:pt>
                      <c:pt idx="43">
                        <c:v>-17.792468037131226</c:v>
                      </c:pt>
                      <c:pt idx="44">
                        <c:v>-0.97947185072327692</c:v>
                      </c:pt>
                      <c:pt idx="45">
                        <c:v>10.423323939807847</c:v>
                      </c:pt>
                      <c:pt idx="46">
                        <c:v>12.287349542825929</c:v>
                      </c:pt>
                      <c:pt idx="47">
                        <c:v>2.0763344322415556</c:v>
                      </c:pt>
                      <c:pt idx="48">
                        <c:v>-14.557214152819039</c:v>
                      </c:pt>
                      <c:pt idx="49">
                        <c:v>-24.087331641251616</c:v>
                      </c:pt>
                      <c:pt idx="50">
                        <c:v>-18.167705056853546</c:v>
                      </c:pt>
                      <c:pt idx="51">
                        <c:v>-18.404670438480199</c:v>
                      </c:pt>
                      <c:pt idx="52">
                        <c:v>-15.350950514059811</c:v>
                      </c:pt>
                      <c:pt idx="53">
                        <c:v>-12.153633734586418</c:v>
                      </c:pt>
                      <c:pt idx="54">
                        <c:v>-8.9503543719988272</c:v>
                      </c:pt>
                      <c:pt idx="55">
                        <c:v>-5.7469643480262196</c:v>
                      </c:pt>
                      <c:pt idx="56">
                        <c:v>-2.4915002231504828</c:v>
                      </c:pt>
                      <c:pt idx="57">
                        <c:v>0.95209121083221149</c:v>
                      </c:pt>
                      <c:pt idx="58">
                        <c:v>4.5270786526374511</c:v>
                      </c:pt>
                      <c:pt idx="59">
                        <c:v>8.0181942327255751</c:v>
                      </c:pt>
                      <c:pt idx="60">
                        <c:v>11.393597940570311</c:v>
                      </c:pt>
                      <c:pt idx="61">
                        <c:v>14.444274591771574</c:v>
                      </c:pt>
                      <c:pt idx="62">
                        <c:v>17.343055879354793</c:v>
                      </c:pt>
                      <c:pt idx="63">
                        <c:v>20.068911996109534</c:v>
                      </c:pt>
                      <c:pt idx="64">
                        <c:v>22.765183468597652</c:v>
                      </c:pt>
                      <c:pt idx="65">
                        <c:v>25.181415925995402</c:v>
                      </c:pt>
                      <c:pt idx="66">
                        <c:v>27.427627362489055</c:v>
                      </c:pt>
                      <c:pt idx="67">
                        <c:v>29.163027688672109</c:v>
                      </c:pt>
                      <c:pt idx="68">
                        <c:v>30.537915990600812</c:v>
                      </c:pt>
                      <c:pt idx="69">
                        <c:v>31.44317260262304</c:v>
                      </c:pt>
                      <c:pt idx="70">
                        <c:v>32.225613168914386</c:v>
                      </c:pt>
                      <c:pt idx="71">
                        <c:v>32.631135322893222</c:v>
                      </c:pt>
                      <c:pt idx="72">
                        <c:v>32.924356991539071</c:v>
                      </c:pt>
                      <c:pt idx="73">
                        <c:v>32.639856758744905</c:v>
                      </c:pt>
                      <c:pt idx="74">
                        <c:v>31.971191637770406</c:v>
                      </c:pt>
                      <c:pt idx="75">
                        <c:v>30.790714015311735</c:v>
                      </c:pt>
                      <c:pt idx="76">
                        <c:v>29.424781317893128</c:v>
                      </c:pt>
                      <c:pt idx="77">
                        <c:v>27.723093150219448</c:v>
                      </c:pt>
                      <c:pt idx="78">
                        <c:v>25.88648025063452</c:v>
                      </c:pt>
                      <c:pt idx="79">
                        <c:v>23.741139131549552</c:v>
                      </c:pt>
                      <c:pt idx="80">
                        <c:v>21.341443160201045</c:v>
                      </c:pt>
                      <c:pt idx="81">
                        <c:v>18.469878068159691</c:v>
                      </c:pt>
                      <c:pt idx="82">
                        <c:v>15.350061433910126</c:v>
                      </c:pt>
                      <c:pt idx="83">
                        <c:v>12.164959139588312</c:v>
                      </c:pt>
                      <c:pt idx="84">
                        <c:v>8.9554835087807287</c:v>
                      </c:pt>
                      <c:pt idx="85">
                        <c:v>5.7531212850364222</c:v>
                      </c:pt>
                      <c:pt idx="86">
                        <c:v>2.4245860351223945</c:v>
                      </c:pt>
                      <c:pt idx="87">
                        <c:v>-1.0306107847916319</c:v>
                      </c:pt>
                      <c:pt idx="88">
                        <c:v>-4.5978358972895714</c:v>
                      </c:pt>
                      <c:pt idx="89">
                        <c:v>-8.0492595330425232</c:v>
                      </c:pt>
                      <c:pt idx="90">
                        <c:v>-11.438621919882983</c:v>
                      </c:pt>
                      <c:pt idx="91">
                        <c:v>-14.475258259066337</c:v>
                      </c:pt>
                      <c:pt idx="92">
                        <c:v>-17.350823245594412</c:v>
                      </c:pt>
                      <c:pt idx="93">
                        <c:v>-20.02355555912564</c:v>
                      </c:pt>
                      <c:pt idx="94">
                        <c:v>-22.681271069472778</c:v>
                      </c:pt>
                      <c:pt idx="95">
                        <c:v>-25.128439465091695</c:v>
                      </c:pt>
                      <c:pt idx="96">
                        <c:v>-27.365173012701003</c:v>
                      </c:pt>
                      <c:pt idx="97">
                        <c:v>-29.07784529433183</c:v>
                      </c:pt>
                      <c:pt idx="98">
                        <c:v>-30.469919199445766</c:v>
                      </c:pt>
                      <c:pt idx="99">
                        <c:v>-31.418969490146928</c:v>
                      </c:pt>
                      <c:pt idx="100">
                        <c:v>-32.28377710113503</c:v>
                      </c:pt>
                      <c:pt idx="101">
                        <c:v>-17.652395907896562</c:v>
                      </c:pt>
                      <c:pt idx="102">
                        <c:v>-17.263500039325955</c:v>
                      </c:pt>
                      <c:pt idx="103">
                        <c:v>-16.107748574570177</c:v>
                      </c:pt>
                      <c:pt idx="104">
                        <c:v>-21.79309790229955</c:v>
                      </c:pt>
                      <c:pt idx="105">
                        <c:v>-25.08370814380098</c:v>
                      </c:pt>
                      <c:pt idx="106">
                        <c:v>-30.912265652400116</c:v>
                      </c:pt>
                      <c:pt idx="107">
                        <c:v>-34.297082828071694</c:v>
                      </c:pt>
                      <c:pt idx="108">
                        <c:v>-43.25737863043183</c:v>
                      </c:pt>
                      <c:pt idx="109">
                        <c:v>-49.801404273276873</c:v>
                      </c:pt>
                      <c:pt idx="110">
                        <c:v>-50.850916494182954</c:v>
                      </c:pt>
                      <c:pt idx="111">
                        <c:v>-54.00320528244611</c:v>
                      </c:pt>
                      <c:pt idx="112">
                        <c:v>-53.214626583006208</c:v>
                      </c:pt>
                      <c:pt idx="113">
                        <c:v>-56.467014350922611</c:v>
                      </c:pt>
                      <c:pt idx="114">
                        <c:v>-57.163249440650205</c:v>
                      </c:pt>
                      <c:pt idx="115">
                        <c:v>-58.417603610755528</c:v>
                      </c:pt>
                      <c:pt idx="116">
                        <c:v>-72.487642176633258</c:v>
                      </c:pt>
                      <c:pt idx="117">
                        <c:v>-74.145271673904006</c:v>
                      </c:pt>
                      <c:pt idx="118">
                        <c:v>-72.514424285091877</c:v>
                      </c:pt>
                      <c:pt idx="119">
                        <c:v>-74.805255290813008</c:v>
                      </c:pt>
                      <c:pt idx="120">
                        <c:v>-69.084679451770455</c:v>
                      </c:pt>
                      <c:pt idx="121">
                        <c:v>-68.988732845797557</c:v>
                      </c:pt>
                      <c:pt idx="122">
                        <c:v>-67.773627744941507</c:v>
                      </c:pt>
                      <c:pt idx="123">
                        <c:v>-71.22647662446947</c:v>
                      </c:pt>
                      <c:pt idx="124">
                        <c:v>-75.455229848446038</c:v>
                      </c:pt>
                      <c:pt idx="125">
                        <c:v>-72.23102208310307</c:v>
                      </c:pt>
                      <c:pt idx="126">
                        <c:v>-71.577212564214079</c:v>
                      </c:pt>
                      <c:pt idx="127">
                        <c:v>-68.910646528620106</c:v>
                      </c:pt>
                      <c:pt idx="128">
                        <c:v>-67.069668377573535</c:v>
                      </c:pt>
                      <c:pt idx="129">
                        <c:v>-57.741643844612447</c:v>
                      </c:pt>
                      <c:pt idx="130">
                        <c:v>-50.905617986519097</c:v>
                      </c:pt>
                      <c:pt idx="131">
                        <c:v>-57.439758949940135</c:v>
                      </c:pt>
                      <c:pt idx="132">
                        <c:v>-53.421850070771285</c:v>
                      </c:pt>
                      <c:pt idx="133">
                        <c:v>-51.895170276132177</c:v>
                      </c:pt>
                      <c:pt idx="134">
                        <c:v>-53.045932362908729</c:v>
                      </c:pt>
                      <c:pt idx="135">
                        <c:v>-44.36936297235502</c:v>
                      </c:pt>
                      <c:pt idx="136">
                        <c:v>-38.584962730652833</c:v>
                      </c:pt>
                      <c:pt idx="137">
                        <c:v>-28.741460978165218</c:v>
                      </c:pt>
                      <c:pt idx="138">
                        <c:v>-25.400071170512604</c:v>
                      </c:pt>
                      <c:pt idx="139">
                        <c:v>-26.711597075775003</c:v>
                      </c:pt>
                      <c:pt idx="140">
                        <c:v>-20.718803397113771</c:v>
                      </c:pt>
                      <c:pt idx="141">
                        <c:v>-18.865562213868802</c:v>
                      </c:pt>
                      <c:pt idx="142">
                        <c:v>-15.423124466110579</c:v>
                      </c:pt>
                      <c:pt idx="143">
                        <c:v>-10.594770059078398</c:v>
                      </c:pt>
                      <c:pt idx="144">
                        <c:v>-1.6712577656150778</c:v>
                      </c:pt>
                      <c:pt idx="145">
                        <c:v>7.3085597933648128</c:v>
                      </c:pt>
                      <c:pt idx="146">
                        <c:v>9.2909568699841252</c:v>
                      </c:pt>
                      <c:pt idx="147">
                        <c:v>17.553899147883982</c:v>
                      </c:pt>
                      <c:pt idx="148">
                        <c:v>21.506574489767036</c:v>
                      </c:pt>
                      <c:pt idx="149">
                        <c:v>21.065135671653159</c:v>
                      </c:pt>
                      <c:pt idx="150">
                        <c:v>24.026693616508418</c:v>
                      </c:pt>
                      <c:pt idx="151">
                        <c:v>26.240881959566771</c:v>
                      </c:pt>
                      <c:pt idx="152">
                        <c:v>39.946178008484971</c:v>
                      </c:pt>
                      <c:pt idx="153">
                        <c:v>47.137541018683322</c:v>
                      </c:pt>
                      <c:pt idx="154">
                        <c:v>48.583585919304085</c:v>
                      </c:pt>
                      <c:pt idx="155">
                        <c:v>57.105936949885034</c:v>
                      </c:pt>
                      <c:pt idx="156">
                        <c:v>53.749919167811896</c:v>
                      </c:pt>
                      <c:pt idx="157">
                        <c:v>52.832903304141091</c:v>
                      </c:pt>
                      <c:pt idx="158">
                        <c:v>55.486594350544863</c:v>
                      </c:pt>
                      <c:pt idx="159">
                        <c:v>59.187772263194987</c:v>
                      </c:pt>
                      <c:pt idx="160">
                        <c:v>65.323926904172936</c:v>
                      </c:pt>
                      <c:pt idx="161">
                        <c:v>65.463938443492964</c:v>
                      </c:pt>
                      <c:pt idx="162">
                        <c:v>70.278601054269757</c:v>
                      </c:pt>
                      <c:pt idx="163">
                        <c:v>73.224981539758389</c:v>
                      </c:pt>
                      <c:pt idx="164">
                        <c:v>72.475011899346171</c:v>
                      </c:pt>
                      <c:pt idx="165">
                        <c:v>69.162025749871461</c:v>
                      </c:pt>
                      <c:pt idx="166">
                        <c:v>64.509511882291747</c:v>
                      </c:pt>
                      <c:pt idx="167">
                        <c:v>70.16421871880712</c:v>
                      </c:pt>
                      <c:pt idx="168">
                        <c:v>68.729045764454142</c:v>
                      </c:pt>
                      <c:pt idx="169">
                        <c:v>68.107376486308354</c:v>
                      </c:pt>
                      <c:pt idx="170">
                        <c:v>77.873006555946858</c:v>
                      </c:pt>
                      <c:pt idx="171">
                        <c:v>73.673248919029731</c:v>
                      </c:pt>
                      <c:pt idx="172">
                        <c:v>68.853146643666989</c:v>
                      </c:pt>
                      <c:pt idx="173">
                        <c:v>64.14458386042574</c:v>
                      </c:pt>
                      <c:pt idx="174">
                        <c:v>58.393491921983646</c:v>
                      </c:pt>
                      <c:pt idx="175">
                        <c:v>58.953670738647673</c:v>
                      </c:pt>
                      <c:pt idx="176">
                        <c:v>54.354916468951913</c:v>
                      </c:pt>
                      <c:pt idx="177">
                        <c:v>54.823585996020043</c:v>
                      </c:pt>
                      <c:pt idx="178">
                        <c:v>55.369088968973443</c:v>
                      </c:pt>
                      <c:pt idx="179">
                        <c:v>50.858566738472227</c:v>
                      </c:pt>
                      <c:pt idx="180">
                        <c:v>44.873183596246115</c:v>
                      </c:pt>
                      <c:pt idx="181">
                        <c:v>38.228620724291368</c:v>
                      </c:pt>
                      <c:pt idx="182">
                        <c:v>36.083806887127388</c:v>
                      </c:pt>
                      <c:pt idx="183">
                        <c:v>25.212429631070759</c:v>
                      </c:pt>
                      <c:pt idx="184">
                        <c:v>19.763933165541189</c:v>
                      </c:pt>
                      <c:pt idx="185">
                        <c:v>23.647280083717085</c:v>
                      </c:pt>
                      <c:pt idx="186">
                        <c:v>19.743982980660014</c:v>
                      </c:pt>
                      <c:pt idx="187">
                        <c:v>16.843691305233012</c:v>
                      </c:pt>
                      <c:pt idx="188">
                        <c:v>9.052339236899801</c:v>
                      </c:pt>
                      <c:pt idx="189">
                        <c:v>-1.1978824177960625</c:v>
                      </c:pt>
                      <c:pt idx="190">
                        <c:v>-6.5353508771979385</c:v>
                      </c:pt>
                      <c:pt idx="191">
                        <c:v>-18.456716027099937</c:v>
                      </c:pt>
                      <c:pt idx="192">
                        <c:v>-20.56873413201982</c:v>
                      </c:pt>
                      <c:pt idx="193">
                        <c:v>-20.114955239864166</c:v>
                      </c:pt>
                      <c:pt idx="194">
                        <c:v>-25.388906961531347</c:v>
                      </c:pt>
                      <c:pt idx="195">
                        <c:v>-27.357385959882276</c:v>
                      </c:pt>
                      <c:pt idx="196">
                        <c:v>-31.22011660497936</c:v>
                      </c:pt>
                      <c:pt idx="197">
                        <c:v>-33.117842649070916</c:v>
                      </c:pt>
                      <c:pt idx="198">
                        <c:v>-40.531904429760615</c:v>
                      </c:pt>
                      <c:pt idx="199">
                        <c:v>-47.442112791931137</c:v>
                      </c:pt>
                      <c:pt idx="200">
                        <c:v>-49.019257915509726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F1-4A2D-98E3-2F29C3A3BF47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'Config2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Windings'!$A$3:$A$28</c:f>
              <c:numCache>
                <c:formatCode>0.00</c:formatCod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0-43FD-BB89-932D3F286AFA}"/>
            </c:ext>
          </c:extLst>
        </c:ser>
        <c:ser>
          <c:idx val="1"/>
          <c:order val="1"/>
          <c:tx>
            <c:strRef>
              <c:f>'Config2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Windings'!$J$3:$J$203</c:f>
              <c:numCache>
                <c:formatCode>General</c:formatCode>
                <c:ptCount val="201"/>
                <c:pt idx="0">
                  <c:v>2.816190260659639E+17</c:v>
                </c:pt>
                <c:pt idx="1">
                  <c:v>2.8518608774205203E+17</c:v>
                </c:pt>
                <c:pt idx="2">
                  <c:v>2.8845476322176371E+17</c:v>
                </c:pt>
                <c:pt idx="3">
                  <c:v>2.9249966455819846E+17</c:v>
                </c:pt>
                <c:pt idx="4">
                  <c:v>2.9146336464251328E+17</c:v>
                </c:pt>
                <c:pt idx="5">
                  <c:v>2.9373459788205146E+17</c:v>
                </c:pt>
                <c:pt idx="6">
                  <c:v>2.8385001649909133E+17</c:v>
                </c:pt>
                <c:pt idx="7">
                  <c:v>2.6763028800010512E+17</c:v>
                </c:pt>
                <c:pt idx="8">
                  <c:v>2.4855136359378253E+17</c:v>
                </c:pt>
                <c:pt idx="9">
                  <c:v>2.2611503684493194E+17</c:v>
                </c:pt>
                <c:pt idx="10">
                  <c:v>2.1582464930163616E+16</c:v>
                </c:pt>
                <c:pt idx="11">
                  <c:v>2.1473522808009472E+17</c:v>
                </c:pt>
                <c:pt idx="12">
                  <c:v>2.2707828022658854E+17</c:v>
                </c:pt>
                <c:pt idx="13">
                  <c:v>2.4674290499258168E+16</c:v>
                </c:pt>
                <c:pt idx="14">
                  <c:v>2616955076775404</c:v>
                </c:pt>
                <c:pt idx="15">
                  <c:v>2.7887988262184682E+17</c:v>
                </c:pt>
                <c:pt idx="16">
                  <c:v>2.8384964258503126E+17</c:v>
                </c:pt>
                <c:pt idx="17">
                  <c:v>2.884458666442473E+17</c:v>
                </c:pt>
                <c:pt idx="18">
                  <c:v>2.9352202689456826E+17</c:v>
                </c:pt>
                <c:pt idx="19">
                  <c:v>2.9242467976376294E+17</c:v>
                </c:pt>
                <c:pt idx="20">
                  <c:v>2.9496470585484944E+16</c:v>
                </c:pt>
                <c:pt idx="21">
                  <c:v>2.8478812174724032E+16</c:v>
                </c:pt>
                <c:pt idx="22">
                  <c:v>2.6875367046943565E+17</c:v>
                </c:pt>
                <c:pt idx="23">
                  <c:v>2.4936674346815549E+17</c:v>
                </c:pt>
                <c:pt idx="24">
                  <c:v>2.2587702512552637E+17</c:v>
                </c:pt>
                <c:pt idx="25">
                  <c:v>2.1674582242642851E+17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80-43FD-BB89-932D3F286AFA}"/>
            </c:ext>
          </c:extLst>
        </c:ser>
        <c:ser>
          <c:idx val="2"/>
          <c:order val="2"/>
          <c:tx>
            <c:strRef>
              <c:f>'Config2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80-43FD-BB89-932D3F286AFA}"/>
            </c:ext>
          </c:extLst>
        </c:ser>
        <c:ser>
          <c:idx val="3"/>
          <c:order val="3"/>
          <c:tx>
            <c:strRef>
              <c:f>'Config2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Windings'!$L$3:$L$203</c:f>
              <c:numCache>
                <c:formatCode>General</c:formatCode>
                <c:ptCount val="201"/>
                <c:pt idx="0">
                  <c:v>2.8636639733952764E+16</c:v>
                </c:pt>
                <c:pt idx="1">
                  <c:v>2.714768328110239E+17</c:v>
                </c:pt>
                <c:pt idx="2">
                  <c:v>2.5817917849240963E+17</c:v>
                </c:pt>
                <c:pt idx="3">
                  <c:v>2.5122065116997174E+17</c:v>
                </c:pt>
                <c:pt idx="4">
                  <c:v>2.468164836750344E+17</c:v>
                </c:pt>
                <c:pt idx="5">
                  <c:v>2.523915101108832E+17</c:v>
                </c:pt>
                <c:pt idx="6">
                  <c:v>2.5354023496806925E+17</c:v>
                </c:pt>
                <c:pt idx="7">
                  <c:v>2.5372823045419142E+17</c:v>
                </c:pt>
                <c:pt idx="8">
                  <c:v>2.5279815520646726E+17</c:v>
                </c:pt>
                <c:pt idx="9">
                  <c:v>2.4800404043488858E+17</c:v>
                </c:pt>
                <c:pt idx="10">
                  <c:v>2.5204656702279946E+17</c:v>
                </c:pt>
                <c:pt idx="11">
                  <c:v>2.583141090225649E+17</c:v>
                </c:pt>
                <c:pt idx="12">
                  <c:v>2.7073741353174867E+17</c:v>
                </c:pt>
                <c:pt idx="13">
                  <c:v>2.8321187382102365E+17</c:v>
                </c:pt>
                <c:pt idx="14">
                  <c:v>2.8403430174845348E+16</c:v>
                </c:pt>
                <c:pt idx="15">
                  <c:v>2.8352765933553965E+17</c:v>
                </c:pt>
                <c:pt idx="16">
                  <c:v>2.7013624022992112E+17</c:v>
                </c:pt>
                <c:pt idx="17">
                  <c:v>2.5819312709287747E+17</c:v>
                </c:pt>
                <c:pt idx="18">
                  <c:v>2.5224939524416378E+17</c:v>
                </c:pt>
                <c:pt idx="19">
                  <c:v>2.477584796627319E+17</c:v>
                </c:pt>
                <c:pt idx="20">
                  <c:v>2.5360052573511987E+17</c:v>
                </c:pt>
                <c:pt idx="21">
                  <c:v>2.5446383680445661E+17</c:v>
                </c:pt>
                <c:pt idx="22">
                  <c:v>2.5482596701743404E+16</c:v>
                </c:pt>
                <c:pt idx="23">
                  <c:v>2.5362719230281994E+17</c:v>
                </c:pt>
                <c:pt idx="24">
                  <c:v>2.4779547291761466E+17</c:v>
                </c:pt>
                <c:pt idx="25">
                  <c:v>2.530000047709616E+17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E80-43FD-BB89-932D3F286AFA}"/>
            </c:ext>
          </c:extLst>
        </c:ser>
        <c:ser>
          <c:idx val="4"/>
          <c:order val="4"/>
          <c:tx>
            <c:strRef>
              <c:f>'Config2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Windings'!$A$3:$A$28</c:f>
              <c:numCache>
                <c:formatCode>0.00</c:formatCod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Windings'!$M$3:$M$28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E80-43FD-BB89-932D3F286AFA}"/>
            </c:ext>
          </c:extLst>
        </c:ser>
        <c:ser>
          <c:idx val="5"/>
          <c:order val="5"/>
          <c:tx>
            <c:strRef>
              <c:f>'Config2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Windings'!$N$3:$N$203</c:f>
              <c:numCache>
                <c:formatCode>General</c:formatCode>
                <c:ptCount val="201"/>
                <c:pt idx="0">
                  <c:v>2.4989451608001306E+17</c:v>
                </c:pt>
                <c:pt idx="1">
                  <c:v>2.2776246801653252E+16</c:v>
                </c:pt>
                <c:pt idx="2">
                  <c:v>2.1455895461280115E+17</c:v>
                </c:pt>
                <c:pt idx="3">
                  <c:v>2.1489276875621706E+17</c:v>
                </c:pt>
                <c:pt idx="4">
                  <c:v>2.24892396020008E+17</c:v>
                </c:pt>
                <c:pt idx="5">
                  <c:v>2.4816052038853443E+17</c:v>
                </c:pt>
                <c:pt idx="6">
                  <c:v>2.6737548973729318E+17</c:v>
                </c:pt>
                <c:pt idx="7">
                  <c:v>2.8403791497136682E+17</c:v>
                </c:pt>
                <c:pt idx="8">
                  <c:v>2.9418427931394714E+17</c:v>
                </c:pt>
                <c:pt idx="9">
                  <c:v>2.9264832246090285E+17</c:v>
                </c:pt>
                <c:pt idx="10">
                  <c:v>2.9342490142567411E+17</c:v>
                </c:pt>
                <c:pt idx="11">
                  <c:v>2.8865569387575866E+17</c:v>
                </c:pt>
                <c:pt idx="12">
                  <c:v>2.8452323722986362E+17</c:v>
                </c:pt>
                <c:pt idx="13">
                  <c:v>2.7864079097333862E+17</c:v>
                </c:pt>
                <c:pt idx="14">
                  <c:v>2.61707781543772E+16</c:v>
                </c:pt>
                <c:pt idx="15">
                  <c:v>2.4713634816569802E+17</c:v>
                </c:pt>
                <c:pt idx="16">
                  <c:v>2.2656784751763885E+17</c:v>
                </c:pt>
                <c:pt idx="17">
                  <c:v>2.1442844950876384E+17</c:v>
                </c:pt>
                <c:pt idx="18">
                  <c:v>2.1593461599646182E+17</c:v>
                </c:pt>
                <c:pt idx="19">
                  <c:v>2.2571082226638627E+17</c:v>
                </c:pt>
                <c:pt idx="20">
                  <c:v>2.492950901872808E+17</c:v>
                </c:pt>
                <c:pt idx="21">
                  <c:v>2.6840705454325158E+17</c:v>
                </c:pt>
                <c:pt idx="22">
                  <c:v>2.8501566256028765E+17</c:v>
                </c:pt>
                <c:pt idx="23">
                  <c:v>2.9526427751488326E+17</c:v>
                </c:pt>
                <c:pt idx="24">
                  <c:v>2.9260747078138413E+17</c:v>
                </c:pt>
                <c:pt idx="25">
                  <c:v>2.9386861229563622E+17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80-43FD-BB89-932D3F286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'Config2 80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Windings'!$P$3:$P$203</c:f>
              <c:numCache>
                <c:formatCode>General</c:formatCode>
                <c:ptCount val="201"/>
                <c:pt idx="0">
                  <c:v>-0.50000000000000011</c:v>
                </c:pt>
                <c:pt idx="1">
                  <c:v>-0.80901699437494734</c:v>
                </c:pt>
                <c:pt idx="2">
                  <c:v>-0.97814760073380569</c:v>
                </c:pt>
                <c:pt idx="3">
                  <c:v>-0.97814760073380558</c:v>
                </c:pt>
                <c:pt idx="4">
                  <c:v>-0.80901699437494756</c:v>
                </c:pt>
                <c:pt idx="5">
                  <c:v>-0.49999999999999967</c:v>
                </c:pt>
                <c:pt idx="6">
                  <c:v>-0.10452846326765342</c:v>
                </c:pt>
                <c:pt idx="7">
                  <c:v>0.30901699437494717</c:v>
                </c:pt>
                <c:pt idx="8">
                  <c:v>0.66913060635885846</c:v>
                </c:pt>
                <c:pt idx="9">
                  <c:v>0.91354545764260087</c:v>
                </c:pt>
                <c:pt idx="10">
                  <c:v>1</c:v>
                </c:pt>
                <c:pt idx="11">
                  <c:v>0.91354545764260076</c:v>
                </c:pt>
                <c:pt idx="12">
                  <c:v>0.6691306063588589</c:v>
                </c:pt>
                <c:pt idx="13">
                  <c:v>0.30901699437494606</c:v>
                </c:pt>
                <c:pt idx="14">
                  <c:v>-0.10452846326765369</c:v>
                </c:pt>
                <c:pt idx="15">
                  <c:v>-0.49999999999999917</c:v>
                </c:pt>
                <c:pt idx="16">
                  <c:v>-0.80901699437494723</c:v>
                </c:pt>
                <c:pt idx="17">
                  <c:v>-0.97814760073380569</c:v>
                </c:pt>
                <c:pt idx="18">
                  <c:v>-0.9781476007338058</c:v>
                </c:pt>
                <c:pt idx="19">
                  <c:v>-0.80901699437494767</c:v>
                </c:pt>
                <c:pt idx="20">
                  <c:v>-0.49999999999999989</c:v>
                </c:pt>
                <c:pt idx="21">
                  <c:v>-0.10452846326765454</c:v>
                </c:pt>
                <c:pt idx="22">
                  <c:v>0.30901699437494523</c:v>
                </c:pt>
                <c:pt idx="23">
                  <c:v>0.66913060635885824</c:v>
                </c:pt>
                <c:pt idx="24">
                  <c:v>0.91354545764260042</c:v>
                </c:pt>
                <c:pt idx="2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C-4650-A941-295B149D9AC6}"/>
            </c:ext>
          </c:extLst>
        </c:ser>
        <c:ser>
          <c:idx val="0"/>
          <c:order val="1"/>
          <c:tx>
            <c:strRef>
              <c:f>'Config2 80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Windings'!$Q$3:$Q$203</c:f>
              <c:numCache>
                <c:formatCode>General</c:formatCode>
                <c:ptCount val="201"/>
                <c:pt idx="0">
                  <c:v>1</c:v>
                </c:pt>
                <c:pt idx="1">
                  <c:v>0.91354545764260098</c:v>
                </c:pt>
                <c:pt idx="2">
                  <c:v>0.66913060635885835</c:v>
                </c:pt>
                <c:pt idx="3">
                  <c:v>0.30901699437494751</c:v>
                </c:pt>
                <c:pt idx="4">
                  <c:v>-0.10452846326765305</c:v>
                </c:pt>
                <c:pt idx="5">
                  <c:v>-0.49999999999999972</c:v>
                </c:pt>
                <c:pt idx="6">
                  <c:v>-0.80901699437494734</c:v>
                </c:pt>
                <c:pt idx="7">
                  <c:v>-0.97814760073380569</c:v>
                </c:pt>
                <c:pt idx="8">
                  <c:v>-0.9781476007338058</c:v>
                </c:pt>
                <c:pt idx="9">
                  <c:v>-0.80901699437494756</c:v>
                </c:pt>
                <c:pt idx="10">
                  <c:v>-0.50000000000000044</c:v>
                </c:pt>
                <c:pt idx="11">
                  <c:v>-0.1045284632676543</c:v>
                </c:pt>
                <c:pt idx="12">
                  <c:v>0.30901699437494717</c:v>
                </c:pt>
                <c:pt idx="13">
                  <c:v>0.66913060635885846</c:v>
                </c:pt>
                <c:pt idx="14">
                  <c:v>0.91354545764260087</c:v>
                </c:pt>
                <c:pt idx="15">
                  <c:v>1</c:v>
                </c:pt>
                <c:pt idx="16">
                  <c:v>0.91354545764260076</c:v>
                </c:pt>
                <c:pt idx="17">
                  <c:v>0.6691306063588589</c:v>
                </c:pt>
                <c:pt idx="18">
                  <c:v>0.30901699437494778</c:v>
                </c:pt>
                <c:pt idx="19">
                  <c:v>-0.10452846326765369</c:v>
                </c:pt>
                <c:pt idx="20">
                  <c:v>-0.49999999999999917</c:v>
                </c:pt>
                <c:pt idx="21">
                  <c:v>-0.80901699437494723</c:v>
                </c:pt>
                <c:pt idx="22">
                  <c:v>-0.97814760073380536</c:v>
                </c:pt>
                <c:pt idx="23">
                  <c:v>-0.97814760073380547</c:v>
                </c:pt>
                <c:pt idx="24">
                  <c:v>-0.80901699437494767</c:v>
                </c:pt>
                <c:pt idx="25">
                  <c:v>-0.49999999999999989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FC-4650-A941-295B149D9AC6}"/>
            </c:ext>
          </c:extLst>
        </c:ser>
        <c:ser>
          <c:idx val="1"/>
          <c:order val="2"/>
          <c:tx>
            <c:strRef>
              <c:f>'Config2 80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Windings'!$R$3:$R$203</c:f>
              <c:numCache>
                <c:formatCode>General</c:formatCode>
                <c:ptCount val="201"/>
                <c:pt idx="0">
                  <c:v>-0.50000000000000044</c:v>
                </c:pt>
                <c:pt idx="1">
                  <c:v>-0.1045284632676543</c:v>
                </c:pt>
                <c:pt idx="2">
                  <c:v>0.30901699437494717</c:v>
                </c:pt>
                <c:pt idx="3">
                  <c:v>0.66913060635885779</c:v>
                </c:pt>
                <c:pt idx="4">
                  <c:v>0.91354545764260053</c:v>
                </c:pt>
                <c:pt idx="5">
                  <c:v>1</c:v>
                </c:pt>
                <c:pt idx="6">
                  <c:v>0.91354545764260076</c:v>
                </c:pt>
                <c:pt idx="7">
                  <c:v>0.6691306063588589</c:v>
                </c:pt>
                <c:pt idx="8">
                  <c:v>0.30901699437494778</c:v>
                </c:pt>
                <c:pt idx="9">
                  <c:v>-0.10452846326765369</c:v>
                </c:pt>
                <c:pt idx="10">
                  <c:v>-0.49999999999999917</c:v>
                </c:pt>
                <c:pt idx="11">
                  <c:v>-0.80901699437494612</c:v>
                </c:pt>
                <c:pt idx="12">
                  <c:v>-0.97814760073380569</c:v>
                </c:pt>
                <c:pt idx="13">
                  <c:v>-0.9781476007338058</c:v>
                </c:pt>
                <c:pt idx="14">
                  <c:v>-0.80901699437494767</c:v>
                </c:pt>
                <c:pt idx="15">
                  <c:v>-0.49999999999999989</c:v>
                </c:pt>
                <c:pt idx="16">
                  <c:v>-0.10452846326765454</c:v>
                </c:pt>
                <c:pt idx="17">
                  <c:v>0.30901699437494523</c:v>
                </c:pt>
                <c:pt idx="18">
                  <c:v>0.66913060635885824</c:v>
                </c:pt>
                <c:pt idx="19">
                  <c:v>0.91354545764260042</c:v>
                </c:pt>
                <c:pt idx="20">
                  <c:v>1</c:v>
                </c:pt>
                <c:pt idx="21">
                  <c:v>0.91354545764260087</c:v>
                </c:pt>
                <c:pt idx="22">
                  <c:v>0.66913060635885913</c:v>
                </c:pt>
                <c:pt idx="23">
                  <c:v>0.30901699437494629</c:v>
                </c:pt>
                <c:pt idx="24">
                  <c:v>-0.10452846326765344</c:v>
                </c:pt>
                <c:pt idx="25">
                  <c:v>-0.49999999999999895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FC-4650-A941-295B149D9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'Config2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Windings'!$S$3:$S$203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D-40D3-98B5-49B25C76BADF}"/>
            </c:ext>
          </c:extLst>
        </c:ser>
        <c:ser>
          <c:idx val="2"/>
          <c:order val="2"/>
          <c:tx>
            <c:strRef>
              <c:f>'Config2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Windings'!$U$3:$U$203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8D-40D3-98B5-49B25C76BADF}"/>
            </c:ext>
          </c:extLst>
        </c:ser>
        <c:ser>
          <c:idx val="4"/>
          <c:order val="4"/>
          <c:tx>
            <c:strRef>
              <c:f>'Config2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Windings'!$W$3:$W$203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8D-40D3-98B5-49B25C76BADF}"/>
            </c:ext>
          </c:extLst>
        </c:ser>
        <c:ser>
          <c:idx val="6"/>
          <c:order val="6"/>
          <c:tx>
            <c:strRef>
              <c:f>'Config2 80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Windings'!$Y$3:$Y$203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8D-40D3-98B5-49B25C76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'Config2 80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'Config2 80 Windings'!$A$3:$A$253</c15:sqref>
                        </c15:formulaRef>
                      </c:ext>
                    </c:extLst>
                    <c:numCache>
                      <c:formatCode>0.00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'Config2 80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2.816190260659639E+17</c:v>
                      </c:pt>
                      <c:pt idx="1">
                        <c:v>2.6053045503961587E+17</c:v>
                      </c:pt>
                      <c:pt idx="2">
                        <c:v>1.9301391062167968E+17</c:v>
                      </c:pt>
                      <c:pt idx="3">
                        <c:v>9.0387367197454848E+16</c:v>
                      </c:pt>
                      <c:pt idx="4">
                        <c:v>-3.0466217604901516E+16</c:v>
                      </c:pt>
                      <c:pt idx="5">
                        <c:v>-1.4686729894102563E+17</c:v>
                      </c:pt>
                      <c:pt idx="6">
                        <c:v>-2.2963948720137408E+17</c:v>
                      </c:pt>
                      <c:pt idx="7">
                        <c:v>-2.6178192409100026E+17</c:v>
                      </c:pt>
                      <c:pt idx="8">
                        <c:v>-2.4311991995837418E+17</c:v>
                      </c:pt>
                      <c:pt idx="9">
                        <c:v>-1.8293090749126736E+17</c:v>
                      </c:pt>
                      <c:pt idx="10">
                        <c:v>-1.0791232465081818E+16</c:v>
                      </c:pt>
                      <c:pt idx="11">
                        <c:v>-2.2445943400641548E+16</c:v>
                      </c:pt>
                      <c:pt idx="12">
                        <c:v>7.0171047643452392E+16</c:v>
                      </c:pt>
                      <c:pt idx="13">
                        <c:v>1.6510322963243238E+16</c:v>
                      </c:pt>
                      <c:pt idx="14">
                        <c:v>2390707423242914</c:v>
                      </c:pt>
                      <c:pt idx="15">
                        <c:v>2.7887988262184682E+17</c:v>
                      </c:pt>
                      <c:pt idx="16">
                        <c:v>2.5930955163703104E+17</c:v>
                      </c:pt>
                      <c:pt idx="17">
                        <c:v>1.9300795764937174E+17</c:v>
                      </c:pt>
                      <c:pt idx="18">
                        <c:v>9.0703294533802064E+16</c:v>
                      </c:pt>
                      <c:pt idx="19">
                        <c:v>-3.0566702397241888E+16</c:v>
                      </c:pt>
                      <c:pt idx="20">
                        <c:v>-1.4748235292742448E+16</c:v>
                      </c:pt>
                      <c:pt idx="21">
                        <c:v>-2.3039843028963892E+16</c:v>
                      </c:pt>
                      <c:pt idx="22">
                        <c:v>-2.6288075795808224E+17</c:v>
                      </c:pt>
                      <c:pt idx="23">
                        <c:v>-2.4391748182617866E+17</c:v>
                      </c:pt>
                      <c:pt idx="24">
                        <c:v>-1.8273835196540787E+17</c:v>
                      </c:pt>
                      <c:pt idx="25">
                        <c:v>-1.0837291121321422E+17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168D-40D3-98B5-49B25C76BAD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-1.4318319866976386E+16</c:v>
                      </c:pt>
                      <c:pt idx="1">
                        <c:v>-2.1962937132320464E+17</c:v>
                      </c:pt>
                      <c:pt idx="2">
                        <c:v>-2.5253734400177546E+17</c:v>
                      </c:pt>
                      <c:pt idx="3">
                        <c:v>-2.4573087719669216E+17</c:v>
                      </c:pt>
                      <c:pt idx="4">
                        <c:v>-1.9967872978496963E+17</c:v>
                      </c:pt>
                      <c:pt idx="5">
                        <c:v>-1.2619575505544152E+17</c:v>
                      </c:pt>
                      <c:pt idx="6">
                        <c:v>-2.6502171137732044E+16</c:v>
                      </c:pt>
                      <c:pt idx="7">
                        <c:v>7.8406335163028176E+16</c:v>
                      </c:pt>
                      <c:pt idx="8">
                        <c:v>1.6915498287970426E+17</c:v>
                      </c:pt>
                      <c:pt idx="9">
                        <c:v>2.2656296461630438E+17</c:v>
                      </c:pt>
                      <c:pt idx="10">
                        <c:v>2.5204656702279946E+17</c:v>
                      </c:pt>
                      <c:pt idx="11">
                        <c:v>2.3598168094255971E+17</c:v>
                      </c:pt>
                      <c:pt idx="12">
                        <c:v>1.8115868968052813E+17</c:v>
                      </c:pt>
                      <c:pt idx="13">
                        <c:v>8.75172820194692E+16</c:v>
                      </c:pt>
                      <c:pt idx="14">
                        <c:v>-2968966907706688.5</c:v>
                      </c:pt>
                      <c:pt idx="15">
                        <c:v>-1.4176382966776958E+17</c:v>
                      </c:pt>
                      <c:pt idx="16">
                        <c:v>-2.1854480914255949E+17</c:v>
                      </c:pt>
                      <c:pt idx="17">
                        <c:v>-2.5255098779185667E+17</c:v>
                      </c:pt>
                      <c:pt idx="18">
                        <c:v>-2.4673714074463229E+17</c:v>
                      </c:pt>
                      <c:pt idx="19">
                        <c:v>-2.0044082054764995E+17</c:v>
                      </c:pt>
                      <c:pt idx="20">
                        <c:v>-1.268002628675599E+17</c:v>
                      </c:pt>
                      <c:pt idx="21">
                        <c:v>-2.659871381836108E+16</c:v>
                      </c:pt>
                      <c:pt idx="22">
                        <c:v>7874555441641639</c:v>
                      </c:pt>
                      <c:pt idx="23">
                        <c:v>1.6970971697468064E+17</c:v>
                      </c:pt>
                      <c:pt idx="24">
                        <c:v>2.2637242870828688E+17</c:v>
                      </c:pt>
                      <c:pt idx="25">
                        <c:v>2.530000047709616E+17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68D-40D3-98B5-49B25C76BAD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-1.2494725804000664E+17</c:v>
                      </c:pt>
                      <c:pt idx="1">
                        <c:v>-2380766077181641</c:v>
                      </c:pt>
                      <c:pt idx="2">
                        <c:v>6.630236327067852E+16</c:v>
                      </c:pt>
                      <c:pt idx="3">
                        <c:v>1.4379132865998133E+17</c:v>
                      </c:pt>
                      <c:pt idx="4">
                        <c:v>2.0544942684243917E+17</c:v>
                      </c:pt>
                      <c:pt idx="5">
                        <c:v>2.4816052038853443E+17</c:v>
                      </c:pt>
                      <c:pt idx="6">
                        <c:v>2.4425966413447002E+17</c:v>
                      </c:pt>
                      <c:pt idx="7">
                        <c:v>1.9005846227369667E+17</c:v>
                      </c:pt>
                      <c:pt idx="8">
                        <c:v>9.0907941785956064E+16</c:v>
                      </c:pt>
                      <c:pt idx="9">
                        <c:v>-3.0590079424694956E+16</c:v>
                      </c:pt>
                      <c:pt idx="10">
                        <c:v>-1.467124507128368E+17</c:v>
                      </c:pt>
                      <c:pt idx="11">
                        <c:v>-2.335273618685808E+17</c:v>
                      </c:pt>
                      <c:pt idx="12">
                        <c:v>-2.7830572184940653E+17</c:v>
                      </c:pt>
                      <c:pt idx="13">
                        <c:v>-2.7255182115714106E+17</c:v>
                      </c:pt>
                      <c:pt idx="14">
                        <c:v>-2.1172604282907784E+16</c:v>
                      </c:pt>
                      <c:pt idx="15">
                        <c:v>-1.2356817408284898E+17</c:v>
                      </c:pt>
                      <c:pt idx="16">
                        <c:v>-2.3682788926879068E+16</c:v>
                      </c:pt>
                      <c:pt idx="17">
                        <c:v>6.6262034975677904E+16</c:v>
                      </c:pt>
                      <c:pt idx="18">
                        <c:v>1.4448846053557971E+17</c:v>
                      </c:pt>
                      <c:pt idx="19">
                        <c:v>2.061970964222335E+17</c:v>
                      </c:pt>
                      <c:pt idx="20">
                        <c:v>2.492950901872808E+17</c:v>
                      </c:pt>
                      <c:pt idx="21">
                        <c:v>2.4520204547721731E+17</c:v>
                      </c:pt>
                      <c:pt idx="22">
                        <c:v>1.9071270311073725E+17</c:v>
                      </c:pt>
                      <c:pt idx="23">
                        <c:v>9.1241679583939264E+16</c:v>
                      </c:pt>
                      <c:pt idx="24">
                        <c:v>-3.0585809261412888E+16</c:v>
                      </c:pt>
                      <c:pt idx="25">
                        <c:v>-1.4693430614781779E+17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68D-40D3-98B5-49B25C76BAD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1.4235344815898088E+17</c:v>
                      </c:pt>
                      <c:pt idx="1">
                        <c:v>3.8520317639229592E+16</c:v>
                      </c:pt>
                      <c:pt idx="2">
                        <c:v>6778929890582744</c:v>
                      </c:pt>
                      <c:pt idx="3">
                        <c:v>-1.1552181339255984E+16</c:v>
                      </c:pt>
                      <c:pt idx="4">
                        <c:v>-2.4695520547431968E+16</c:v>
                      </c:pt>
                      <c:pt idx="5">
                        <c:v>-2.4902533607932704E+16</c:v>
                      </c:pt>
                      <c:pt idx="6">
                        <c:v>-1.1881994204636096E+16</c:v>
                      </c:pt>
                      <c:pt idx="7">
                        <c:v>6682873345724576</c:v>
                      </c:pt>
                      <c:pt idx="8">
                        <c:v>1.6943004707286144E+16</c:v>
                      </c:pt>
                      <c:pt idx="9">
                        <c:v>1.3041977700342068E+16</c:v>
                      </c:pt>
                      <c:pt idx="10">
                        <c:v>9.4542883844880832E+16</c:v>
                      </c:pt>
                      <c:pt idx="11">
                        <c:v>-1.9991624326662624E+16</c:v>
                      </c:pt>
                      <c:pt idx="12">
                        <c:v>-2.6975984525426016E+16</c:v>
                      </c:pt>
                      <c:pt idx="13">
                        <c:v>-1.6852421617442861E+17</c:v>
                      </c:pt>
                      <c:pt idx="14">
                        <c:v>-2.175086376737156E+16</c:v>
                      </c:pt>
                      <c:pt idx="15">
                        <c:v>1.3547878871228256E+16</c:v>
                      </c:pt>
                      <c:pt idx="16">
                        <c:v>1.7081953567592484E+16</c:v>
                      </c:pt>
                      <c:pt idx="17">
                        <c:v>6719004833192976</c:v>
                      </c:pt>
                      <c:pt idx="18">
                        <c:v>-1.1545385675250496E+16</c:v>
                      </c:pt>
                      <c:pt idx="19">
                        <c:v>-2.4810426522658336E+16</c:v>
                      </c:pt>
                      <c:pt idx="20">
                        <c:v>1.0774659202697845E+17</c:v>
                      </c:pt>
                      <c:pt idx="21">
                        <c:v>1.9556348862989235E+17</c:v>
                      </c:pt>
                      <c:pt idx="22">
                        <c:v>-6.429349940570336E+16</c:v>
                      </c:pt>
                      <c:pt idx="23">
                        <c:v>1.7033914732441248E+16</c:v>
                      </c:pt>
                      <c:pt idx="24">
                        <c:v>1.304826748146612E+16</c:v>
                      </c:pt>
                      <c:pt idx="25">
                        <c:v>-2307212590070400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68D-40D3-98B5-49B25C76BADF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'Config2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Windings'!$T$3:$T$203</c:f>
              <c:numCache>
                <c:formatCode>General</c:formatCode>
                <c:ptCount val="201"/>
                <c:pt idx="0">
                  <c:v>2.816190260659639E+17</c:v>
                </c:pt>
                <c:pt idx="1">
                  <c:v>2.6053045503961587E+17</c:v>
                </c:pt>
                <c:pt idx="2">
                  <c:v>1.9301391062167968E+17</c:v>
                </c:pt>
                <c:pt idx="3">
                  <c:v>9.0387367197454848E+16</c:v>
                </c:pt>
                <c:pt idx="4">
                  <c:v>-3.0466217604901516E+16</c:v>
                </c:pt>
                <c:pt idx="5">
                  <c:v>-1.4686729894102563E+17</c:v>
                </c:pt>
                <c:pt idx="6">
                  <c:v>-2.2963948720137408E+17</c:v>
                </c:pt>
                <c:pt idx="7">
                  <c:v>-2.6178192409100026E+17</c:v>
                </c:pt>
                <c:pt idx="8">
                  <c:v>-2.4311991995837418E+17</c:v>
                </c:pt>
                <c:pt idx="9">
                  <c:v>-1.8293090749126736E+17</c:v>
                </c:pt>
                <c:pt idx="10">
                  <c:v>-1.0791232465081818E+16</c:v>
                </c:pt>
                <c:pt idx="11">
                  <c:v>-2.2445943400641548E+16</c:v>
                </c:pt>
                <c:pt idx="12">
                  <c:v>7.0171047643452392E+16</c:v>
                </c:pt>
                <c:pt idx="13">
                  <c:v>1.6510322963243238E+16</c:v>
                </c:pt>
                <c:pt idx="14">
                  <c:v>2390707423242914</c:v>
                </c:pt>
                <c:pt idx="15">
                  <c:v>2.7887988262184682E+17</c:v>
                </c:pt>
                <c:pt idx="16">
                  <c:v>2.5930955163703104E+17</c:v>
                </c:pt>
                <c:pt idx="17">
                  <c:v>1.9300795764937174E+17</c:v>
                </c:pt>
                <c:pt idx="18">
                  <c:v>9.0703294533802064E+16</c:v>
                </c:pt>
                <c:pt idx="19">
                  <c:v>-3.0566702397241888E+16</c:v>
                </c:pt>
                <c:pt idx="20">
                  <c:v>-1.4748235292742448E+16</c:v>
                </c:pt>
                <c:pt idx="21">
                  <c:v>-2.3039843028963892E+16</c:v>
                </c:pt>
                <c:pt idx="22">
                  <c:v>-2.6288075795808224E+17</c:v>
                </c:pt>
                <c:pt idx="23">
                  <c:v>-2.4391748182617866E+17</c:v>
                </c:pt>
                <c:pt idx="24">
                  <c:v>-1.8273835196540787E+17</c:v>
                </c:pt>
                <c:pt idx="25">
                  <c:v>-1.0837291121321422E+17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E16D-4D15-9B63-0266B36238A3}"/>
            </c:ext>
          </c:extLst>
        </c:ser>
        <c:ser>
          <c:idx val="3"/>
          <c:order val="3"/>
          <c:tx>
            <c:strRef>
              <c:f>'Config2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Windings'!$V$3:$V$203</c:f>
              <c:numCache>
                <c:formatCode>General</c:formatCode>
                <c:ptCount val="201"/>
                <c:pt idx="0">
                  <c:v>-1.4318319866976386E+16</c:v>
                </c:pt>
                <c:pt idx="1">
                  <c:v>-2.1962937132320464E+17</c:v>
                </c:pt>
                <c:pt idx="2">
                  <c:v>-2.5253734400177546E+17</c:v>
                </c:pt>
                <c:pt idx="3">
                  <c:v>-2.4573087719669216E+17</c:v>
                </c:pt>
                <c:pt idx="4">
                  <c:v>-1.9967872978496963E+17</c:v>
                </c:pt>
                <c:pt idx="5">
                  <c:v>-1.2619575505544152E+17</c:v>
                </c:pt>
                <c:pt idx="6">
                  <c:v>-2.6502171137732044E+16</c:v>
                </c:pt>
                <c:pt idx="7">
                  <c:v>7.8406335163028176E+16</c:v>
                </c:pt>
                <c:pt idx="8">
                  <c:v>1.6915498287970426E+17</c:v>
                </c:pt>
                <c:pt idx="9">
                  <c:v>2.2656296461630438E+17</c:v>
                </c:pt>
                <c:pt idx="10">
                  <c:v>2.5204656702279946E+17</c:v>
                </c:pt>
                <c:pt idx="11">
                  <c:v>2.3598168094255971E+17</c:v>
                </c:pt>
                <c:pt idx="12">
                  <c:v>1.8115868968052813E+17</c:v>
                </c:pt>
                <c:pt idx="13">
                  <c:v>8.75172820194692E+16</c:v>
                </c:pt>
                <c:pt idx="14">
                  <c:v>-2968966907706688.5</c:v>
                </c:pt>
                <c:pt idx="15">
                  <c:v>-1.4176382966776958E+17</c:v>
                </c:pt>
                <c:pt idx="16">
                  <c:v>-2.1854480914255949E+17</c:v>
                </c:pt>
                <c:pt idx="17">
                  <c:v>-2.5255098779185667E+17</c:v>
                </c:pt>
                <c:pt idx="18">
                  <c:v>-2.4673714074463229E+17</c:v>
                </c:pt>
                <c:pt idx="19">
                  <c:v>-2.0044082054764995E+17</c:v>
                </c:pt>
                <c:pt idx="20">
                  <c:v>-1.268002628675599E+17</c:v>
                </c:pt>
                <c:pt idx="21">
                  <c:v>-2.659871381836108E+16</c:v>
                </c:pt>
                <c:pt idx="22">
                  <c:v>7874555441641639</c:v>
                </c:pt>
                <c:pt idx="23">
                  <c:v>1.6970971697468064E+17</c:v>
                </c:pt>
                <c:pt idx="24">
                  <c:v>2.2637242870828688E+17</c:v>
                </c:pt>
                <c:pt idx="25">
                  <c:v>2.530000047709616E+17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6D-4D15-9B63-0266B36238A3}"/>
            </c:ext>
          </c:extLst>
        </c:ser>
        <c:ser>
          <c:idx val="5"/>
          <c:order val="5"/>
          <c:tx>
            <c:strRef>
              <c:f>'Config2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Windings'!$X$3:$X$203</c:f>
              <c:numCache>
                <c:formatCode>General</c:formatCode>
                <c:ptCount val="201"/>
                <c:pt idx="0">
                  <c:v>-1.2494725804000664E+17</c:v>
                </c:pt>
                <c:pt idx="1">
                  <c:v>-2380766077181641</c:v>
                </c:pt>
                <c:pt idx="2">
                  <c:v>6.630236327067852E+16</c:v>
                </c:pt>
                <c:pt idx="3">
                  <c:v>1.4379132865998133E+17</c:v>
                </c:pt>
                <c:pt idx="4">
                  <c:v>2.0544942684243917E+17</c:v>
                </c:pt>
                <c:pt idx="5">
                  <c:v>2.4816052038853443E+17</c:v>
                </c:pt>
                <c:pt idx="6">
                  <c:v>2.4425966413447002E+17</c:v>
                </c:pt>
                <c:pt idx="7">
                  <c:v>1.9005846227369667E+17</c:v>
                </c:pt>
                <c:pt idx="8">
                  <c:v>9.0907941785956064E+16</c:v>
                </c:pt>
                <c:pt idx="9">
                  <c:v>-3.0590079424694956E+16</c:v>
                </c:pt>
                <c:pt idx="10">
                  <c:v>-1.467124507128368E+17</c:v>
                </c:pt>
                <c:pt idx="11">
                  <c:v>-2.335273618685808E+17</c:v>
                </c:pt>
                <c:pt idx="12">
                  <c:v>-2.7830572184940653E+17</c:v>
                </c:pt>
                <c:pt idx="13">
                  <c:v>-2.7255182115714106E+17</c:v>
                </c:pt>
                <c:pt idx="14">
                  <c:v>-2.1172604282907784E+16</c:v>
                </c:pt>
                <c:pt idx="15">
                  <c:v>-1.2356817408284898E+17</c:v>
                </c:pt>
                <c:pt idx="16">
                  <c:v>-2.3682788926879068E+16</c:v>
                </c:pt>
                <c:pt idx="17">
                  <c:v>6.6262034975677904E+16</c:v>
                </c:pt>
                <c:pt idx="18">
                  <c:v>1.4448846053557971E+17</c:v>
                </c:pt>
                <c:pt idx="19">
                  <c:v>2.061970964222335E+17</c:v>
                </c:pt>
                <c:pt idx="20">
                  <c:v>2.492950901872808E+17</c:v>
                </c:pt>
                <c:pt idx="21">
                  <c:v>2.4520204547721731E+17</c:v>
                </c:pt>
                <c:pt idx="22">
                  <c:v>1.9071270311073725E+17</c:v>
                </c:pt>
                <c:pt idx="23">
                  <c:v>9.1241679583939264E+16</c:v>
                </c:pt>
                <c:pt idx="24">
                  <c:v>-3.0585809261412888E+16</c:v>
                </c:pt>
                <c:pt idx="25">
                  <c:v>-1.4693430614781779E+17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16D-4D15-9B63-0266B36238A3}"/>
            </c:ext>
          </c:extLst>
        </c:ser>
        <c:ser>
          <c:idx val="7"/>
          <c:order val="7"/>
          <c:tx>
            <c:strRef>
              <c:f>'Config2 80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Windings'!$Z$3:$Z$203</c:f>
              <c:numCache>
                <c:formatCode>General</c:formatCode>
                <c:ptCount val="201"/>
                <c:pt idx="0">
                  <c:v>1.4235344815898088E+17</c:v>
                </c:pt>
                <c:pt idx="1">
                  <c:v>3.8520317639229592E+16</c:v>
                </c:pt>
                <c:pt idx="2">
                  <c:v>6778929890582744</c:v>
                </c:pt>
                <c:pt idx="3">
                  <c:v>-1.1552181339255984E+16</c:v>
                </c:pt>
                <c:pt idx="4">
                  <c:v>-2.4695520547431968E+16</c:v>
                </c:pt>
                <c:pt idx="5">
                  <c:v>-2.4902533607932704E+16</c:v>
                </c:pt>
                <c:pt idx="6">
                  <c:v>-1.1881994204636096E+16</c:v>
                </c:pt>
                <c:pt idx="7">
                  <c:v>6682873345724576</c:v>
                </c:pt>
                <c:pt idx="8">
                  <c:v>1.6943004707286144E+16</c:v>
                </c:pt>
                <c:pt idx="9">
                  <c:v>1.3041977700342068E+16</c:v>
                </c:pt>
                <c:pt idx="10">
                  <c:v>9.4542883844880832E+16</c:v>
                </c:pt>
                <c:pt idx="11">
                  <c:v>-1.9991624326662624E+16</c:v>
                </c:pt>
                <c:pt idx="12">
                  <c:v>-2.6975984525426016E+16</c:v>
                </c:pt>
                <c:pt idx="13">
                  <c:v>-1.6852421617442861E+17</c:v>
                </c:pt>
                <c:pt idx="14">
                  <c:v>-2.175086376737156E+16</c:v>
                </c:pt>
                <c:pt idx="15">
                  <c:v>1.3547878871228256E+16</c:v>
                </c:pt>
                <c:pt idx="16">
                  <c:v>1.7081953567592484E+16</c:v>
                </c:pt>
                <c:pt idx="17">
                  <c:v>6719004833192976</c:v>
                </c:pt>
                <c:pt idx="18">
                  <c:v>-1.1545385675250496E+16</c:v>
                </c:pt>
                <c:pt idx="19">
                  <c:v>-2.4810426522658336E+16</c:v>
                </c:pt>
                <c:pt idx="20">
                  <c:v>1.0774659202697845E+17</c:v>
                </c:pt>
                <c:pt idx="21">
                  <c:v>1.9556348862989235E+17</c:v>
                </c:pt>
                <c:pt idx="22">
                  <c:v>-6.429349940570336E+16</c:v>
                </c:pt>
                <c:pt idx="23">
                  <c:v>1.7033914732441248E+16</c:v>
                </c:pt>
                <c:pt idx="24">
                  <c:v>1.304826748146612E+16</c:v>
                </c:pt>
                <c:pt idx="25">
                  <c:v>-2307212590070400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6D-4D15-9B63-0266B362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'Config2 80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'Config2 80 Windings'!$A$3:$A$253</c15:sqref>
                        </c15:formulaRef>
                      </c:ext>
                    </c:extLst>
                    <c:numCache>
                      <c:formatCode>0.00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'Config2 80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E16D-4D15-9B63-0266B36238A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16D-4D15-9B63-0266B36238A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16D-4D15-9B63-0266B36238A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16D-4D15-9B63-0266B36238A3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'Config5 60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Windings'!$I$3:$I$203</c:f>
              <c:numCache>
                <c:formatCode>General</c:formatCode>
                <c:ptCount val="201"/>
                <c:pt idx="0">
                  <c:v>1.4182234592213128</c:v>
                </c:pt>
                <c:pt idx="1">
                  <c:v>14.446650932608277</c:v>
                </c:pt>
                <c:pt idx="2">
                  <c:v>24.363558916808955</c:v>
                </c:pt>
                <c:pt idx="3">
                  <c:v>27.422692448005918</c:v>
                </c:pt>
                <c:pt idx="4">
                  <c:v>22.894609408567394</c:v>
                </c:pt>
                <c:pt idx="5">
                  <c:v>12.087542040096835</c:v>
                </c:pt>
                <c:pt idx="6">
                  <c:v>-1.3957805644889516</c:v>
                </c:pt>
                <c:pt idx="7">
                  <c:v>-12.876306836793871</c:v>
                </c:pt>
                <c:pt idx="8">
                  <c:v>-21.063381196860284</c:v>
                </c:pt>
                <c:pt idx="9">
                  <c:v>-25.712104233134028</c:v>
                </c:pt>
                <c:pt idx="10">
                  <c:v>-24.92718507442234</c:v>
                </c:pt>
                <c:pt idx="11">
                  <c:v>-17.438288227787428</c:v>
                </c:pt>
                <c:pt idx="12">
                  <c:v>-4.6309252244157504</c:v>
                </c:pt>
                <c:pt idx="13">
                  <c:v>11.843941846212312</c:v>
                </c:pt>
                <c:pt idx="14">
                  <c:v>24.470728086011004</c:v>
                </c:pt>
                <c:pt idx="15">
                  <c:v>28.023478032874376</c:v>
                </c:pt>
                <c:pt idx="16">
                  <c:v>22.997155574774212</c:v>
                </c:pt>
                <c:pt idx="17">
                  <c:v>11.135732000024545</c:v>
                </c:pt>
                <c:pt idx="18">
                  <c:v>-2.6238924522943234</c:v>
                </c:pt>
                <c:pt idx="19">
                  <c:v>-13.252523729207214</c:v>
                </c:pt>
                <c:pt idx="20">
                  <c:v>-20.787982532550597</c:v>
                </c:pt>
                <c:pt idx="21">
                  <c:v>-24.495248556049066</c:v>
                </c:pt>
                <c:pt idx="22">
                  <c:v>-23.087896932367503</c:v>
                </c:pt>
                <c:pt idx="23">
                  <c:v>-16.061868750326713</c:v>
                </c:pt>
                <c:pt idx="24">
                  <c:v>-3.2873860361982294</c:v>
                </c:pt>
                <c:pt idx="25">
                  <c:v>12.409570707008816</c:v>
                </c:pt>
                <c:pt idx="26">
                  <c:v>24.638033015005266</c:v>
                </c:pt>
                <c:pt idx="27">
                  <c:v>28.070614332320122</c:v>
                </c:pt>
                <c:pt idx="28">
                  <c:v>22.443237368390786</c:v>
                </c:pt>
                <c:pt idx="29">
                  <c:v>10.618249688093318</c:v>
                </c:pt>
                <c:pt idx="30">
                  <c:v>-2.7552765139127477</c:v>
                </c:pt>
                <c:pt idx="31">
                  <c:v>-13.405889861069522</c:v>
                </c:pt>
                <c:pt idx="32">
                  <c:v>-20.03425571738752</c:v>
                </c:pt>
                <c:pt idx="33">
                  <c:v>-24.219825556910855</c:v>
                </c:pt>
                <c:pt idx="34">
                  <c:v>-22.991907203229051</c:v>
                </c:pt>
                <c:pt idx="35">
                  <c:v>-15.413394937079023</c:v>
                </c:pt>
                <c:pt idx="36">
                  <c:v>-2.5851778110771484</c:v>
                </c:pt>
                <c:pt idx="37">
                  <c:v>12.572626077534423</c:v>
                </c:pt>
                <c:pt idx="38">
                  <c:v>24.808574885956133</c:v>
                </c:pt>
                <c:pt idx="39">
                  <c:v>27.851400440032631</c:v>
                </c:pt>
                <c:pt idx="40">
                  <c:v>22.193554823784254</c:v>
                </c:pt>
                <c:pt idx="41">
                  <c:v>10.210693285356168</c:v>
                </c:pt>
                <c:pt idx="42">
                  <c:v>-2.6771828094573729</c:v>
                </c:pt>
                <c:pt idx="43">
                  <c:v>-13.038166626027378</c:v>
                </c:pt>
                <c:pt idx="44">
                  <c:v>-20.638738088005823</c:v>
                </c:pt>
                <c:pt idx="45">
                  <c:v>-24.055853179311129</c:v>
                </c:pt>
                <c:pt idx="46">
                  <c:v>-23.212309860523458</c:v>
                </c:pt>
                <c:pt idx="47">
                  <c:v>-15.680118062582808</c:v>
                </c:pt>
                <c:pt idx="48">
                  <c:v>-3.0395998495024785</c:v>
                </c:pt>
                <c:pt idx="49">
                  <c:v>12.707467548376794</c:v>
                </c:pt>
                <c:pt idx="50">
                  <c:v>24.912035689036564</c:v>
                </c:pt>
                <c:pt idx="51">
                  <c:v>27.827350131083303</c:v>
                </c:pt>
                <c:pt idx="52">
                  <c:v>22.015573193656373</c:v>
                </c:pt>
                <c:pt idx="53">
                  <c:v>10.231903229874925</c:v>
                </c:pt>
                <c:pt idx="54">
                  <c:v>-3.1065924015005986</c:v>
                </c:pt>
                <c:pt idx="55">
                  <c:v>-13.504347334324454</c:v>
                </c:pt>
                <c:pt idx="56">
                  <c:v>-20.88576176803441</c:v>
                </c:pt>
                <c:pt idx="57">
                  <c:v>-24.342077685386062</c:v>
                </c:pt>
                <c:pt idx="58">
                  <c:v>-23.435496394021225</c:v>
                </c:pt>
                <c:pt idx="59">
                  <c:v>-15.785274882673898</c:v>
                </c:pt>
                <c:pt idx="60">
                  <c:v>-3.1284711373573306</c:v>
                </c:pt>
                <c:pt idx="61">
                  <c:v>12.663089168682351</c:v>
                </c:pt>
                <c:pt idx="62">
                  <c:v>24.625687770255752</c:v>
                </c:pt>
                <c:pt idx="63">
                  <c:v>27.926257785413512</c:v>
                </c:pt>
                <c:pt idx="64">
                  <c:v>21.924532781820179</c:v>
                </c:pt>
                <c:pt idx="65">
                  <c:v>9.9885442377612588</c:v>
                </c:pt>
                <c:pt idx="66">
                  <c:v>-2.8083663964245997</c:v>
                </c:pt>
                <c:pt idx="67">
                  <c:v>-13.521539777009792</c:v>
                </c:pt>
                <c:pt idx="68">
                  <c:v>-20.369134033628068</c:v>
                </c:pt>
                <c:pt idx="69">
                  <c:v>-24.049403769082364</c:v>
                </c:pt>
                <c:pt idx="70">
                  <c:v>-22.669098541253135</c:v>
                </c:pt>
                <c:pt idx="71">
                  <c:v>-15.568972611807364</c:v>
                </c:pt>
                <c:pt idx="72">
                  <c:v>-3.09203632489838</c:v>
                </c:pt>
                <c:pt idx="73">
                  <c:v>12.651096328456605</c:v>
                </c:pt>
                <c:pt idx="74">
                  <c:v>24.761487909009805</c:v>
                </c:pt>
                <c:pt idx="75">
                  <c:v>27.729558876830236</c:v>
                </c:pt>
                <c:pt idx="76">
                  <c:v>22.096456408149368</c:v>
                </c:pt>
                <c:pt idx="77">
                  <c:v>10.289640713893203</c:v>
                </c:pt>
                <c:pt idx="78">
                  <c:v>-3.3661576019496766</c:v>
                </c:pt>
                <c:pt idx="79">
                  <c:v>-13.777081462745526</c:v>
                </c:pt>
                <c:pt idx="80">
                  <c:v>-20.793494455707108</c:v>
                </c:pt>
                <c:pt idx="81">
                  <c:v>-24.195945618313097</c:v>
                </c:pt>
                <c:pt idx="82">
                  <c:v>-22.862078104310815</c:v>
                </c:pt>
                <c:pt idx="83">
                  <c:v>-15.697577021828613</c:v>
                </c:pt>
                <c:pt idx="84">
                  <c:v>-3.1971984145135708</c:v>
                </c:pt>
                <c:pt idx="85">
                  <c:v>12.602892343628014</c:v>
                </c:pt>
                <c:pt idx="86">
                  <c:v>24.385346633054986</c:v>
                </c:pt>
                <c:pt idx="87">
                  <c:v>27.948937948620529</c:v>
                </c:pt>
                <c:pt idx="88">
                  <c:v>22.664647457775395</c:v>
                </c:pt>
                <c:pt idx="89">
                  <c:v>10.724026774068236</c:v>
                </c:pt>
                <c:pt idx="90">
                  <c:v>-2.9059510973165903</c:v>
                </c:pt>
                <c:pt idx="91">
                  <c:v>-13.446887165290875</c:v>
                </c:pt>
                <c:pt idx="92">
                  <c:v>-20.286998797308705</c:v>
                </c:pt>
                <c:pt idx="93">
                  <c:v>-24.196825761779397</c:v>
                </c:pt>
                <c:pt idx="94">
                  <c:v>-22.891040493159366</c:v>
                </c:pt>
                <c:pt idx="95">
                  <c:v>-15.345679898108827</c:v>
                </c:pt>
                <c:pt idx="96">
                  <c:v>-2.8133544783937814</c:v>
                </c:pt>
                <c:pt idx="97">
                  <c:v>12.944321949010281</c:v>
                </c:pt>
                <c:pt idx="98">
                  <c:v>25.111990964094765</c:v>
                </c:pt>
                <c:pt idx="99">
                  <c:v>27.907573845575914</c:v>
                </c:pt>
                <c:pt idx="100">
                  <c:v>22.537016591035908</c:v>
                </c:pt>
                <c:pt idx="101">
                  <c:v>-44.577947693889222</c:v>
                </c:pt>
                <c:pt idx="102">
                  <c:v>-45.974808336563186</c:v>
                </c:pt>
                <c:pt idx="103">
                  <c:v>-55.598047769790242</c:v>
                </c:pt>
                <c:pt idx="104">
                  <c:v>-50.255909698693848</c:v>
                </c:pt>
                <c:pt idx="105">
                  <c:v>-36.784925642202417</c:v>
                </c:pt>
                <c:pt idx="106">
                  <c:v>-28.252121506587226</c:v>
                </c:pt>
                <c:pt idx="107">
                  <c:v>-5.63306943212788</c:v>
                </c:pt>
                <c:pt idx="108">
                  <c:v>20.265767857144979</c:v>
                </c:pt>
                <c:pt idx="109">
                  <c:v>36.247293239715283</c:v>
                </c:pt>
                <c:pt idx="110">
                  <c:v>56.707841465547148</c:v>
                </c:pt>
                <c:pt idx="111">
                  <c:v>65.83057035137395</c:v>
                </c:pt>
                <c:pt idx="112">
                  <c:v>56.211564019193496</c:v>
                </c:pt>
                <c:pt idx="113">
                  <c:v>50.871078560647682</c:v>
                </c:pt>
                <c:pt idx="114">
                  <c:v>36.798752927798127</c:v>
                </c:pt>
                <c:pt idx="115">
                  <c:v>9.5325494497199372</c:v>
                </c:pt>
                <c:pt idx="116">
                  <c:v>-6.1635571258742274</c:v>
                </c:pt>
                <c:pt idx="117">
                  <c:v>-18.279177301169625</c:v>
                </c:pt>
                <c:pt idx="118">
                  <c:v>-37.521767242886696</c:v>
                </c:pt>
                <c:pt idx="119">
                  <c:v>-44.388391846011444</c:v>
                </c:pt>
                <c:pt idx="120">
                  <c:v>-45.759489384310825</c:v>
                </c:pt>
                <c:pt idx="121">
                  <c:v>-54.948694666097978</c:v>
                </c:pt>
                <c:pt idx="122">
                  <c:v>-49.753419320044785</c:v>
                </c:pt>
                <c:pt idx="123">
                  <c:v>-36.655033001905934</c:v>
                </c:pt>
                <c:pt idx="124">
                  <c:v>-28.643750981998814</c:v>
                </c:pt>
                <c:pt idx="125">
                  <c:v>-5.4502740671559939</c:v>
                </c:pt>
                <c:pt idx="126">
                  <c:v>20.680520015668343</c:v>
                </c:pt>
                <c:pt idx="127">
                  <c:v>36.604084344448161</c:v>
                </c:pt>
                <c:pt idx="128">
                  <c:v>57.121282477468171</c:v>
                </c:pt>
                <c:pt idx="129">
                  <c:v>65.61241674198979</c:v>
                </c:pt>
                <c:pt idx="130">
                  <c:v>55.938678319273038</c:v>
                </c:pt>
                <c:pt idx="131">
                  <c:v>51.055697853359305</c:v>
                </c:pt>
                <c:pt idx="132">
                  <c:v>36.354107502426984</c:v>
                </c:pt>
                <c:pt idx="133">
                  <c:v>9.4317443171705246</c:v>
                </c:pt>
                <c:pt idx="134">
                  <c:v>-6.0371582189250921</c:v>
                </c:pt>
                <c:pt idx="135">
                  <c:v>-18.253221038590386</c:v>
                </c:pt>
                <c:pt idx="136">
                  <c:v>-37.628503178114364</c:v>
                </c:pt>
                <c:pt idx="137">
                  <c:v>-44.591798961669085</c:v>
                </c:pt>
                <c:pt idx="138">
                  <c:v>-46.164129233218866</c:v>
                </c:pt>
                <c:pt idx="139">
                  <c:v>-55.316196202946514</c:v>
                </c:pt>
                <c:pt idx="140">
                  <c:v>-50.750016009872475</c:v>
                </c:pt>
                <c:pt idx="141">
                  <c:v>-36.749757405818954</c:v>
                </c:pt>
                <c:pt idx="142">
                  <c:v>-28.35437011688137</c:v>
                </c:pt>
                <c:pt idx="143">
                  <c:v>-5.7189546683335637</c:v>
                </c:pt>
                <c:pt idx="144">
                  <c:v>20.778109900615238</c:v>
                </c:pt>
                <c:pt idx="145">
                  <c:v>36.516820957075865</c:v>
                </c:pt>
                <c:pt idx="146">
                  <c:v>56.897768779268247</c:v>
                </c:pt>
                <c:pt idx="147">
                  <c:v>66.385079095814532</c:v>
                </c:pt>
                <c:pt idx="148">
                  <c:v>56.013829110846977</c:v>
                </c:pt>
                <c:pt idx="149">
                  <c:v>50.794852860747142</c:v>
                </c:pt>
                <c:pt idx="150">
                  <c:v>36.780669407516889</c:v>
                </c:pt>
                <c:pt idx="151">
                  <c:v>9.1781588804808578</c:v>
                </c:pt>
                <c:pt idx="152">
                  <c:v>-6.1243919484247682</c:v>
                </c:pt>
                <c:pt idx="153">
                  <c:v>-17.886354521317752</c:v>
                </c:pt>
                <c:pt idx="154">
                  <c:v>-37.813267917326208</c:v>
                </c:pt>
                <c:pt idx="155">
                  <c:v>-44.957731710334087</c:v>
                </c:pt>
                <c:pt idx="156">
                  <c:v>-46.04136027355203</c:v>
                </c:pt>
                <c:pt idx="157">
                  <c:v>-56.067302163279635</c:v>
                </c:pt>
                <c:pt idx="158">
                  <c:v>-50.541623027011916</c:v>
                </c:pt>
                <c:pt idx="159">
                  <c:v>-36.758629717562371</c:v>
                </c:pt>
                <c:pt idx="160">
                  <c:v>-28.39600983196976</c:v>
                </c:pt>
                <c:pt idx="161">
                  <c:v>-5.3487324232588875</c:v>
                </c:pt>
                <c:pt idx="162">
                  <c:v>21.005517583647936</c:v>
                </c:pt>
                <c:pt idx="163">
                  <c:v>36.738360911704085</c:v>
                </c:pt>
                <c:pt idx="164">
                  <c:v>57.427807176298955</c:v>
                </c:pt>
                <c:pt idx="165">
                  <c:v>66.242743752491833</c:v>
                </c:pt>
                <c:pt idx="166">
                  <c:v>56.311070944702273</c:v>
                </c:pt>
                <c:pt idx="167">
                  <c:v>50.839906126180459</c:v>
                </c:pt>
                <c:pt idx="168">
                  <c:v>37.226045719475636</c:v>
                </c:pt>
                <c:pt idx="169">
                  <c:v>9.4070661546128775</c:v>
                </c:pt>
                <c:pt idx="170">
                  <c:v>-6.2121083073535717</c:v>
                </c:pt>
                <c:pt idx="171">
                  <c:v>-18.280331247985508</c:v>
                </c:pt>
                <c:pt idx="172">
                  <c:v>-38.158961496958284</c:v>
                </c:pt>
                <c:pt idx="173">
                  <c:v>-45.64017008768846</c:v>
                </c:pt>
                <c:pt idx="174">
                  <c:v>-47.077990941925897</c:v>
                </c:pt>
                <c:pt idx="175">
                  <c:v>-56.240870972378247</c:v>
                </c:pt>
                <c:pt idx="176">
                  <c:v>-51.259060254510089</c:v>
                </c:pt>
                <c:pt idx="177">
                  <c:v>-36.950788125198436</c:v>
                </c:pt>
                <c:pt idx="178">
                  <c:v>-28.547694675252732</c:v>
                </c:pt>
                <c:pt idx="179">
                  <c:v>-5.6962740255773205</c:v>
                </c:pt>
                <c:pt idx="180">
                  <c:v>21.5504743674237</c:v>
                </c:pt>
                <c:pt idx="181">
                  <c:v>37.94880923837912</c:v>
                </c:pt>
                <c:pt idx="182">
                  <c:v>58.759561405440905</c:v>
                </c:pt>
                <c:pt idx="183">
                  <c:v>67.283025908481349</c:v>
                </c:pt>
                <c:pt idx="184">
                  <c:v>58.220665876832953</c:v>
                </c:pt>
                <c:pt idx="185">
                  <c:v>53.13408444035187</c:v>
                </c:pt>
                <c:pt idx="186">
                  <c:v>39.071296639398497</c:v>
                </c:pt>
                <c:pt idx="187">
                  <c:v>10.358858232209926</c:v>
                </c:pt>
                <c:pt idx="188">
                  <c:v>-5.8297721728641347</c:v>
                </c:pt>
                <c:pt idx="189">
                  <c:v>-19.402023797304405</c:v>
                </c:pt>
                <c:pt idx="190">
                  <c:v>-40.900197333695793</c:v>
                </c:pt>
                <c:pt idx="191">
                  <c:v>-50.117274873703181</c:v>
                </c:pt>
                <c:pt idx="192">
                  <c:v>-52.016538307859797</c:v>
                </c:pt>
                <c:pt idx="193">
                  <c:v>-61.212594153309276</c:v>
                </c:pt>
                <c:pt idx="194">
                  <c:v>-55.735558697068228</c:v>
                </c:pt>
                <c:pt idx="195">
                  <c:v>-40.907516976719059</c:v>
                </c:pt>
                <c:pt idx="196">
                  <c:v>-29.735200200988093</c:v>
                </c:pt>
                <c:pt idx="197">
                  <c:v>-8.0378104343552419</c:v>
                </c:pt>
                <c:pt idx="198">
                  <c:v>14.846237878698144</c:v>
                </c:pt>
                <c:pt idx="199">
                  <c:v>27.711003575320557</c:v>
                </c:pt>
                <c:pt idx="200">
                  <c:v>43.204187284326736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43-44EC-AB99-92D4E4D598CF}"/>
            </c:ext>
          </c:extLst>
        </c:ser>
        <c:ser>
          <c:idx val="1"/>
          <c:order val="1"/>
          <c:tx>
            <c:strRef>
              <c:f>'Config5 60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Windings'!$J$3:$J$203</c:f>
              <c:numCache>
                <c:formatCode>General</c:formatCode>
                <c:ptCount val="201"/>
                <c:pt idx="0">
                  <c:v>-52.018158350106305</c:v>
                </c:pt>
                <c:pt idx="1">
                  <c:v>-55.667835881962084</c:v>
                </c:pt>
                <c:pt idx="2">
                  <c:v>-67.51011947065814</c:v>
                </c:pt>
                <c:pt idx="3">
                  <c:v>-82.897845318802069</c:v>
                </c:pt>
                <c:pt idx="4">
                  <c:v>-98.769331880004458</c:v>
                </c:pt>
                <c:pt idx="5">
                  <c:v>-108.68165445787132</c:v>
                </c:pt>
                <c:pt idx="6">
                  <c:v>-111.75386743703204</c:v>
                </c:pt>
                <c:pt idx="7">
                  <c:v>-108.03587711016965</c:v>
                </c:pt>
                <c:pt idx="8">
                  <c:v>-100.04994554900274</c:v>
                </c:pt>
                <c:pt idx="9">
                  <c:v>-88.525029951858627</c:v>
                </c:pt>
                <c:pt idx="10">
                  <c:v>-75.258505489222372</c:v>
                </c:pt>
                <c:pt idx="11">
                  <c:v>-62.481914173817003</c:v>
                </c:pt>
                <c:pt idx="12">
                  <c:v>-55.489408933698961</c:v>
                </c:pt>
                <c:pt idx="13">
                  <c:v>-56.648651996330535</c:v>
                </c:pt>
                <c:pt idx="14">
                  <c:v>-68.143989070159932</c:v>
                </c:pt>
                <c:pt idx="15">
                  <c:v>-84.109418212630786</c:v>
                </c:pt>
                <c:pt idx="16">
                  <c:v>-99.534290092548702</c:v>
                </c:pt>
                <c:pt idx="17">
                  <c:v>-108.15427286306635</c:v>
                </c:pt>
                <c:pt idx="18">
                  <c:v>-109.65707770970566</c:v>
                </c:pt>
                <c:pt idx="19">
                  <c:v>-104.69527117779236</c:v>
                </c:pt>
                <c:pt idx="20">
                  <c:v>-96.711849766287699</c:v>
                </c:pt>
                <c:pt idx="21">
                  <c:v>-85.242107946533181</c:v>
                </c:pt>
                <c:pt idx="22">
                  <c:v>-73.02048773568292</c:v>
                </c:pt>
                <c:pt idx="23">
                  <c:v>-61.22498266403624</c:v>
                </c:pt>
                <c:pt idx="24">
                  <c:v>-55.739832772563496</c:v>
                </c:pt>
                <c:pt idx="25">
                  <c:v>-57.424257702813506</c:v>
                </c:pt>
                <c:pt idx="26">
                  <c:v>-68.97299008321761</c:v>
                </c:pt>
                <c:pt idx="27">
                  <c:v>-84.333313696625268</c:v>
                </c:pt>
                <c:pt idx="28">
                  <c:v>-99.637610788179742</c:v>
                </c:pt>
                <c:pt idx="29">
                  <c:v>-107.77607143829803</c:v>
                </c:pt>
                <c:pt idx="30">
                  <c:v>-108.6723604794158</c:v>
                </c:pt>
                <c:pt idx="31">
                  <c:v>-103.10688854267229</c:v>
                </c:pt>
                <c:pt idx="32">
                  <c:v>-95.148049127143793</c:v>
                </c:pt>
                <c:pt idx="33">
                  <c:v>-84.199477926881116</c:v>
                </c:pt>
                <c:pt idx="34">
                  <c:v>-72.77804291625074</c:v>
                </c:pt>
                <c:pt idx="35">
                  <c:v>-60.996056393137742</c:v>
                </c:pt>
                <c:pt idx="36">
                  <c:v>-54.565070731967523</c:v>
                </c:pt>
                <c:pt idx="37">
                  <c:v>-56.557696919134266</c:v>
                </c:pt>
                <c:pt idx="38">
                  <c:v>-68.776844200426538</c:v>
                </c:pt>
                <c:pt idx="39">
                  <c:v>-84.416672919014275</c:v>
                </c:pt>
                <c:pt idx="40">
                  <c:v>-99.641573682370336</c:v>
                </c:pt>
                <c:pt idx="41">
                  <c:v>-107.58664552282191</c:v>
                </c:pt>
                <c:pt idx="42">
                  <c:v>-109.2711066759725</c:v>
                </c:pt>
                <c:pt idx="43">
                  <c:v>-103.64806551442072</c:v>
                </c:pt>
                <c:pt idx="44">
                  <c:v>-95.493045281247291</c:v>
                </c:pt>
                <c:pt idx="45">
                  <c:v>-84.284139809548961</c:v>
                </c:pt>
                <c:pt idx="46">
                  <c:v>-71.949271598577496</c:v>
                </c:pt>
                <c:pt idx="47">
                  <c:v>-61.576522819304202</c:v>
                </c:pt>
                <c:pt idx="48">
                  <c:v>-55.5145559472573</c:v>
                </c:pt>
                <c:pt idx="49">
                  <c:v>-57.651974151139775</c:v>
                </c:pt>
                <c:pt idx="50">
                  <c:v>-68.809424642742542</c:v>
                </c:pt>
                <c:pt idx="51">
                  <c:v>-85.188339996366508</c:v>
                </c:pt>
                <c:pt idx="52">
                  <c:v>-100.17803799155745</c:v>
                </c:pt>
                <c:pt idx="53">
                  <c:v>-108.27711880466384</c:v>
                </c:pt>
                <c:pt idx="54">
                  <c:v>-108.59983796624537</c:v>
                </c:pt>
                <c:pt idx="55">
                  <c:v>-103.32907461397818</c:v>
                </c:pt>
                <c:pt idx="56">
                  <c:v>-95.058288921216089</c:v>
                </c:pt>
                <c:pt idx="57">
                  <c:v>-83.96501644189361</c:v>
                </c:pt>
                <c:pt idx="58">
                  <c:v>-73.191623439327543</c:v>
                </c:pt>
                <c:pt idx="59">
                  <c:v>-60.925861740173318</c:v>
                </c:pt>
                <c:pt idx="60">
                  <c:v>-55.795416259352244</c:v>
                </c:pt>
                <c:pt idx="61">
                  <c:v>-57.14723044318373</c:v>
                </c:pt>
                <c:pt idx="62">
                  <c:v>-69.130521216884347</c:v>
                </c:pt>
                <c:pt idx="63">
                  <c:v>-84.89469201704307</c:v>
                </c:pt>
                <c:pt idx="64">
                  <c:v>-99.946443779598553</c:v>
                </c:pt>
                <c:pt idx="65">
                  <c:v>-108.45404270896546</c:v>
                </c:pt>
                <c:pt idx="66">
                  <c:v>-109.57526464240108</c:v>
                </c:pt>
                <c:pt idx="67">
                  <c:v>-103.96129203316495</c:v>
                </c:pt>
                <c:pt idx="68">
                  <c:v>-95.901266672284407</c:v>
                </c:pt>
                <c:pt idx="69">
                  <c:v>-84.471913219267279</c:v>
                </c:pt>
                <c:pt idx="70">
                  <c:v>-72.474494091252637</c:v>
                </c:pt>
                <c:pt idx="71">
                  <c:v>-61.556900124109305</c:v>
                </c:pt>
                <c:pt idx="72">
                  <c:v>-55.248781322895098</c:v>
                </c:pt>
                <c:pt idx="73">
                  <c:v>-56.710746084266518</c:v>
                </c:pt>
                <c:pt idx="74">
                  <c:v>-69.360021974102935</c:v>
                </c:pt>
                <c:pt idx="75">
                  <c:v>-85.583693861100144</c:v>
                </c:pt>
                <c:pt idx="76">
                  <c:v>-99.854640942354735</c:v>
                </c:pt>
                <c:pt idx="77">
                  <c:v>-108.64959926803752</c:v>
                </c:pt>
                <c:pt idx="78">
                  <c:v>-109.8260286986566</c:v>
                </c:pt>
                <c:pt idx="79">
                  <c:v>-104.4139739117104</c:v>
                </c:pt>
                <c:pt idx="80">
                  <c:v>-96.449614797749405</c:v>
                </c:pt>
                <c:pt idx="81">
                  <c:v>-84.793278352798893</c:v>
                </c:pt>
                <c:pt idx="82">
                  <c:v>-72.619932456164534</c:v>
                </c:pt>
                <c:pt idx="83">
                  <c:v>-60.850362387720722</c:v>
                </c:pt>
                <c:pt idx="84">
                  <c:v>-55.610541306452909</c:v>
                </c:pt>
                <c:pt idx="85">
                  <c:v>-57.014220370074341</c:v>
                </c:pt>
                <c:pt idx="86">
                  <c:v>-69.145371861455814</c:v>
                </c:pt>
                <c:pt idx="87">
                  <c:v>-85.600597698355315</c:v>
                </c:pt>
                <c:pt idx="88">
                  <c:v>-100.80384419378746</c:v>
                </c:pt>
                <c:pt idx="89">
                  <c:v>-109.07815084035292</c:v>
                </c:pt>
                <c:pt idx="90">
                  <c:v>-110.34023796229832</c:v>
                </c:pt>
                <c:pt idx="91">
                  <c:v>-104.7449937713312</c:v>
                </c:pt>
                <c:pt idx="92">
                  <c:v>-96.961013437828839</c:v>
                </c:pt>
                <c:pt idx="93">
                  <c:v>-85.664959750069798</c:v>
                </c:pt>
                <c:pt idx="94">
                  <c:v>-73.975627743584624</c:v>
                </c:pt>
                <c:pt idx="95">
                  <c:v>-62.234365687726338</c:v>
                </c:pt>
                <c:pt idx="96">
                  <c:v>-56.868728224700462</c:v>
                </c:pt>
                <c:pt idx="97">
                  <c:v>-58.429778316080053</c:v>
                </c:pt>
                <c:pt idx="98">
                  <c:v>-70.473267436274568</c:v>
                </c:pt>
                <c:pt idx="99">
                  <c:v>-86.113352110748195</c:v>
                </c:pt>
                <c:pt idx="100">
                  <c:v>-101.29360596665288</c:v>
                </c:pt>
                <c:pt idx="101">
                  <c:v>-151.07807912362526</c:v>
                </c:pt>
                <c:pt idx="102">
                  <c:v>-141.96014241069403</c:v>
                </c:pt>
                <c:pt idx="103">
                  <c:v>-126.60602031296102</c:v>
                </c:pt>
                <c:pt idx="104">
                  <c:v>-103.54970463712739</c:v>
                </c:pt>
                <c:pt idx="105">
                  <c:v>-92.928431818168576</c:v>
                </c:pt>
                <c:pt idx="106">
                  <c:v>-81.331648168302692</c:v>
                </c:pt>
                <c:pt idx="107">
                  <c:v>-68.613098959333229</c:v>
                </c:pt>
                <c:pt idx="108">
                  <c:v>-73.620232191652391</c:v>
                </c:pt>
                <c:pt idx="109">
                  <c:v>-82.928749686990216</c:v>
                </c:pt>
                <c:pt idx="110">
                  <c:v>-97.08381158496725</c:v>
                </c:pt>
                <c:pt idx="111">
                  <c:v>-124.7960841202899</c:v>
                </c:pt>
                <c:pt idx="112">
                  <c:v>-146.14934950493529</c:v>
                </c:pt>
                <c:pt idx="113">
                  <c:v>-159.20660548813953</c:v>
                </c:pt>
                <c:pt idx="114">
                  <c:v>-178.72275738408857</c:v>
                </c:pt>
                <c:pt idx="115">
                  <c:v>-184.98136998985785</c:v>
                </c:pt>
                <c:pt idx="116">
                  <c:v>-178.39828278601394</c:v>
                </c:pt>
                <c:pt idx="117">
                  <c:v>-176.9298057418724</c:v>
                </c:pt>
                <c:pt idx="118">
                  <c:v>-168.82881051293839</c:v>
                </c:pt>
                <c:pt idx="119">
                  <c:v>-151.59844908070338</c:v>
                </c:pt>
                <c:pt idx="120">
                  <c:v>-142.42400218697955</c:v>
                </c:pt>
                <c:pt idx="121">
                  <c:v>-125.67969465666764</c:v>
                </c:pt>
                <c:pt idx="122">
                  <c:v>-103.42349311981087</c:v>
                </c:pt>
                <c:pt idx="123">
                  <c:v>-92.677799893313775</c:v>
                </c:pt>
                <c:pt idx="124">
                  <c:v>-80.941247437609775</c:v>
                </c:pt>
                <c:pt idx="125">
                  <c:v>-68.877657364251959</c:v>
                </c:pt>
                <c:pt idx="126">
                  <c:v>-73.435438024534179</c:v>
                </c:pt>
                <c:pt idx="127">
                  <c:v>-83.597842256504578</c:v>
                </c:pt>
                <c:pt idx="128">
                  <c:v>-97.246019842131574</c:v>
                </c:pt>
                <c:pt idx="129">
                  <c:v>-124.56951252368268</c:v>
                </c:pt>
                <c:pt idx="130">
                  <c:v>-145.90448849013006</c:v>
                </c:pt>
                <c:pt idx="131">
                  <c:v>-159.17536635208225</c:v>
                </c:pt>
                <c:pt idx="132">
                  <c:v>-178.8353694320113</c:v>
                </c:pt>
                <c:pt idx="133">
                  <c:v>-184.81096226311618</c:v>
                </c:pt>
                <c:pt idx="134">
                  <c:v>-179.01965357358787</c:v>
                </c:pt>
                <c:pt idx="135">
                  <c:v>-177.26513980593359</c:v>
                </c:pt>
                <c:pt idx="136">
                  <c:v>-168.74110753242573</c:v>
                </c:pt>
                <c:pt idx="137">
                  <c:v>-151.85972070194245</c:v>
                </c:pt>
                <c:pt idx="138">
                  <c:v>-142.62327630540167</c:v>
                </c:pt>
                <c:pt idx="139">
                  <c:v>-127.61628475299952</c:v>
                </c:pt>
                <c:pt idx="140">
                  <c:v>-103.64238420665262</c:v>
                </c:pt>
                <c:pt idx="141">
                  <c:v>-92.054166962812332</c:v>
                </c:pt>
                <c:pt idx="142">
                  <c:v>-82.223794660597022</c:v>
                </c:pt>
                <c:pt idx="143">
                  <c:v>-68.482070768125595</c:v>
                </c:pt>
                <c:pt idx="144">
                  <c:v>-74.398032693477447</c:v>
                </c:pt>
                <c:pt idx="145">
                  <c:v>-83.653917491730596</c:v>
                </c:pt>
                <c:pt idx="146">
                  <c:v>-96.963678944256117</c:v>
                </c:pt>
                <c:pt idx="147">
                  <c:v>-124.42712232867196</c:v>
                </c:pt>
                <c:pt idx="148">
                  <c:v>-145.07435027855422</c:v>
                </c:pt>
                <c:pt idx="149">
                  <c:v>-158.97061769132341</c:v>
                </c:pt>
                <c:pt idx="150">
                  <c:v>-178.68640820966729</c:v>
                </c:pt>
                <c:pt idx="151">
                  <c:v>-185.12828386043137</c:v>
                </c:pt>
                <c:pt idx="152">
                  <c:v>-179.12792222667053</c:v>
                </c:pt>
                <c:pt idx="153">
                  <c:v>-176.89306031859445</c:v>
                </c:pt>
                <c:pt idx="154">
                  <c:v>-168.3884564644404</c:v>
                </c:pt>
                <c:pt idx="155">
                  <c:v>-152.04602758583462</c:v>
                </c:pt>
                <c:pt idx="156">
                  <c:v>-143.32811543401561</c:v>
                </c:pt>
                <c:pt idx="157">
                  <c:v>-127.54767341527183</c:v>
                </c:pt>
                <c:pt idx="158">
                  <c:v>-103.65336013220129</c:v>
                </c:pt>
                <c:pt idx="159">
                  <c:v>-92.76675557313331</c:v>
                </c:pt>
                <c:pt idx="160">
                  <c:v>-81.4527603239803</c:v>
                </c:pt>
                <c:pt idx="161">
                  <c:v>-67.775994278066051</c:v>
                </c:pt>
                <c:pt idx="162">
                  <c:v>-73.078708879033186</c:v>
                </c:pt>
                <c:pt idx="163">
                  <c:v>-83.269506849508005</c:v>
                </c:pt>
                <c:pt idx="164">
                  <c:v>-97.463713613271054</c:v>
                </c:pt>
                <c:pt idx="165">
                  <c:v>-124.95969579466143</c:v>
                </c:pt>
                <c:pt idx="166">
                  <c:v>-145.81057799093455</c:v>
                </c:pt>
                <c:pt idx="167">
                  <c:v>-159.91937815653307</c:v>
                </c:pt>
                <c:pt idx="168">
                  <c:v>-178.99192896030425</c:v>
                </c:pt>
                <c:pt idx="169">
                  <c:v>-186.33980826613407</c:v>
                </c:pt>
                <c:pt idx="170">
                  <c:v>-180.32466617695462</c:v>
                </c:pt>
                <c:pt idx="171">
                  <c:v>-178.34393514314604</c:v>
                </c:pt>
                <c:pt idx="172">
                  <c:v>-169.30853842685818</c:v>
                </c:pt>
                <c:pt idx="173">
                  <c:v>-151.75777308277961</c:v>
                </c:pt>
                <c:pt idx="174">
                  <c:v>-142.82841118126481</c:v>
                </c:pt>
                <c:pt idx="175">
                  <c:v>-127.69994222551134</c:v>
                </c:pt>
                <c:pt idx="176">
                  <c:v>-104.32585230912539</c:v>
                </c:pt>
                <c:pt idx="177">
                  <c:v>-93.014566777363527</c:v>
                </c:pt>
                <c:pt idx="178">
                  <c:v>-81.234701783084503</c:v>
                </c:pt>
                <c:pt idx="179">
                  <c:v>-68.840471535122958</c:v>
                </c:pt>
                <c:pt idx="180">
                  <c:v>-73.306233520944019</c:v>
                </c:pt>
                <c:pt idx="181">
                  <c:v>-84.25573761327162</c:v>
                </c:pt>
                <c:pt idx="182">
                  <c:v>-98.596700290935175</c:v>
                </c:pt>
                <c:pt idx="183">
                  <c:v>-125.83993430134981</c:v>
                </c:pt>
                <c:pt idx="184">
                  <c:v>-147.73354962644254</c:v>
                </c:pt>
                <c:pt idx="185">
                  <c:v>-162.19326118968158</c:v>
                </c:pt>
                <c:pt idx="186">
                  <c:v>-182.05870800089622</c:v>
                </c:pt>
                <c:pt idx="187">
                  <c:v>-188.85568601088849</c:v>
                </c:pt>
                <c:pt idx="188">
                  <c:v>-183.61939109085742</c:v>
                </c:pt>
                <c:pt idx="189">
                  <c:v>-181.03811092603451</c:v>
                </c:pt>
                <c:pt idx="190">
                  <c:v>-170.5238204631149</c:v>
                </c:pt>
                <c:pt idx="191">
                  <c:v>-151.31862737784891</c:v>
                </c:pt>
                <c:pt idx="192">
                  <c:v>-138.84193699433067</c:v>
                </c:pt>
                <c:pt idx="193">
                  <c:v>-120.28980279906352</c:v>
                </c:pt>
                <c:pt idx="194">
                  <c:v>-94.919690417302462</c:v>
                </c:pt>
                <c:pt idx="195">
                  <c:v>-80.30980617758388</c:v>
                </c:pt>
                <c:pt idx="196">
                  <c:v>-67.284308089762717</c:v>
                </c:pt>
                <c:pt idx="197">
                  <c:v>-55.392545461253782</c:v>
                </c:pt>
                <c:pt idx="198">
                  <c:v>-58.757933393742107</c:v>
                </c:pt>
                <c:pt idx="199">
                  <c:v>-65.822896531636104</c:v>
                </c:pt>
                <c:pt idx="200">
                  <c:v>-75.698712179332617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43-44EC-AB99-92D4E4D598CF}"/>
            </c:ext>
          </c:extLst>
        </c:ser>
        <c:ser>
          <c:idx val="2"/>
          <c:order val="2"/>
          <c:tx>
            <c:strRef>
              <c:f>'Config5 60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Windings'!$K$3:$K$203</c:f>
              <c:numCache>
                <c:formatCode>General</c:formatCode>
                <c:ptCount val="201"/>
                <c:pt idx="0">
                  <c:v>-22.170586549138985</c:v>
                </c:pt>
                <c:pt idx="1">
                  <c:v>-23.246718248163127</c:v>
                </c:pt>
                <c:pt idx="2">
                  <c:v>-18.335873258476983</c:v>
                </c:pt>
                <c:pt idx="3">
                  <c:v>-8.9448759853746065</c:v>
                </c:pt>
                <c:pt idx="4">
                  <c:v>2.6821447840676425</c:v>
                </c:pt>
                <c:pt idx="5">
                  <c:v>14.058531212116364</c:v>
                </c:pt>
                <c:pt idx="6">
                  <c:v>22.9447887704324</c:v>
                </c:pt>
                <c:pt idx="7">
                  <c:v>27.754328716902506</c:v>
                </c:pt>
                <c:pt idx="8">
                  <c:v>25.582965761398501</c:v>
                </c:pt>
                <c:pt idx="9">
                  <c:v>14.43748284387318</c:v>
                </c:pt>
                <c:pt idx="10">
                  <c:v>-1.5619256502418084</c:v>
                </c:pt>
                <c:pt idx="11">
                  <c:v>-16.884860245533186</c:v>
                </c:pt>
                <c:pt idx="12">
                  <c:v>-26.910717024389104</c:v>
                </c:pt>
                <c:pt idx="13">
                  <c:v>-27.060909672881369</c:v>
                </c:pt>
                <c:pt idx="14">
                  <c:v>-20.43343994546407</c:v>
                </c:pt>
                <c:pt idx="15">
                  <c:v>-10.716620231377293</c:v>
                </c:pt>
                <c:pt idx="16">
                  <c:v>0.83751573432193838</c:v>
                </c:pt>
                <c:pt idx="17">
                  <c:v>11.596292203626994</c:v>
                </c:pt>
                <c:pt idx="18">
                  <c:v>20.519033513173294</c:v>
                </c:pt>
                <c:pt idx="19">
                  <c:v>26.379266790009801</c:v>
                </c:pt>
                <c:pt idx="20">
                  <c:v>24.84662156975525</c:v>
                </c:pt>
                <c:pt idx="21">
                  <c:v>14.934425575769671</c:v>
                </c:pt>
                <c:pt idx="22">
                  <c:v>-0.44534593036626219</c:v>
                </c:pt>
                <c:pt idx="23">
                  <c:v>-16.044236338834477</c:v>
                </c:pt>
                <c:pt idx="24">
                  <c:v>-25.991016510731349</c:v>
                </c:pt>
                <c:pt idx="25">
                  <c:v>-26.795881459445926</c:v>
                </c:pt>
                <c:pt idx="26">
                  <c:v>-20.645164583915562</c:v>
                </c:pt>
                <c:pt idx="27">
                  <c:v>-10.983762753374455</c:v>
                </c:pt>
                <c:pt idx="28">
                  <c:v>2.2215643477422536E-2</c:v>
                </c:pt>
                <c:pt idx="29">
                  <c:v>10.886795222536447</c:v>
                </c:pt>
                <c:pt idx="30">
                  <c:v>20.17720910147245</c:v>
                </c:pt>
                <c:pt idx="31">
                  <c:v>26.108080857840832</c:v>
                </c:pt>
                <c:pt idx="32">
                  <c:v>25.462258462409892</c:v>
                </c:pt>
                <c:pt idx="33">
                  <c:v>15.032234858460123</c:v>
                </c:pt>
                <c:pt idx="34">
                  <c:v>-0.33253361991128627</c:v>
                </c:pt>
                <c:pt idx="35">
                  <c:v>-15.438085657204075</c:v>
                </c:pt>
                <c:pt idx="36">
                  <c:v>-25.398982938190994</c:v>
                </c:pt>
                <c:pt idx="37">
                  <c:v>-26.693231003933249</c:v>
                </c:pt>
                <c:pt idx="38">
                  <c:v>-20.44637593624887</c:v>
                </c:pt>
                <c:pt idx="39">
                  <c:v>-11.199563036522077</c:v>
                </c:pt>
                <c:pt idx="40">
                  <c:v>-0.3251392990667214</c:v>
                </c:pt>
                <c:pt idx="41">
                  <c:v>10.394148682823609</c:v>
                </c:pt>
                <c:pt idx="42">
                  <c:v>20.243586533336021</c:v>
                </c:pt>
                <c:pt idx="43">
                  <c:v>26.360408413862167</c:v>
                </c:pt>
                <c:pt idx="44">
                  <c:v>24.825707710799776</c:v>
                </c:pt>
                <c:pt idx="45">
                  <c:v>15.139828725179745</c:v>
                </c:pt>
                <c:pt idx="46">
                  <c:v>-0.63933918484712282</c:v>
                </c:pt>
                <c:pt idx="47">
                  <c:v>-15.791866779686403</c:v>
                </c:pt>
                <c:pt idx="48">
                  <c:v>-25.829540650187361</c:v>
                </c:pt>
                <c:pt idx="49">
                  <c:v>-26.577326799922961</c:v>
                </c:pt>
                <c:pt idx="50">
                  <c:v>-20.437782126750154</c:v>
                </c:pt>
                <c:pt idx="51">
                  <c:v>-11.292562954359498</c:v>
                </c:pt>
                <c:pt idx="52">
                  <c:v>-0.49545491777268796</c:v>
                </c:pt>
                <c:pt idx="53">
                  <c:v>10.400450200645038</c:v>
                </c:pt>
                <c:pt idx="54">
                  <c:v>19.778813436769699</c:v>
                </c:pt>
                <c:pt idx="55">
                  <c:v>25.871049261612914</c:v>
                </c:pt>
                <c:pt idx="56">
                  <c:v>24.408946752290113</c:v>
                </c:pt>
                <c:pt idx="57">
                  <c:v>14.807442105648938</c:v>
                </c:pt>
                <c:pt idx="58">
                  <c:v>-0.90043573776524288</c:v>
                </c:pt>
                <c:pt idx="59">
                  <c:v>-15.931663477190831</c:v>
                </c:pt>
                <c:pt idx="60">
                  <c:v>-25.968889587012971</c:v>
                </c:pt>
                <c:pt idx="61">
                  <c:v>-26.645090723669803</c:v>
                </c:pt>
                <c:pt idx="62">
                  <c:v>-20.720461637110439</c:v>
                </c:pt>
                <c:pt idx="63">
                  <c:v>-11.188404873054454</c:v>
                </c:pt>
                <c:pt idx="64">
                  <c:v>-0.59439955207825601</c:v>
                </c:pt>
                <c:pt idx="65">
                  <c:v>10.188546351780513</c:v>
                </c:pt>
                <c:pt idx="66">
                  <c:v>20.067392750857739</c:v>
                </c:pt>
                <c:pt idx="67">
                  <c:v>25.859233219215252</c:v>
                </c:pt>
                <c:pt idx="68">
                  <c:v>25.063370108097821</c:v>
                </c:pt>
                <c:pt idx="69">
                  <c:v>15.132575614757743</c:v>
                </c:pt>
                <c:pt idx="70">
                  <c:v>-9.2786356973911327E-2</c:v>
                </c:pt>
                <c:pt idx="71">
                  <c:v>-15.69148333279923</c:v>
                </c:pt>
                <c:pt idx="72">
                  <c:v>-25.919960549964333</c:v>
                </c:pt>
                <c:pt idx="73">
                  <c:v>-26.620778992493673</c:v>
                </c:pt>
                <c:pt idx="74">
                  <c:v>-20.556432374190319</c:v>
                </c:pt>
                <c:pt idx="75">
                  <c:v>-11.368663330644765</c:v>
                </c:pt>
                <c:pt idx="76">
                  <c:v>-0.41007716426897256</c:v>
                </c:pt>
                <c:pt idx="77">
                  <c:v>10.45382182184313</c:v>
                </c:pt>
                <c:pt idx="78">
                  <c:v>19.515091680115038</c:v>
                </c:pt>
                <c:pt idx="79">
                  <c:v>25.617430604793714</c:v>
                </c:pt>
                <c:pt idx="80">
                  <c:v>24.653032688690434</c:v>
                </c:pt>
                <c:pt idx="81">
                  <c:v>14.990236369113601</c:v>
                </c:pt>
                <c:pt idx="82">
                  <c:v>-0.35529940102160379</c:v>
                </c:pt>
                <c:pt idx="83">
                  <c:v>-15.830038203780044</c:v>
                </c:pt>
                <c:pt idx="84">
                  <c:v>-26.049024151004247</c:v>
                </c:pt>
                <c:pt idx="85">
                  <c:v>-26.687967610637887</c:v>
                </c:pt>
                <c:pt idx="86">
                  <c:v>-20.934511191679615</c:v>
                </c:pt>
                <c:pt idx="87">
                  <c:v>-11.15903638445746</c:v>
                </c:pt>
                <c:pt idx="88">
                  <c:v>0.1795768911145387</c:v>
                </c:pt>
                <c:pt idx="89">
                  <c:v>10.891874580962556</c:v>
                </c:pt>
                <c:pt idx="90">
                  <c:v>19.999298538844755</c:v>
                </c:pt>
                <c:pt idx="91">
                  <c:v>25.93222174474764</c:v>
                </c:pt>
                <c:pt idx="92">
                  <c:v>25.172591306448105</c:v>
                </c:pt>
                <c:pt idx="93">
                  <c:v>15.008768602273804</c:v>
                </c:pt>
                <c:pt idx="94">
                  <c:v>-0.30677089882168551</c:v>
                </c:pt>
                <c:pt idx="95">
                  <c:v>-15.460304128213732</c:v>
                </c:pt>
                <c:pt idx="96">
                  <c:v>-25.614967235876573</c:v>
                </c:pt>
                <c:pt idx="97">
                  <c:v>-26.320313229555001</c:v>
                </c:pt>
                <c:pt idx="98">
                  <c:v>-20.196178537365956</c:v>
                </c:pt>
                <c:pt idx="99">
                  <c:v>-11.146894624732195</c:v>
                </c:pt>
                <c:pt idx="100">
                  <c:v>5.0251820301164811E-2</c:v>
                </c:pt>
                <c:pt idx="101">
                  <c:v>57.239028700699336</c:v>
                </c:pt>
                <c:pt idx="102">
                  <c:v>46.730634979697605</c:v>
                </c:pt>
                <c:pt idx="103">
                  <c:v>19.079765641173804</c:v>
                </c:pt>
                <c:pt idx="104">
                  <c:v>0.28881466415161688</c:v>
                </c:pt>
                <c:pt idx="105">
                  <c:v>-18.778857060273904</c:v>
                </c:pt>
                <c:pt idx="106">
                  <c:v>-45.969022207282499</c:v>
                </c:pt>
                <c:pt idx="107">
                  <c:v>-56.783680887828282</c:v>
                </c:pt>
                <c:pt idx="108">
                  <c:v>-55.295248994132564</c:v>
                </c:pt>
                <c:pt idx="109">
                  <c:v>-57.142585984180855</c:v>
                </c:pt>
                <c:pt idx="110">
                  <c:v>-45.066490955006273</c:v>
                </c:pt>
                <c:pt idx="111">
                  <c:v>-27.272311071588845</c:v>
                </c:pt>
                <c:pt idx="112">
                  <c:v>-18.770517126871798</c:v>
                </c:pt>
                <c:pt idx="113">
                  <c:v>0.38343385703352206</c:v>
                </c:pt>
                <c:pt idx="114">
                  <c:v>19.499304212795963</c:v>
                </c:pt>
                <c:pt idx="115">
                  <c:v>27.9167739888101</c:v>
                </c:pt>
                <c:pt idx="116">
                  <c:v>44.969181364940425</c:v>
                </c:pt>
                <c:pt idx="117">
                  <c:v>57.028249777453269</c:v>
                </c:pt>
                <c:pt idx="118">
                  <c:v>55.604842536383238</c:v>
                </c:pt>
                <c:pt idx="119">
                  <c:v>57.407283904399371</c:v>
                </c:pt>
                <c:pt idx="120">
                  <c:v>46.95788128213001</c:v>
                </c:pt>
                <c:pt idx="121">
                  <c:v>19.792087631549055</c:v>
                </c:pt>
                <c:pt idx="122">
                  <c:v>0.79021164472817296</c:v>
                </c:pt>
                <c:pt idx="123">
                  <c:v>-18.631101051913841</c:v>
                </c:pt>
                <c:pt idx="124">
                  <c:v>-46.316478814624965</c:v>
                </c:pt>
                <c:pt idx="125">
                  <c:v>-56.637440269011719</c:v>
                </c:pt>
                <c:pt idx="126">
                  <c:v>-54.821746694830679</c:v>
                </c:pt>
                <c:pt idx="127">
                  <c:v>-56.770571814141277</c:v>
                </c:pt>
                <c:pt idx="128">
                  <c:v>-44.538324490519479</c:v>
                </c:pt>
                <c:pt idx="129">
                  <c:v>-27.362547524168086</c:v>
                </c:pt>
                <c:pt idx="130">
                  <c:v>-18.978096200747853</c:v>
                </c:pt>
                <c:pt idx="131">
                  <c:v>0.58405007940188214</c:v>
                </c:pt>
                <c:pt idx="132">
                  <c:v>19.135580175909958</c:v>
                </c:pt>
                <c:pt idx="133">
                  <c:v>27.885422708605418</c:v>
                </c:pt>
                <c:pt idx="134">
                  <c:v>45.155047087921751</c:v>
                </c:pt>
                <c:pt idx="135">
                  <c:v>57.105931478459986</c:v>
                </c:pt>
                <c:pt idx="136">
                  <c:v>55.435072844161922</c:v>
                </c:pt>
                <c:pt idx="137">
                  <c:v>57.292008336975456</c:v>
                </c:pt>
                <c:pt idx="138">
                  <c:v>46.616313439187849</c:v>
                </c:pt>
                <c:pt idx="139">
                  <c:v>19.47552072716659</c:v>
                </c:pt>
                <c:pt idx="140">
                  <c:v>-0.19627309334023044</c:v>
                </c:pt>
                <c:pt idx="141">
                  <c:v>-18.736917238521205</c:v>
                </c:pt>
                <c:pt idx="142">
                  <c:v>-46.017682696675003</c:v>
                </c:pt>
                <c:pt idx="143">
                  <c:v>-56.819213315266076</c:v>
                </c:pt>
                <c:pt idx="144">
                  <c:v>-54.756570734374378</c:v>
                </c:pt>
                <c:pt idx="145">
                  <c:v>-56.874466102120884</c:v>
                </c:pt>
                <c:pt idx="146">
                  <c:v>-44.684081723548587</c:v>
                </c:pt>
                <c:pt idx="147">
                  <c:v>-26.610028760116773</c:v>
                </c:pt>
                <c:pt idx="148">
                  <c:v>-18.857426513461672</c:v>
                </c:pt>
                <c:pt idx="149">
                  <c:v>0.34980293951190211</c:v>
                </c:pt>
                <c:pt idx="150">
                  <c:v>19.573545301404046</c:v>
                </c:pt>
                <c:pt idx="151">
                  <c:v>27.668235750780223</c:v>
                </c:pt>
                <c:pt idx="152">
                  <c:v>45.156375862045365</c:v>
                </c:pt>
                <c:pt idx="153">
                  <c:v>57.486713973165656</c:v>
                </c:pt>
                <c:pt idx="154">
                  <c:v>55.317959840609561</c:v>
                </c:pt>
                <c:pt idx="155">
                  <c:v>57.001533727784043</c:v>
                </c:pt>
                <c:pt idx="156">
                  <c:v>46.809125706035466</c:v>
                </c:pt>
                <c:pt idx="157">
                  <c:v>18.807735380368083</c:v>
                </c:pt>
                <c:pt idx="158">
                  <c:v>6.1856068377817701E-2</c:v>
                </c:pt>
                <c:pt idx="159">
                  <c:v>-18.652322542039872</c:v>
                </c:pt>
                <c:pt idx="160">
                  <c:v>-46.009514055437464</c:v>
                </c:pt>
                <c:pt idx="161">
                  <c:v>-56.316474973051889</c:v>
                </c:pt>
                <c:pt idx="162">
                  <c:v>-54.415235904565876</c:v>
                </c:pt>
                <c:pt idx="163">
                  <c:v>-56.544979319390578</c:v>
                </c:pt>
                <c:pt idx="164">
                  <c:v>-44.170400705977563</c:v>
                </c:pt>
                <c:pt idx="165">
                  <c:v>-26.570597001890253</c:v>
                </c:pt>
                <c:pt idx="166">
                  <c:v>-18.4438241148091</c:v>
                </c:pt>
                <c:pt idx="167">
                  <c:v>0.56195403907082198</c:v>
                </c:pt>
                <c:pt idx="168">
                  <c:v>20.192452960221274</c:v>
                </c:pt>
                <c:pt idx="169">
                  <c:v>28.108708426183057</c:v>
                </c:pt>
                <c:pt idx="170">
                  <c:v>45.258868003703689</c:v>
                </c:pt>
                <c:pt idx="171">
                  <c:v>57.395060861365252</c:v>
                </c:pt>
                <c:pt idx="172">
                  <c:v>55.198553362893932</c:v>
                </c:pt>
                <c:pt idx="173">
                  <c:v>56.503751579067817</c:v>
                </c:pt>
                <c:pt idx="174">
                  <c:v>46.014035558418939</c:v>
                </c:pt>
                <c:pt idx="175">
                  <c:v>18.844771166981438</c:v>
                </c:pt>
                <c:pt idx="176">
                  <c:v>-0.358303910565413</c:v>
                </c:pt>
                <c:pt idx="177">
                  <c:v>-18.434178002993576</c:v>
                </c:pt>
                <c:pt idx="178">
                  <c:v>-45.671683232925808</c:v>
                </c:pt>
                <c:pt idx="179">
                  <c:v>-56.185315141430394</c:v>
                </c:pt>
                <c:pt idx="180">
                  <c:v>-53.326544344130184</c:v>
                </c:pt>
                <c:pt idx="181">
                  <c:v>-54.853423256437424</c:v>
                </c:pt>
                <c:pt idx="182">
                  <c:v>-42.181328317833447</c:v>
                </c:pt>
                <c:pt idx="183">
                  <c:v>-24.813210493508151</c:v>
                </c:pt>
                <c:pt idx="184">
                  <c:v>-15.772614999264276</c:v>
                </c:pt>
                <c:pt idx="185">
                  <c:v>3.8468886602833234</c:v>
                </c:pt>
                <c:pt idx="186">
                  <c:v>23.181079697130492</c:v>
                </c:pt>
                <c:pt idx="187">
                  <c:v>30.31624808372365</c:v>
                </c:pt>
                <c:pt idx="188">
                  <c:v>47.046183109235209</c:v>
                </c:pt>
                <c:pt idx="189">
                  <c:v>57.733711023647807</c:v>
                </c:pt>
                <c:pt idx="190">
                  <c:v>54.101514499000963</c:v>
                </c:pt>
                <c:pt idx="191">
                  <c:v>53.505560285242453</c:v>
                </c:pt>
                <c:pt idx="192">
                  <c:v>43.136125092279542</c:v>
                </c:pt>
                <c:pt idx="193">
                  <c:v>16.461705851826629</c:v>
                </c:pt>
                <c:pt idx="194">
                  <c:v>-1.6122381820458593</c:v>
                </c:pt>
                <c:pt idx="195">
                  <c:v>-18.308637558656503</c:v>
                </c:pt>
                <c:pt idx="196">
                  <c:v>-41.094780259782098</c:v>
                </c:pt>
                <c:pt idx="197">
                  <c:v>-51.047806850998789</c:v>
                </c:pt>
                <c:pt idx="198">
                  <c:v>-51.807553294141307</c:v>
                </c:pt>
                <c:pt idx="199">
                  <c:v>-55.514261300762236</c:v>
                </c:pt>
                <c:pt idx="200">
                  <c:v>-47.793897163039532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43-44EC-AB99-92D4E4D598CF}"/>
            </c:ext>
          </c:extLst>
        </c:ser>
        <c:ser>
          <c:idx val="3"/>
          <c:order val="3"/>
          <c:tx>
            <c:strRef>
              <c:f>'Config5 60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Windings'!$L$3:$L$203</c:f>
              <c:numCache>
                <c:formatCode>General</c:formatCode>
                <c:ptCount val="201"/>
                <c:pt idx="0">
                  <c:v>-85.466133310459725</c:v>
                </c:pt>
                <c:pt idx="1">
                  <c:v>-73.336015510003207</c:v>
                </c:pt>
                <c:pt idx="2">
                  <c:v>-63.665792923644574</c:v>
                </c:pt>
                <c:pt idx="3">
                  <c:v>-56.875957561561059</c:v>
                </c:pt>
                <c:pt idx="4">
                  <c:v>-56.948472292544054</c:v>
                </c:pt>
                <c:pt idx="5">
                  <c:v>-61.216293334893287</c:v>
                </c:pt>
                <c:pt idx="6">
                  <c:v>-70.934840025155822</c:v>
                </c:pt>
                <c:pt idx="7">
                  <c:v>-84.567312411313409</c:v>
                </c:pt>
                <c:pt idx="8">
                  <c:v>-100.15455349465209</c:v>
                </c:pt>
                <c:pt idx="9">
                  <c:v>-112.39305364065849</c:v>
                </c:pt>
                <c:pt idx="10">
                  <c:v>-116.11291813050757</c:v>
                </c:pt>
                <c:pt idx="11">
                  <c:v>-109.68304478601678</c:v>
                </c:pt>
                <c:pt idx="12">
                  <c:v>-96.02489248755748</c:v>
                </c:pt>
                <c:pt idx="13">
                  <c:v>-80.332687605666365</c:v>
                </c:pt>
                <c:pt idx="14">
                  <c:v>-68.103541674353565</c:v>
                </c:pt>
                <c:pt idx="15">
                  <c:v>-60.529236009213172</c:v>
                </c:pt>
                <c:pt idx="16">
                  <c:v>-58.904363695606271</c:v>
                </c:pt>
                <c:pt idx="17">
                  <c:v>-61.254506166321711</c:v>
                </c:pt>
                <c:pt idx="18">
                  <c:v>-69.303859627041831</c:v>
                </c:pt>
                <c:pt idx="19">
                  <c:v>-81.537260150625372</c:v>
                </c:pt>
                <c:pt idx="20">
                  <c:v>-97.180037466213548</c:v>
                </c:pt>
                <c:pt idx="21">
                  <c:v>-109.21658980585654</c:v>
                </c:pt>
                <c:pt idx="22">
                  <c:v>-114.02967384836353</c:v>
                </c:pt>
                <c:pt idx="23">
                  <c:v>-108.520492020571</c:v>
                </c:pt>
                <c:pt idx="24">
                  <c:v>-96.513565276142685</c:v>
                </c:pt>
                <c:pt idx="25">
                  <c:v>-80.902240606974459</c:v>
                </c:pt>
                <c:pt idx="26">
                  <c:v>-68.847145921388872</c:v>
                </c:pt>
                <c:pt idx="27">
                  <c:v>-60.768233139118514</c:v>
                </c:pt>
                <c:pt idx="28">
                  <c:v>-59.321601217043835</c:v>
                </c:pt>
                <c:pt idx="29">
                  <c:v>-60.844240740982258</c:v>
                </c:pt>
                <c:pt idx="30">
                  <c:v>-68.155416054459437</c:v>
                </c:pt>
                <c:pt idx="31">
                  <c:v>-79.952461382690018</c:v>
                </c:pt>
                <c:pt idx="32">
                  <c:v>-95.470243394542052</c:v>
                </c:pt>
                <c:pt idx="33">
                  <c:v>-108.05654727529443</c:v>
                </c:pt>
                <c:pt idx="34">
                  <c:v>-113.70032959357118</c:v>
                </c:pt>
                <c:pt idx="35">
                  <c:v>-108.08725211474858</c:v>
                </c:pt>
                <c:pt idx="36">
                  <c:v>-95.286090296149439</c:v>
                </c:pt>
                <c:pt idx="37">
                  <c:v>-80.080352645719472</c:v>
                </c:pt>
                <c:pt idx="38">
                  <c:v>-68.481482762956418</c:v>
                </c:pt>
                <c:pt idx="39">
                  <c:v>-60.847595219016149</c:v>
                </c:pt>
                <c:pt idx="40">
                  <c:v>-58.861533957608607</c:v>
                </c:pt>
                <c:pt idx="41">
                  <c:v>-60.581494965023033</c:v>
                </c:pt>
                <c:pt idx="42">
                  <c:v>-68.676856672631928</c:v>
                </c:pt>
                <c:pt idx="43">
                  <c:v>-80.363839212930259</c:v>
                </c:pt>
                <c:pt idx="44">
                  <c:v>-95.737828942989566</c:v>
                </c:pt>
                <c:pt idx="45">
                  <c:v>-108.09389387667635</c:v>
                </c:pt>
                <c:pt idx="46">
                  <c:v>-112.78372691572628</c:v>
                </c:pt>
                <c:pt idx="47">
                  <c:v>-108.74194472412577</c:v>
                </c:pt>
                <c:pt idx="48">
                  <c:v>-96.056571376985957</c:v>
                </c:pt>
                <c:pt idx="49">
                  <c:v>-81.075182472722091</c:v>
                </c:pt>
                <c:pt idx="50">
                  <c:v>-68.65921338768436</c:v>
                </c:pt>
                <c:pt idx="51">
                  <c:v>-61.486950860235872</c:v>
                </c:pt>
                <c:pt idx="52">
                  <c:v>-59.433150893298539</c:v>
                </c:pt>
                <c:pt idx="53">
                  <c:v>-61.291679881391033</c:v>
                </c:pt>
                <c:pt idx="54">
                  <c:v>-68.047869553273998</c:v>
                </c:pt>
                <c:pt idx="55">
                  <c:v>-80.013009557011046</c:v>
                </c:pt>
                <c:pt idx="56">
                  <c:v>-95.665292885211244</c:v>
                </c:pt>
                <c:pt idx="57">
                  <c:v>-107.83897029967234</c:v>
                </c:pt>
                <c:pt idx="58">
                  <c:v>-114.01891681223847</c:v>
                </c:pt>
                <c:pt idx="59">
                  <c:v>-108.02756736245476</c:v>
                </c:pt>
                <c:pt idx="60">
                  <c:v>-96.289828605445749</c:v>
                </c:pt>
                <c:pt idx="61">
                  <c:v>-80.4580363224281</c:v>
                </c:pt>
                <c:pt idx="62">
                  <c:v>-68.912873472382245</c:v>
                </c:pt>
                <c:pt idx="63">
                  <c:v>-61.194769866103911</c:v>
                </c:pt>
                <c:pt idx="64">
                  <c:v>-59.176944687421823</c:v>
                </c:pt>
                <c:pt idx="65">
                  <c:v>-61.372530258878861</c:v>
                </c:pt>
                <c:pt idx="66">
                  <c:v>-69.009340405490562</c:v>
                </c:pt>
                <c:pt idx="67">
                  <c:v>-80.643057135823668</c:v>
                </c:pt>
                <c:pt idx="68">
                  <c:v>-96.118247738532801</c:v>
                </c:pt>
                <c:pt idx="69">
                  <c:v>-108.17328654799614</c:v>
                </c:pt>
                <c:pt idx="70">
                  <c:v>-113.3140581371938</c:v>
                </c:pt>
                <c:pt idx="71">
                  <c:v>-108.62757704687604</c:v>
                </c:pt>
                <c:pt idx="72">
                  <c:v>-95.869232616719401</c:v>
                </c:pt>
                <c:pt idx="73">
                  <c:v>-80.078086024612219</c:v>
                </c:pt>
                <c:pt idx="74">
                  <c:v>-69.16595967989754</c:v>
                </c:pt>
                <c:pt idx="75">
                  <c:v>-61.902683836744679</c:v>
                </c:pt>
                <c:pt idx="76">
                  <c:v>-59.073600547038779</c:v>
                </c:pt>
                <c:pt idx="77">
                  <c:v>-61.578117259223362</c:v>
                </c:pt>
                <c:pt idx="78">
                  <c:v>-69.250076354258809</c:v>
                </c:pt>
                <c:pt idx="79">
                  <c:v>-80.955009238451737</c:v>
                </c:pt>
                <c:pt idx="80">
                  <c:v>-96.692414622267478</c:v>
                </c:pt>
                <c:pt idx="81">
                  <c:v>-108.58628594562576</c:v>
                </c:pt>
                <c:pt idx="82">
                  <c:v>-113.49990997593378</c:v>
                </c:pt>
                <c:pt idx="83">
                  <c:v>-107.93916330807444</c:v>
                </c:pt>
                <c:pt idx="84">
                  <c:v>-96.298863740593148</c:v>
                </c:pt>
                <c:pt idx="85">
                  <c:v>-80.356424707683558</c:v>
                </c:pt>
                <c:pt idx="86">
                  <c:v>-68.90327850019618</c:v>
                </c:pt>
                <c:pt idx="87">
                  <c:v>-61.887060539632571</c:v>
                </c:pt>
                <c:pt idx="88">
                  <c:v>-59.986042296261672</c:v>
                </c:pt>
                <c:pt idx="89">
                  <c:v>-62.000152503963143</c:v>
                </c:pt>
                <c:pt idx="90">
                  <c:v>-69.703821660944797</c:v>
                </c:pt>
                <c:pt idx="91">
                  <c:v>-81.330965848229795</c:v>
                </c:pt>
                <c:pt idx="92">
                  <c:v>-97.17251119030486</c:v>
                </c:pt>
                <c:pt idx="93">
                  <c:v>-109.39618849766823</c:v>
                </c:pt>
                <c:pt idx="94">
                  <c:v>-114.78681415492683</c:v>
                </c:pt>
                <c:pt idx="95">
                  <c:v>-109.28872750961068</c:v>
                </c:pt>
                <c:pt idx="96">
                  <c:v>-97.432514421312888</c:v>
                </c:pt>
                <c:pt idx="97">
                  <c:v>-81.755540563195112</c:v>
                </c:pt>
                <c:pt idx="98">
                  <c:v>-70.223209029392351</c:v>
                </c:pt>
                <c:pt idx="99">
                  <c:v>-62.380821298454073</c:v>
                </c:pt>
                <c:pt idx="100">
                  <c:v>-60.489858233509473</c:v>
                </c:pt>
                <c:pt idx="101">
                  <c:v>-151.54044618745883</c:v>
                </c:pt>
                <c:pt idx="102">
                  <c:v>-175.85687128067639</c:v>
                </c:pt>
                <c:pt idx="103">
                  <c:v>-187.68110377305362</c:v>
                </c:pt>
                <c:pt idx="104">
                  <c:v>-186.2998305972109</c:v>
                </c:pt>
                <c:pt idx="105">
                  <c:v>-187.69482859982494</c:v>
                </c:pt>
                <c:pt idx="106">
                  <c:v>-176.54328686708678</c:v>
                </c:pt>
                <c:pt idx="107">
                  <c:v>-152.2587391930667</c:v>
                </c:pt>
                <c:pt idx="108">
                  <c:v>-135.21320756031241</c:v>
                </c:pt>
                <c:pt idx="109">
                  <c:v>-116.81735073673788</c:v>
                </c:pt>
                <c:pt idx="110">
                  <c:v>-96.727476627499158</c:v>
                </c:pt>
                <c:pt idx="111">
                  <c:v>-90.376538921271489</c:v>
                </c:pt>
                <c:pt idx="112">
                  <c:v>-84.347599616542723</c:v>
                </c:pt>
                <c:pt idx="113">
                  <c:v>-75.720944560415973</c:v>
                </c:pt>
                <c:pt idx="114">
                  <c:v>-83.814993759377046</c:v>
                </c:pt>
                <c:pt idx="115">
                  <c:v>-90.155367830444362</c:v>
                </c:pt>
                <c:pt idx="116">
                  <c:v>-95.722246135462029</c:v>
                </c:pt>
                <c:pt idx="117">
                  <c:v>-116.33365704866402</c:v>
                </c:pt>
                <c:pt idx="118">
                  <c:v>-135.69792545969929</c:v>
                </c:pt>
                <c:pt idx="119">
                  <c:v>-152.01303227912226</c:v>
                </c:pt>
                <c:pt idx="120">
                  <c:v>-176.26553853656443</c:v>
                </c:pt>
                <c:pt idx="121">
                  <c:v>-186.67294180789492</c:v>
                </c:pt>
                <c:pt idx="122">
                  <c:v>-186.11655571207885</c:v>
                </c:pt>
                <c:pt idx="123">
                  <c:v>-187.44953739740623</c:v>
                </c:pt>
                <c:pt idx="124">
                  <c:v>-176.04291205251283</c:v>
                </c:pt>
                <c:pt idx="125">
                  <c:v>-152.4456273644883</c:v>
                </c:pt>
                <c:pt idx="126">
                  <c:v>-135.00839659512044</c:v>
                </c:pt>
                <c:pt idx="127">
                  <c:v>-117.46036087181781</c:v>
                </c:pt>
                <c:pt idx="128">
                  <c:v>-96.809300976783533</c:v>
                </c:pt>
                <c:pt idx="129">
                  <c:v>-90.033497783508523</c:v>
                </c:pt>
                <c:pt idx="130">
                  <c:v>-84.084279343532955</c:v>
                </c:pt>
                <c:pt idx="131">
                  <c:v>-75.736147689992038</c:v>
                </c:pt>
                <c:pt idx="132">
                  <c:v>-83.862251900306191</c:v>
                </c:pt>
                <c:pt idx="133">
                  <c:v>-89.995702068080178</c:v>
                </c:pt>
                <c:pt idx="134">
                  <c:v>-96.330727580107379</c:v>
                </c:pt>
                <c:pt idx="135">
                  <c:v>-116.61516308630883</c:v>
                </c:pt>
                <c:pt idx="136">
                  <c:v>-135.49886912475685</c:v>
                </c:pt>
                <c:pt idx="137">
                  <c:v>-152.18493385035725</c:v>
                </c:pt>
                <c:pt idx="138">
                  <c:v>-176.38959229473974</c:v>
                </c:pt>
                <c:pt idx="139">
                  <c:v>-188.48393533974857</c:v>
                </c:pt>
                <c:pt idx="140">
                  <c:v>-186.22696043456955</c:v>
                </c:pt>
                <c:pt idx="141">
                  <c:v>-186.81493264450953</c:v>
                </c:pt>
                <c:pt idx="142">
                  <c:v>-177.33780886279638</c:v>
                </c:pt>
                <c:pt idx="143">
                  <c:v>-151.97567142897302</c:v>
                </c:pt>
                <c:pt idx="144">
                  <c:v>-135.92324677909411</c:v>
                </c:pt>
                <c:pt idx="145">
                  <c:v>-117.44894168606267</c:v>
                </c:pt>
                <c:pt idx="146">
                  <c:v>-96.401627074258627</c:v>
                </c:pt>
                <c:pt idx="147">
                  <c:v>-89.832269229811374</c:v>
                </c:pt>
                <c:pt idx="148">
                  <c:v>-83.096321699438064</c:v>
                </c:pt>
                <c:pt idx="149">
                  <c:v>-75.384707577083844</c:v>
                </c:pt>
                <c:pt idx="150">
                  <c:v>-83.519102480016585</c:v>
                </c:pt>
                <c:pt idx="151">
                  <c:v>-90.151116193672863</c:v>
                </c:pt>
                <c:pt idx="152">
                  <c:v>-96.317818721801075</c:v>
                </c:pt>
                <c:pt idx="153">
                  <c:v>-116.15980070143247</c:v>
                </c:pt>
                <c:pt idx="154">
                  <c:v>-135.09841923513849</c:v>
                </c:pt>
                <c:pt idx="155">
                  <c:v>-152.38959207753922</c:v>
                </c:pt>
                <c:pt idx="156">
                  <c:v>-177.0103375596471</c:v>
                </c:pt>
                <c:pt idx="157">
                  <c:v>-188.31927554600543</c:v>
                </c:pt>
                <c:pt idx="158">
                  <c:v>-186.1658476018853</c:v>
                </c:pt>
                <c:pt idx="159">
                  <c:v>-187.31705207684439</c:v>
                </c:pt>
                <c:pt idx="160">
                  <c:v>-176.34814649080371</c:v>
                </c:pt>
                <c:pt idx="161">
                  <c:v>-151.14479010793909</c:v>
                </c:pt>
                <c:pt idx="162">
                  <c:v>-134.44363996061162</c:v>
                </c:pt>
                <c:pt idx="163">
                  <c:v>-116.89414583359218</c:v>
                </c:pt>
                <c:pt idx="164">
                  <c:v>-96.803841155651853</c:v>
                </c:pt>
                <c:pt idx="165">
                  <c:v>-90.230081048433675</c:v>
                </c:pt>
                <c:pt idx="166">
                  <c:v>-83.707812317747226</c:v>
                </c:pt>
                <c:pt idx="167">
                  <c:v>-76.135448568894788</c:v>
                </c:pt>
                <c:pt idx="168">
                  <c:v>-83.711216777481525</c:v>
                </c:pt>
                <c:pt idx="169">
                  <c:v>-91.274768847020113</c:v>
                </c:pt>
                <c:pt idx="170">
                  <c:v>-97.318351804368987</c:v>
                </c:pt>
                <c:pt idx="171">
                  <c:v>-117.44534510750722</c:v>
                </c:pt>
                <c:pt idx="172">
                  <c:v>-135.82006310548709</c:v>
                </c:pt>
                <c:pt idx="173">
                  <c:v>-151.86820446383652</c:v>
                </c:pt>
                <c:pt idx="174">
                  <c:v>-176.25440075327796</c:v>
                </c:pt>
                <c:pt idx="175">
                  <c:v>-188.20254961838145</c:v>
                </c:pt>
                <c:pt idx="176">
                  <c:v>-186.5655878974469</c:v>
                </c:pt>
                <c:pt idx="177">
                  <c:v>-187.34373227085135</c:v>
                </c:pt>
                <c:pt idx="178">
                  <c:v>-175.93240723713353</c:v>
                </c:pt>
                <c:pt idx="179">
                  <c:v>-151.98722316920271</c:v>
                </c:pt>
                <c:pt idx="180">
                  <c:v>-134.42722639053349</c:v>
                </c:pt>
                <c:pt idx="181">
                  <c:v>-117.67777893393377</c:v>
                </c:pt>
                <c:pt idx="182">
                  <c:v>-97.612693705915191</c:v>
                </c:pt>
                <c:pt idx="183">
                  <c:v>-90.71218730851956</c:v>
                </c:pt>
                <c:pt idx="184">
                  <c:v>-85.192441241328638</c:v>
                </c:pt>
                <c:pt idx="185">
                  <c:v>-78.066278733826593</c:v>
                </c:pt>
                <c:pt idx="186">
                  <c:v>-86.553547015382037</c:v>
                </c:pt>
                <c:pt idx="187">
                  <c:v>-93.456776439827095</c:v>
                </c:pt>
                <c:pt idx="188">
                  <c:v>-100.27487405585767</c:v>
                </c:pt>
                <c:pt idx="189">
                  <c:v>-119.7968714290013</c:v>
                </c:pt>
                <c:pt idx="190">
                  <c:v>-136.90223381109234</c:v>
                </c:pt>
                <c:pt idx="191">
                  <c:v>-151.08532673494699</c:v>
                </c:pt>
                <c:pt idx="192">
                  <c:v>-171.65017906014046</c:v>
                </c:pt>
                <c:pt idx="193">
                  <c:v>-180.22962294426387</c:v>
                </c:pt>
                <c:pt idx="194">
                  <c:v>-176.5653524167478</c:v>
                </c:pt>
                <c:pt idx="195">
                  <c:v>-174.02648205148967</c:v>
                </c:pt>
                <c:pt idx="196">
                  <c:v>-161.87190467011021</c:v>
                </c:pt>
                <c:pt idx="197">
                  <c:v>-140.00975399304096</c:v>
                </c:pt>
                <c:pt idx="198">
                  <c:v>-123.36078879996023</c:v>
                </c:pt>
                <c:pt idx="199">
                  <c:v>-105.25179297323379</c:v>
                </c:pt>
                <c:pt idx="200">
                  <c:v>-84.964028274104294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43-44EC-AB99-92D4E4D598CF}"/>
            </c:ext>
          </c:extLst>
        </c:ser>
        <c:ser>
          <c:idx val="4"/>
          <c:order val="4"/>
          <c:tx>
            <c:strRef>
              <c:f>'Config5 60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Windings'!$M$3:$M$203</c:f>
              <c:numCache>
                <c:formatCode>General</c:formatCode>
                <c:ptCount val="201"/>
                <c:pt idx="0">
                  <c:v>20.336271830990245</c:v>
                </c:pt>
                <c:pt idx="1">
                  <c:v>13.066615355307604</c:v>
                </c:pt>
                <c:pt idx="2">
                  <c:v>1.9232510612931735</c:v>
                </c:pt>
                <c:pt idx="3">
                  <c:v>-10.798036281407278</c:v>
                </c:pt>
                <c:pt idx="4">
                  <c:v>-21.389591713044066</c:v>
                </c:pt>
                <c:pt idx="5">
                  <c:v>-26.294890953130203</c:v>
                </c:pt>
                <c:pt idx="6">
                  <c:v>-23.490708716009369</c:v>
                </c:pt>
                <c:pt idx="7">
                  <c:v>-12.553845778351672</c:v>
                </c:pt>
                <c:pt idx="8">
                  <c:v>1.885159120697756</c:v>
                </c:pt>
                <c:pt idx="9">
                  <c:v>13.537435054065655</c:v>
                </c:pt>
                <c:pt idx="10">
                  <c:v>20.370025896196726</c:v>
                </c:pt>
                <c:pt idx="11">
                  <c:v>21.708881014720916</c:v>
                </c:pt>
                <c:pt idx="12">
                  <c:v>18.011267364872506</c:v>
                </c:pt>
                <c:pt idx="13">
                  <c:v>11.879780830144721</c:v>
                </c:pt>
                <c:pt idx="14">
                  <c:v>2.0434149142571116</c:v>
                </c:pt>
                <c:pt idx="15">
                  <c:v>-10.846786832299015</c:v>
                </c:pt>
                <c:pt idx="16">
                  <c:v>-21.975715389311681</c:v>
                </c:pt>
                <c:pt idx="17">
                  <c:v>-27.778612416228672</c:v>
                </c:pt>
                <c:pt idx="18">
                  <c:v>-25.11648700813419</c:v>
                </c:pt>
                <c:pt idx="19">
                  <c:v>-13.215769137190842</c:v>
                </c:pt>
                <c:pt idx="20">
                  <c:v>1.7761557805746466</c:v>
                </c:pt>
                <c:pt idx="21">
                  <c:v>14.529362352540742</c:v>
                </c:pt>
                <c:pt idx="22">
                  <c:v>21.919833982026329</c:v>
                </c:pt>
                <c:pt idx="23">
                  <c:v>22.942229200730033</c:v>
                </c:pt>
                <c:pt idx="24">
                  <c:v>19.289940619081719</c:v>
                </c:pt>
                <c:pt idx="25">
                  <c:v>12.460251324378524</c:v>
                </c:pt>
                <c:pt idx="26">
                  <c:v>2.1002464383498722</c:v>
                </c:pt>
                <c:pt idx="27">
                  <c:v>-10.908499867837744</c:v>
                </c:pt>
                <c:pt idx="28">
                  <c:v>-22.639470590583961</c:v>
                </c:pt>
                <c:pt idx="29">
                  <c:v>-28.344430914013742</c:v>
                </c:pt>
                <c:pt idx="30">
                  <c:v>-25.300007156672844</c:v>
                </c:pt>
                <c:pt idx="31">
                  <c:v>-13.328502454007465</c:v>
                </c:pt>
                <c:pt idx="32">
                  <c:v>2.4925741968632531</c:v>
                </c:pt>
                <c:pt idx="33">
                  <c:v>14.727456667216341</c:v>
                </c:pt>
                <c:pt idx="34">
                  <c:v>22.105741596083348</c:v>
                </c:pt>
                <c:pt idx="35">
                  <c:v>23.617542336233388</c:v>
                </c:pt>
                <c:pt idx="36">
                  <c:v>19.941384780231267</c:v>
                </c:pt>
                <c:pt idx="37">
                  <c:v>12.598923567335722</c:v>
                </c:pt>
                <c:pt idx="38">
                  <c:v>2.3450081991806733</c:v>
                </c:pt>
                <c:pt idx="39">
                  <c:v>-11.043946457591565</c:v>
                </c:pt>
                <c:pt idx="40">
                  <c:v>-22.882680502537102</c:v>
                </c:pt>
                <c:pt idx="41">
                  <c:v>-28.750934987819022</c:v>
                </c:pt>
                <c:pt idx="42">
                  <c:v>-25.187354603917669</c:v>
                </c:pt>
                <c:pt idx="43">
                  <c:v>-13.052480228536437</c:v>
                </c:pt>
                <c:pt idx="44">
                  <c:v>1.9238777581120921</c:v>
                </c:pt>
                <c:pt idx="45">
                  <c:v>14.881819770757808</c:v>
                </c:pt>
                <c:pt idx="46">
                  <c:v>21.844421214269087</c:v>
                </c:pt>
                <c:pt idx="47">
                  <c:v>23.279890773902672</c:v>
                </c:pt>
                <c:pt idx="48">
                  <c:v>19.513341208813301</c:v>
                </c:pt>
                <c:pt idx="49">
                  <c:v>12.748555116363624</c:v>
                </c:pt>
                <c:pt idx="50">
                  <c:v>2.3774148187468254</c:v>
                </c:pt>
                <c:pt idx="51">
                  <c:v>-11.136411353330642</c:v>
                </c:pt>
                <c:pt idx="52">
                  <c:v>-23.056758795159837</c:v>
                </c:pt>
                <c:pt idx="53">
                  <c:v>-28.728005977382068</c:v>
                </c:pt>
                <c:pt idx="54">
                  <c:v>-25.638443302765374</c:v>
                </c:pt>
                <c:pt idx="55">
                  <c:v>-13.519973652386135</c:v>
                </c:pt>
                <c:pt idx="56">
                  <c:v>1.5266784979008987</c:v>
                </c:pt>
                <c:pt idx="57">
                  <c:v>14.545690599367946</c:v>
                </c:pt>
                <c:pt idx="58">
                  <c:v>21.578562154318206</c:v>
                </c:pt>
                <c:pt idx="59">
                  <c:v>23.15058451986501</c:v>
                </c:pt>
                <c:pt idx="60">
                  <c:v>19.400421574500225</c:v>
                </c:pt>
                <c:pt idx="61">
                  <c:v>12.680171273924996</c:v>
                </c:pt>
                <c:pt idx="62">
                  <c:v>2.1084493873031187</c:v>
                </c:pt>
                <c:pt idx="63">
                  <c:v>-11.03382776933659</c:v>
                </c:pt>
                <c:pt idx="64">
                  <c:v>-23.163987689187955</c:v>
                </c:pt>
                <c:pt idx="65">
                  <c:v>-28.95965996772787</c:v>
                </c:pt>
                <c:pt idx="66">
                  <c:v>-25.351218978527367</c:v>
                </c:pt>
                <c:pt idx="67">
                  <c:v>-13.525652221567427</c:v>
                </c:pt>
                <c:pt idx="68">
                  <c:v>2.159966530374112</c:v>
                </c:pt>
                <c:pt idx="69">
                  <c:v>14.89040996789304</c:v>
                </c:pt>
                <c:pt idx="70">
                  <c:v>22.391574495058379</c:v>
                </c:pt>
                <c:pt idx="71">
                  <c:v>23.363711979548373</c:v>
                </c:pt>
                <c:pt idx="72">
                  <c:v>19.442468087307695</c:v>
                </c:pt>
                <c:pt idx="73">
                  <c:v>12.695062307197343</c:v>
                </c:pt>
                <c:pt idx="74">
                  <c:v>2.2629737816390754</c:v>
                </c:pt>
                <c:pt idx="75">
                  <c:v>-11.205657173656324</c:v>
                </c:pt>
                <c:pt idx="76">
                  <c:v>-22.999212762349899</c:v>
                </c:pt>
                <c:pt idx="77">
                  <c:v>-28.694217873187089</c:v>
                </c:pt>
                <c:pt idx="78">
                  <c:v>-25.878428154385304</c:v>
                </c:pt>
                <c:pt idx="79">
                  <c:v>-13.744522551326474</c:v>
                </c:pt>
                <c:pt idx="80">
                  <c:v>1.7380955951339883</c:v>
                </c:pt>
                <c:pt idx="81">
                  <c:v>14.741262831577748</c:v>
                </c:pt>
                <c:pt idx="82">
                  <c:v>22.133119603471741</c:v>
                </c:pt>
                <c:pt idx="83">
                  <c:v>23.239072417359058</c:v>
                </c:pt>
                <c:pt idx="84">
                  <c:v>19.33186068705383</c:v>
                </c:pt>
                <c:pt idx="85">
                  <c:v>12.64195249169272</c:v>
                </c:pt>
                <c:pt idx="86">
                  <c:v>1.8788315920321434</c:v>
                </c:pt>
                <c:pt idx="87">
                  <c:v>-11.004957641962754</c:v>
                </c:pt>
                <c:pt idx="88">
                  <c:v>-22.406034444473121</c:v>
                </c:pt>
                <c:pt idx="89">
                  <c:v>-28.279670546191792</c:v>
                </c:pt>
                <c:pt idx="90">
                  <c:v>-25.411700078193352</c:v>
                </c:pt>
                <c:pt idx="91">
                  <c:v>-13.453509856633369</c:v>
                </c:pt>
                <c:pt idx="92">
                  <c:v>2.2364916689054151</c:v>
                </c:pt>
                <c:pt idx="93">
                  <c:v>14.74304787977208</c:v>
                </c:pt>
                <c:pt idx="94">
                  <c:v>22.142292397503557</c:v>
                </c:pt>
                <c:pt idx="95">
                  <c:v>23.624800724628983</c:v>
                </c:pt>
                <c:pt idx="96">
                  <c:v>19.728359733281223</c:v>
                </c:pt>
                <c:pt idx="97">
                  <c:v>12.976514526921973</c:v>
                </c:pt>
                <c:pt idx="98">
                  <c:v>2.5949698700385837</c:v>
                </c:pt>
                <c:pt idx="99">
                  <c:v>-11.035006490338358</c:v>
                </c:pt>
                <c:pt idx="100">
                  <c:v>-22.580908739733129</c:v>
                </c:pt>
                <c:pt idx="101">
                  <c:v>-8.6020690375675724</c:v>
                </c:pt>
                <c:pt idx="102">
                  <c:v>19.754201271736903</c:v>
                </c:pt>
                <c:pt idx="103">
                  <c:v>33.32364658203177</c:v>
                </c:pt>
                <c:pt idx="104">
                  <c:v>43.173538419720487</c:v>
                </c:pt>
                <c:pt idx="105">
                  <c:v>56.012186359499751</c:v>
                </c:pt>
                <c:pt idx="106">
                  <c:v>51.547729179576862</c:v>
                </c:pt>
                <c:pt idx="107">
                  <c:v>44.691678030757629</c:v>
                </c:pt>
                <c:pt idx="108">
                  <c:v>43.764910066186502</c:v>
                </c:pt>
                <c:pt idx="109">
                  <c:v>28.132479443664945</c:v>
                </c:pt>
                <c:pt idx="110">
                  <c:v>11.009905035691194</c:v>
                </c:pt>
                <c:pt idx="111">
                  <c:v>0.84533894579081914</c:v>
                </c:pt>
                <c:pt idx="112">
                  <c:v>-22.787839919887315</c:v>
                </c:pt>
                <c:pt idx="113">
                  <c:v>-45.877773128864135</c:v>
                </c:pt>
                <c:pt idx="114">
                  <c:v>-52.131494737230128</c:v>
                </c:pt>
                <c:pt idx="115">
                  <c:v>-61.192036007458377</c:v>
                </c:pt>
                <c:pt idx="116">
                  <c:v>-64.1392919674566</c:v>
                </c:pt>
                <c:pt idx="117">
                  <c:v>-46.072058558274172</c:v>
                </c:pt>
                <c:pt idx="118">
                  <c:v>-28.164673503764192</c:v>
                </c:pt>
                <c:pt idx="119">
                  <c:v>-8.5859169138412614</c:v>
                </c:pt>
                <c:pt idx="120">
                  <c:v>19.571274829564938</c:v>
                </c:pt>
                <c:pt idx="121">
                  <c:v>33.556710355483368</c:v>
                </c:pt>
                <c:pt idx="122">
                  <c:v>43.45246224722483</c:v>
                </c:pt>
                <c:pt idx="123">
                  <c:v>55.921676898047807</c:v>
                </c:pt>
                <c:pt idx="124">
                  <c:v>51.722662023959344</c:v>
                </c:pt>
                <c:pt idx="125">
                  <c:v>44.183139810633463</c:v>
                </c:pt>
                <c:pt idx="126">
                  <c:v>43.546336400146636</c:v>
                </c:pt>
                <c:pt idx="127">
                  <c:v>28.517035018424696</c:v>
                </c:pt>
                <c:pt idx="128">
                  <c:v>10.726536027096323</c:v>
                </c:pt>
                <c:pt idx="129">
                  <c:v>1.1739879187549753</c:v>
                </c:pt>
                <c:pt idx="130">
                  <c:v>-22.495822121357062</c:v>
                </c:pt>
                <c:pt idx="131">
                  <c:v>-45.889709989672376</c:v>
                </c:pt>
                <c:pt idx="132">
                  <c:v>-52.323207808029167</c:v>
                </c:pt>
                <c:pt idx="133">
                  <c:v>-61.387892771413966</c:v>
                </c:pt>
                <c:pt idx="134">
                  <c:v>-64.064014676257003</c:v>
                </c:pt>
                <c:pt idx="135">
                  <c:v>-46.048083696861021</c:v>
                </c:pt>
                <c:pt idx="136">
                  <c:v>-28.313718792162163</c:v>
                </c:pt>
                <c:pt idx="137">
                  <c:v>-8.3757263653515572</c:v>
                </c:pt>
                <c:pt idx="138">
                  <c:v>19.515930399066971</c:v>
                </c:pt>
                <c:pt idx="139">
                  <c:v>33.784515655917133</c:v>
                </c:pt>
                <c:pt idx="140">
                  <c:v>43.511052634610891</c:v>
                </c:pt>
                <c:pt idx="141">
                  <c:v>55.552204157235117</c:v>
                </c:pt>
                <c:pt idx="142">
                  <c:v>51.684910676494908</c:v>
                </c:pt>
                <c:pt idx="143">
                  <c:v>44.542399828219672</c:v>
                </c:pt>
                <c:pt idx="144">
                  <c:v>43.411140389538573</c:v>
                </c:pt>
                <c:pt idx="145">
                  <c:v>28.532109168870914</c:v>
                </c:pt>
                <c:pt idx="146">
                  <c:v>11.059939553455399</c:v>
                </c:pt>
                <c:pt idx="147">
                  <c:v>0.77000108480791885</c:v>
                </c:pt>
                <c:pt idx="148">
                  <c:v>-22.763488385507131</c:v>
                </c:pt>
                <c:pt idx="149">
                  <c:v>-45.826293729653422</c:v>
                </c:pt>
                <c:pt idx="150">
                  <c:v>-52.283264484156078</c:v>
                </c:pt>
                <c:pt idx="151">
                  <c:v>-61.267516253595574</c:v>
                </c:pt>
                <c:pt idx="152">
                  <c:v>-64.39680424306566</c:v>
                </c:pt>
                <c:pt idx="153">
                  <c:v>-46.128408579027912</c:v>
                </c:pt>
                <c:pt idx="154">
                  <c:v>-28.381480915390743</c:v>
                </c:pt>
                <c:pt idx="155">
                  <c:v>-8.7685501293125441</c:v>
                </c:pt>
                <c:pt idx="156">
                  <c:v>19.058418730430823</c:v>
                </c:pt>
                <c:pt idx="157">
                  <c:v>33.265136481493393</c:v>
                </c:pt>
                <c:pt idx="158">
                  <c:v>42.896349723164299</c:v>
                </c:pt>
                <c:pt idx="159">
                  <c:v>55.25591469467583</c:v>
                </c:pt>
                <c:pt idx="160">
                  <c:v>51.233930824875209</c:v>
                </c:pt>
                <c:pt idx="161">
                  <c:v>44.324626818445225</c:v>
                </c:pt>
                <c:pt idx="162">
                  <c:v>43.468108110733993</c:v>
                </c:pt>
                <c:pt idx="163">
                  <c:v>28.505257785046386</c:v>
                </c:pt>
                <c:pt idx="164">
                  <c:v>10.92539614961977</c:v>
                </c:pt>
                <c:pt idx="165">
                  <c:v>0.80427190888002842</c:v>
                </c:pt>
                <c:pt idx="166">
                  <c:v>-22.632703010478487</c:v>
                </c:pt>
                <c:pt idx="167">
                  <c:v>-45.737944648232791</c:v>
                </c:pt>
                <c:pt idx="168">
                  <c:v>-51.969061035152983</c:v>
                </c:pt>
                <c:pt idx="169">
                  <c:v>-61.075419058480094</c:v>
                </c:pt>
                <c:pt idx="170">
                  <c:v>-64.278828215309687</c:v>
                </c:pt>
                <c:pt idx="171">
                  <c:v>-46.453104105676829</c:v>
                </c:pt>
                <c:pt idx="172">
                  <c:v>-28.54115408770566</c:v>
                </c:pt>
                <c:pt idx="173">
                  <c:v>-9.3514248101465132</c:v>
                </c:pt>
                <c:pt idx="174">
                  <c:v>18.401508539314641</c:v>
                </c:pt>
                <c:pt idx="175">
                  <c:v>32.436424341725129</c:v>
                </c:pt>
                <c:pt idx="176">
                  <c:v>42.239825080428666</c:v>
                </c:pt>
                <c:pt idx="177">
                  <c:v>54.86616672016887</c:v>
                </c:pt>
                <c:pt idx="178">
                  <c:v>51.138388638091392</c:v>
                </c:pt>
                <c:pt idx="179">
                  <c:v>44.344169906511731</c:v>
                </c:pt>
                <c:pt idx="180">
                  <c:v>43.759069775543082</c:v>
                </c:pt>
                <c:pt idx="181">
                  <c:v>29.188938642483805</c:v>
                </c:pt>
                <c:pt idx="182">
                  <c:v>12.181761808641074</c:v>
                </c:pt>
                <c:pt idx="183">
                  <c:v>2.0877184823709523</c:v>
                </c:pt>
                <c:pt idx="184">
                  <c:v>-21.664969595602923</c:v>
                </c:pt>
                <c:pt idx="185">
                  <c:v>-44.131353340727841</c:v>
                </c:pt>
                <c:pt idx="186">
                  <c:v>-50.789571817855936</c:v>
                </c:pt>
                <c:pt idx="187">
                  <c:v>-60.173201353849791</c:v>
                </c:pt>
                <c:pt idx="188">
                  <c:v>-63.918752225962727</c:v>
                </c:pt>
                <c:pt idx="189">
                  <c:v>-47.329114162830685</c:v>
                </c:pt>
                <c:pt idx="190">
                  <c:v>-31.636822460225844</c:v>
                </c:pt>
                <c:pt idx="191">
                  <c:v>-14.09044576414311</c:v>
                </c:pt>
                <c:pt idx="192">
                  <c:v>11.599666740265731</c:v>
                </c:pt>
                <c:pt idx="193">
                  <c:v>24.768363427354625</c:v>
                </c:pt>
                <c:pt idx="194">
                  <c:v>34.191340001536119</c:v>
                </c:pt>
                <c:pt idx="195">
                  <c:v>47.240115368921693</c:v>
                </c:pt>
                <c:pt idx="196">
                  <c:v>45.737319314782376</c:v>
                </c:pt>
                <c:pt idx="197">
                  <c:v>40.293983430883337</c:v>
                </c:pt>
                <c:pt idx="198">
                  <c:v>38.433337698702942</c:v>
                </c:pt>
                <c:pt idx="199">
                  <c:v>24.276299569226314</c:v>
                </c:pt>
                <c:pt idx="200">
                  <c:v>7.8743961474398922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43-44EC-AB99-92D4E4D598CF}"/>
            </c:ext>
          </c:extLst>
        </c:ser>
        <c:ser>
          <c:idx val="5"/>
          <c:order val="5"/>
          <c:tx>
            <c:strRef>
              <c:f>'Config5 60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Windings'!$N$3:$N$203</c:f>
              <c:numCache>
                <c:formatCode>General</c:formatCode>
                <c:ptCount val="201"/>
                <c:pt idx="0">
                  <c:v>-89.149103337483041</c:v>
                </c:pt>
                <c:pt idx="1">
                  <c:v>-98.798616990629512</c:v>
                </c:pt>
                <c:pt idx="2">
                  <c:v>-105.12545359473981</c:v>
                </c:pt>
                <c:pt idx="3">
                  <c:v>-104.22564467244906</c:v>
                </c:pt>
                <c:pt idx="4">
                  <c:v>-97.754245901715535</c:v>
                </c:pt>
                <c:pt idx="5">
                  <c:v>-84.91182699327463</c:v>
                </c:pt>
                <c:pt idx="6">
                  <c:v>-71.129410675928909</c:v>
                </c:pt>
                <c:pt idx="7">
                  <c:v>-61.130806879230498</c:v>
                </c:pt>
                <c:pt idx="8">
                  <c:v>-59.422663847118415</c:v>
                </c:pt>
                <c:pt idx="9">
                  <c:v>-65.084164102467668</c:v>
                </c:pt>
                <c:pt idx="10">
                  <c:v>-75.144915168890947</c:v>
                </c:pt>
                <c:pt idx="11">
                  <c:v>-85.735158111704578</c:v>
                </c:pt>
                <c:pt idx="12">
                  <c:v>-95.567408254296552</c:v>
                </c:pt>
                <c:pt idx="13">
                  <c:v>-103.46207400385256</c:v>
                </c:pt>
                <c:pt idx="14">
                  <c:v>-108.46161126983648</c:v>
                </c:pt>
                <c:pt idx="15">
                  <c:v>-107.39176233428347</c:v>
                </c:pt>
                <c:pt idx="16">
                  <c:v>-99.498744563393529</c:v>
                </c:pt>
                <c:pt idx="17">
                  <c:v>-84.810661848751508</c:v>
                </c:pt>
                <c:pt idx="18">
                  <c:v>-69.386069086334516</c:v>
                </c:pt>
                <c:pt idx="19">
                  <c:v>-58.045422637127999</c:v>
                </c:pt>
                <c:pt idx="20">
                  <c:v>-56.429637827471055</c:v>
                </c:pt>
                <c:pt idx="21">
                  <c:v>-61.939203051119399</c:v>
                </c:pt>
                <c:pt idx="22">
                  <c:v>-73.051091724038926</c:v>
                </c:pt>
                <c:pt idx="23">
                  <c:v>-84.583520627674233</c:v>
                </c:pt>
                <c:pt idx="24">
                  <c:v>-96.110877544092091</c:v>
                </c:pt>
                <c:pt idx="25">
                  <c:v>-104.10388023049087</c:v>
                </c:pt>
                <c:pt idx="26">
                  <c:v>-109.30224340907991</c:v>
                </c:pt>
                <c:pt idx="27">
                  <c:v>-107.7061499581127</c:v>
                </c:pt>
                <c:pt idx="28">
                  <c:v>-99.989159905327298</c:v>
                </c:pt>
                <c:pt idx="29">
                  <c:v>-84.474355917492147</c:v>
                </c:pt>
                <c:pt idx="30">
                  <c:v>-68.321027612541798</c:v>
                </c:pt>
                <c:pt idx="31">
                  <c:v>-56.545719952000184</c:v>
                </c:pt>
                <c:pt idx="32">
                  <c:v>-54.806991661775911</c:v>
                </c:pt>
                <c:pt idx="33">
                  <c:v>-60.880622199251476</c:v>
                </c:pt>
                <c:pt idx="34">
                  <c:v>-72.787708572971098</c:v>
                </c:pt>
                <c:pt idx="35">
                  <c:v>-84.20702621870015</c:v>
                </c:pt>
                <c:pt idx="36">
                  <c:v>-94.916433589892108</c:v>
                </c:pt>
                <c:pt idx="37">
                  <c:v>-103.31683921448639</c:v>
                </c:pt>
                <c:pt idx="38">
                  <c:v>-108.93929970893365</c:v>
                </c:pt>
                <c:pt idx="39">
                  <c:v>-107.83067850456924</c:v>
                </c:pt>
                <c:pt idx="40">
                  <c:v>-99.56651590997582</c:v>
                </c:pt>
                <c:pt idx="41">
                  <c:v>-84.236899708074944</c:v>
                </c:pt>
                <c:pt idx="42">
                  <c:v>-68.8504514738202</c:v>
                </c:pt>
                <c:pt idx="43">
                  <c:v>-56.99059405278858</c:v>
                </c:pt>
                <c:pt idx="44">
                  <c:v>-55.106887492454582</c:v>
                </c:pt>
                <c:pt idx="45">
                  <c:v>-60.944583011791742</c:v>
                </c:pt>
                <c:pt idx="46">
                  <c:v>-71.88621751795047</c:v>
                </c:pt>
                <c:pt idx="47">
                  <c:v>-84.89559551076681</c:v>
                </c:pt>
                <c:pt idx="48">
                  <c:v>-95.734015321705513</c:v>
                </c:pt>
                <c:pt idx="49">
                  <c:v>-104.33684075829775</c:v>
                </c:pt>
                <c:pt idx="50">
                  <c:v>-109.18612716478216</c:v>
                </c:pt>
                <c:pt idx="51">
                  <c:v>-108.50054859762888</c:v>
                </c:pt>
                <c:pt idx="52">
                  <c:v>-100.1663538900883</c:v>
                </c:pt>
                <c:pt idx="53">
                  <c:v>-84.970395583745827</c:v>
                </c:pt>
                <c:pt idx="54">
                  <c:v>-68.247947826262973</c:v>
                </c:pt>
                <c:pt idx="55">
                  <c:v>-56.640928393516035</c:v>
                </c:pt>
                <c:pt idx="56">
                  <c:v>-55.061516215950384</c:v>
                </c:pt>
                <c:pt idx="57">
                  <c:v>-60.728307950817346</c:v>
                </c:pt>
                <c:pt idx="58">
                  <c:v>-73.167746197442284</c:v>
                </c:pt>
                <c:pt idx="59">
                  <c:v>-84.210047317201358</c:v>
                </c:pt>
                <c:pt idx="60">
                  <c:v>-95.98778062818289</c:v>
                </c:pt>
                <c:pt idx="61">
                  <c:v>-103.73680520235759</c:v>
                </c:pt>
                <c:pt idx="62">
                  <c:v>-109.45500831157648</c:v>
                </c:pt>
                <c:pt idx="63">
                  <c:v>-108.24559862732004</c:v>
                </c:pt>
                <c:pt idx="64">
                  <c:v>-99.963973812393789</c:v>
                </c:pt>
                <c:pt idx="65">
                  <c:v>-85.086531726304116</c:v>
                </c:pt>
                <c:pt idx="66">
                  <c:v>-69.246657436042483</c:v>
                </c:pt>
                <c:pt idx="67">
                  <c:v>-57.281620521059686</c:v>
                </c:pt>
                <c:pt idx="68">
                  <c:v>-55.498480919148534</c:v>
                </c:pt>
                <c:pt idx="69">
                  <c:v>-61.049969733777232</c:v>
                </c:pt>
                <c:pt idx="70">
                  <c:v>-72.44955629572101</c:v>
                </c:pt>
                <c:pt idx="71">
                  <c:v>-84.843939148960104</c:v>
                </c:pt>
                <c:pt idx="72">
                  <c:v>-95.563750075976486</c:v>
                </c:pt>
                <c:pt idx="73">
                  <c:v>-103.38099183240199</c:v>
                </c:pt>
                <c:pt idx="74">
                  <c:v>-109.726644152584</c:v>
                </c:pt>
                <c:pt idx="75">
                  <c:v>-108.95179136281364</c:v>
                </c:pt>
                <c:pt idx="76">
                  <c:v>-99.875775254823608</c:v>
                </c:pt>
                <c:pt idx="77">
                  <c:v>-85.324124448765019</c:v>
                </c:pt>
                <c:pt idx="78">
                  <c:v>-69.494059673891371</c:v>
                </c:pt>
                <c:pt idx="79">
                  <c:v>-57.635184678637664</c:v>
                </c:pt>
                <c:pt idx="80">
                  <c:v>-56.105521300311032</c:v>
                </c:pt>
                <c:pt idx="81">
                  <c:v>-61.498819144083619</c:v>
                </c:pt>
                <c:pt idx="82">
                  <c:v>-72.683812246464313</c:v>
                </c:pt>
                <c:pt idx="83">
                  <c:v>-84.14678195734821</c:v>
                </c:pt>
                <c:pt idx="84">
                  <c:v>-96.020169186725042</c:v>
                </c:pt>
                <c:pt idx="85">
                  <c:v>-103.66732485324547</c:v>
                </c:pt>
                <c:pt idx="86">
                  <c:v>-109.48381318372957</c:v>
                </c:pt>
                <c:pt idx="87">
                  <c:v>-108.96135018047406</c:v>
                </c:pt>
                <c:pt idx="88">
                  <c:v>-100.78833985531998</c:v>
                </c:pt>
                <c:pt idx="89">
                  <c:v>-85.757177810686031</c:v>
                </c:pt>
                <c:pt idx="90">
                  <c:v>-69.972358447203305</c:v>
                </c:pt>
                <c:pt idx="91">
                  <c:v>-58.030191531545135</c:v>
                </c:pt>
                <c:pt idx="92">
                  <c:v>-56.590531646800407</c:v>
                </c:pt>
                <c:pt idx="93">
                  <c:v>-62.341372774902958</c:v>
                </c:pt>
                <c:pt idx="94">
                  <c:v>-73.97612381137337</c:v>
                </c:pt>
                <c:pt idx="95">
                  <c:v>-85.529371465514089</c:v>
                </c:pt>
                <c:pt idx="96">
                  <c:v>-97.186179164720329</c:v>
                </c:pt>
                <c:pt idx="97">
                  <c:v>-105.10632280441121</c:v>
                </c:pt>
                <c:pt idx="98">
                  <c:v>-110.83673965094306</c:v>
                </c:pt>
                <c:pt idx="99">
                  <c:v>-109.4993243194649</c:v>
                </c:pt>
                <c:pt idx="100">
                  <c:v>-101.31940664176071</c:v>
                </c:pt>
                <c:pt idx="101">
                  <c:v>-68.777653397840893</c:v>
                </c:pt>
                <c:pt idx="102">
                  <c:v>-73.068390974700819</c:v>
                </c:pt>
                <c:pt idx="103">
                  <c:v>-88.211687813640381</c:v>
                </c:pt>
                <c:pt idx="104">
                  <c:v>-96.242205629054226</c:v>
                </c:pt>
                <c:pt idx="105">
                  <c:v>-114.5499715305203</c:v>
                </c:pt>
                <c:pt idx="106">
                  <c:v>-136.25147995610044</c:v>
                </c:pt>
                <c:pt idx="107">
                  <c:v>-146.09940677521746</c:v>
                </c:pt>
                <c:pt idx="108">
                  <c:v>-158.65250986716055</c:v>
                </c:pt>
                <c:pt idx="109">
                  <c:v>-174.50744783829242</c:v>
                </c:pt>
                <c:pt idx="110">
                  <c:v>-178.01273606392695</c:v>
                </c:pt>
                <c:pt idx="111">
                  <c:v>-182.08387611549452</c:v>
                </c:pt>
                <c:pt idx="112">
                  <c:v>-184.73784426972193</c:v>
                </c:pt>
                <c:pt idx="113">
                  <c:v>-169.19967503584664</c:v>
                </c:pt>
                <c:pt idx="114">
                  <c:v>-151.4257661290265</c:v>
                </c:pt>
                <c:pt idx="115">
                  <c:v>-136.7038412258114</c:v>
                </c:pt>
                <c:pt idx="116">
                  <c:v>-109.95450906401679</c:v>
                </c:pt>
                <c:pt idx="117">
                  <c:v>-87.196931647569883</c:v>
                </c:pt>
                <c:pt idx="118">
                  <c:v>-77.658697287827636</c:v>
                </c:pt>
                <c:pt idx="119">
                  <c:v>-69.339996060323955</c:v>
                </c:pt>
                <c:pt idx="120">
                  <c:v>-73.428718874226846</c:v>
                </c:pt>
                <c:pt idx="121">
                  <c:v>-87.374837790721799</c:v>
                </c:pt>
                <c:pt idx="122">
                  <c:v>-96.376979580147193</c:v>
                </c:pt>
                <c:pt idx="123">
                  <c:v>-114.32859848841888</c:v>
                </c:pt>
                <c:pt idx="124">
                  <c:v>-136.20002831704963</c:v>
                </c:pt>
                <c:pt idx="125">
                  <c:v>-146.24730091162326</c:v>
                </c:pt>
                <c:pt idx="126">
                  <c:v>-160.22661565876575</c:v>
                </c:pt>
                <c:pt idx="127">
                  <c:v>-175.27930480903763</c:v>
                </c:pt>
                <c:pt idx="128">
                  <c:v>-178.71260787881423</c:v>
                </c:pt>
                <c:pt idx="129">
                  <c:v>-183.12172057829923</c:v>
                </c:pt>
                <c:pt idx="130">
                  <c:v>-183.67434911981618</c:v>
                </c:pt>
                <c:pt idx="131">
                  <c:v>-169.27794498874331</c:v>
                </c:pt>
                <c:pt idx="132">
                  <c:v>-151.62360034046094</c:v>
                </c:pt>
                <c:pt idx="133">
                  <c:v>-137.03886859490675</c:v>
                </c:pt>
                <c:pt idx="134">
                  <c:v>-110.34692922484433</c:v>
                </c:pt>
                <c:pt idx="135">
                  <c:v>-87.593689928814698</c:v>
                </c:pt>
                <c:pt idx="136">
                  <c:v>-78.691546153711087</c:v>
                </c:pt>
                <c:pt idx="137">
                  <c:v>-68.805726394558619</c:v>
                </c:pt>
                <c:pt idx="138">
                  <c:v>-72.332337826804888</c:v>
                </c:pt>
                <c:pt idx="139">
                  <c:v>-88.113432829339345</c:v>
                </c:pt>
                <c:pt idx="140">
                  <c:v>-97.144120160011326</c:v>
                </c:pt>
                <c:pt idx="141">
                  <c:v>-115.42746511774955</c:v>
                </c:pt>
                <c:pt idx="142">
                  <c:v>-136.54703360389601</c:v>
                </c:pt>
                <c:pt idx="143">
                  <c:v>-146.47620037259668</c:v>
                </c:pt>
                <c:pt idx="144">
                  <c:v>-159.81288070428616</c:v>
                </c:pt>
                <c:pt idx="145">
                  <c:v>-175.18242432422147</c:v>
                </c:pt>
                <c:pt idx="146">
                  <c:v>-178.16637631637866</c:v>
                </c:pt>
                <c:pt idx="147">
                  <c:v>-182.34534182104122</c:v>
                </c:pt>
                <c:pt idx="148">
                  <c:v>-184.0014302118613</c:v>
                </c:pt>
                <c:pt idx="149">
                  <c:v>-168.61952068825622</c:v>
                </c:pt>
                <c:pt idx="150">
                  <c:v>-152.06870547715249</c:v>
                </c:pt>
                <c:pt idx="151">
                  <c:v>-136.23322048142776</c:v>
                </c:pt>
                <c:pt idx="152">
                  <c:v>-110.90076248590935</c:v>
                </c:pt>
                <c:pt idx="153">
                  <c:v>-87.744057364063792</c:v>
                </c:pt>
                <c:pt idx="154">
                  <c:v>-78.317075547610045</c:v>
                </c:pt>
                <c:pt idx="155">
                  <c:v>-69.593779081888599</c:v>
                </c:pt>
                <c:pt idx="156">
                  <c:v>-73.611054445458151</c:v>
                </c:pt>
                <c:pt idx="157">
                  <c:v>-88.295326720572021</c:v>
                </c:pt>
                <c:pt idx="158">
                  <c:v>-97.233603149779526</c:v>
                </c:pt>
                <c:pt idx="159">
                  <c:v>-114.41675465979691</c:v>
                </c:pt>
                <c:pt idx="160">
                  <c:v>-136.48553663109715</c:v>
                </c:pt>
                <c:pt idx="161">
                  <c:v>-146.41650592554242</c:v>
                </c:pt>
                <c:pt idx="162">
                  <c:v>-159.69336453118706</c:v>
                </c:pt>
                <c:pt idx="163">
                  <c:v>-174.42028743732953</c:v>
                </c:pt>
                <c:pt idx="164">
                  <c:v>-178.0797868954858</c:v>
                </c:pt>
                <c:pt idx="165">
                  <c:v>-183.03444881110883</c:v>
                </c:pt>
                <c:pt idx="166">
                  <c:v>-184.49927572817992</c:v>
                </c:pt>
                <c:pt idx="167">
                  <c:v>-169.87971875888576</c:v>
                </c:pt>
                <c:pt idx="168">
                  <c:v>-151.99146396270197</c:v>
                </c:pt>
                <c:pt idx="169">
                  <c:v>-136.6515131403394</c:v>
                </c:pt>
                <c:pt idx="170">
                  <c:v>-111.43960394630048</c:v>
                </c:pt>
                <c:pt idx="171">
                  <c:v>-89.063621934439226</c:v>
                </c:pt>
                <c:pt idx="172">
                  <c:v>-79.495424327138636</c:v>
                </c:pt>
                <c:pt idx="173">
                  <c:v>-70.123371481785171</c:v>
                </c:pt>
                <c:pt idx="174">
                  <c:v>-73.092937639751852</c:v>
                </c:pt>
                <c:pt idx="175">
                  <c:v>-88.464652508479944</c:v>
                </c:pt>
                <c:pt idx="176">
                  <c:v>-97.540550570418802</c:v>
                </c:pt>
                <c:pt idx="177">
                  <c:v>-114.633824465302</c:v>
                </c:pt>
                <c:pt idx="178">
                  <c:v>-136.07978944225812</c:v>
                </c:pt>
                <c:pt idx="179">
                  <c:v>-146.75219484390621</c:v>
                </c:pt>
                <c:pt idx="180">
                  <c:v>-160.0589647866579</c:v>
                </c:pt>
                <c:pt idx="181">
                  <c:v>-175.02024961338313</c:v>
                </c:pt>
                <c:pt idx="182">
                  <c:v>-179.83295313052324</c:v>
                </c:pt>
                <c:pt idx="183">
                  <c:v>-183.85765666378666</c:v>
                </c:pt>
                <c:pt idx="184">
                  <c:v>-186.26513846666455</c:v>
                </c:pt>
                <c:pt idx="185">
                  <c:v>-171.72491547884414</c:v>
                </c:pt>
                <c:pt idx="186">
                  <c:v>-154.56250574922925</c:v>
                </c:pt>
                <c:pt idx="187">
                  <c:v>-140.09623213460392</c:v>
                </c:pt>
                <c:pt idx="188">
                  <c:v>-113.41857961873531</c:v>
                </c:pt>
                <c:pt idx="189">
                  <c:v>-91.813767283068429</c:v>
                </c:pt>
                <c:pt idx="190">
                  <c:v>-81.574768625586159</c:v>
                </c:pt>
                <c:pt idx="191">
                  <c:v>-70.279848649551852</c:v>
                </c:pt>
                <c:pt idx="192">
                  <c:v>-71.851992749006058</c:v>
                </c:pt>
                <c:pt idx="193">
                  <c:v>-81.904249512632859</c:v>
                </c:pt>
                <c:pt idx="194">
                  <c:v>-87.887380346007802</c:v>
                </c:pt>
                <c:pt idx="195">
                  <c:v>-100.35149389361609</c:v>
                </c:pt>
                <c:pt idx="196">
                  <c:v>-117.54634479163661</c:v>
                </c:pt>
                <c:pt idx="197">
                  <c:v>-126.5048656622382</c:v>
                </c:pt>
                <c:pt idx="198">
                  <c:v>-137.27983376987177</c:v>
                </c:pt>
                <c:pt idx="199">
                  <c:v>-148.09658423809626</c:v>
                </c:pt>
                <c:pt idx="200">
                  <c:v>-148.35576740481653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43-44EC-AB99-92D4E4D5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'Config5 60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Windings'!$P$3:$P$203</c:f>
              <c:numCache>
                <c:formatCode>General</c:formatCode>
                <c:ptCount val="201"/>
                <c:pt idx="0">
                  <c:v>-0.98480775301220802</c:v>
                </c:pt>
                <c:pt idx="1">
                  <c:v>-1</c:v>
                </c:pt>
                <c:pt idx="2">
                  <c:v>-0.8660254037844386</c:v>
                </c:pt>
                <c:pt idx="3">
                  <c:v>-0.49999999999999983</c:v>
                </c:pt>
                <c:pt idx="4">
                  <c:v>0</c:v>
                </c:pt>
                <c:pt idx="5">
                  <c:v>0.50000000000000022</c:v>
                </c:pt>
                <c:pt idx="6">
                  <c:v>0.86602540378443871</c:v>
                </c:pt>
                <c:pt idx="7">
                  <c:v>1</c:v>
                </c:pt>
                <c:pt idx="8">
                  <c:v>0.86602540378443871</c:v>
                </c:pt>
                <c:pt idx="9">
                  <c:v>0.49999999999999994</c:v>
                </c:pt>
                <c:pt idx="10">
                  <c:v>-3.2157436435920062E-16</c:v>
                </c:pt>
                <c:pt idx="11">
                  <c:v>-0.49999999999999972</c:v>
                </c:pt>
                <c:pt idx="12">
                  <c:v>-0.86602540378443882</c:v>
                </c:pt>
                <c:pt idx="13">
                  <c:v>-1</c:v>
                </c:pt>
                <c:pt idx="14">
                  <c:v>-0.86602540378443815</c:v>
                </c:pt>
                <c:pt idx="15">
                  <c:v>-0.49999999999999967</c:v>
                </c:pt>
                <c:pt idx="16">
                  <c:v>-2.45029690981724E-16</c:v>
                </c:pt>
                <c:pt idx="17">
                  <c:v>0.50000000000000078</c:v>
                </c:pt>
                <c:pt idx="18">
                  <c:v>0.86602540378443882</c:v>
                </c:pt>
                <c:pt idx="19">
                  <c:v>1</c:v>
                </c:pt>
                <c:pt idx="20">
                  <c:v>0.86602540378443826</c:v>
                </c:pt>
                <c:pt idx="21">
                  <c:v>0.49999999999999978</c:v>
                </c:pt>
                <c:pt idx="22">
                  <c:v>3.67544536472586E-16</c:v>
                </c:pt>
                <c:pt idx="23">
                  <c:v>-0.50000000000000067</c:v>
                </c:pt>
                <c:pt idx="24">
                  <c:v>-0.86602540378443871</c:v>
                </c:pt>
                <c:pt idx="25">
                  <c:v>-1</c:v>
                </c:pt>
                <c:pt idx="26">
                  <c:v>-0.86602540378443915</c:v>
                </c:pt>
                <c:pt idx="27">
                  <c:v>-0.49999999999999989</c:v>
                </c:pt>
                <c:pt idx="28">
                  <c:v>1.2862974574368025E-15</c:v>
                </c:pt>
                <c:pt idx="29">
                  <c:v>0.49999999999999906</c:v>
                </c:pt>
                <c:pt idx="30">
                  <c:v>0.86602540378443871</c:v>
                </c:pt>
                <c:pt idx="31">
                  <c:v>1</c:v>
                </c:pt>
                <c:pt idx="32">
                  <c:v>0.86602540378443926</c:v>
                </c:pt>
                <c:pt idx="33">
                  <c:v>0.50000000000000155</c:v>
                </c:pt>
                <c:pt idx="34">
                  <c:v>-1.1637826119459405E-15</c:v>
                </c:pt>
                <c:pt idx="35">
                  <c:v>-0.49999999999999895</c:v>
                </c:pt>
                <c:pt idx="36">
                  <c:v>-0.86602540378443771</c:v>
                </c:pt>
                <c:pt idx="37">
                  <c:v>-1</c:v>
                </c:pt>
                <c:pt idx="38">
                  <c:v>-0.86602540378444015</c:v>
                </c:pt>
                <c:pt idx="39">
                  <c:v>-0.50000000000000011</c:v>
                </c:pt>
                <c:pt idx="40">
                  <c:v>-7.3508907294517201E-16</c:v>
                </c:pt>
                <c:pt idx="41">
                  <c:v>0.49999999999999883</c:v>
                </c:pt>
                <c:pt idx="42">
                  <c:v>0.86602540378443771</c:v>
                </c:pt>
                <c:pt idx="43">
                  <c:v>1</c:v>
                </c:pt>
                <c:pt idx="44">
                  <c:v>0.86602540378444026</c:v>
                </c:pt>
                <c:pt idx="45">
                  <c:v>0.50000000000000333</c:v>
                </c:pt>
                <c:pt idx="46">
                  <c:v>8.5760391843603401E-16</c:v>
                </c:pt>
                <c:pt idx="47">
                  <c:v>-0.49999999999999872</c:v>
                </c:pt>
                <c:pt idx="48">
                  <c:v>-0.8660254037844376</c:v>
                </c:pt>
                <c:pt idx="49">
                  <c:v>-1</c:v>
                </c:pt>
                <c:pt idx="50">
                  <c:v>-0.86602540378443849</c:v>
                </c:pt>
                <c:pt idx="51">
                  <c:v>-0.50000000000000033</c:v>
                </c:pt>
                <c:pt idx="52">
                  <c:v>-4.5328324427273969E-15</c:v>
                </c:pt>
                <c:pt idx="53">
                  <c:v>0.49999999999999861</c:v>
                </c:pt>
                <c:pt idx="54">
                  <c:v>0.8660254037844376</c:v>
                </c:pt>
                <c:pt idx="55">
                  <c:v>1</c:v>
                </c:pt>
                <c:pt idx="56">
                  <c:v>0.8660254037844386</c:v>
                </c:pt>
                <c:pt idx="57">
                  <c:v>0.50000000000000355</c:v>
                </c:pt>
                <c:pt idx="58">
                  <c:v>4.6553472882182589E-15</c:v>
                </c:pt>
                <c:pt idx="59">
                  <c:v>-0.4999999999999985</c:v>
                </c:pt>
                <c:pt idx="60">
                  <c:v>-0.86602540378443749</c:v>
                </c:pt>
                <c:pt idx="61">
                  <c:v>-1</c:v>
                </c:pt>
                <c:pt idx="62">
                  <c:v>-0.86602540378444037</c:v>
                </c:pt>
                <c:pt idx="63">
                  <c:v>-0.50000000000000056</c:v>
                </c:pt>
                <c:pt idx="64">
                  <c:v>-4.7778621337091209E-15</c:v>
                </c:pt>
                <c:pt idx="65">
                  <c:v>0.49999999999999839</c:v>
                </c:pt>
                <c:pt idx="66">
                  <c:v>0.86602540378443738</c:v>
                </c:pt>
                <c:pt idx="67">
                  <c:v>1</c:v>
                </c:pt>
                <c:pt idx="68">
                  <c:v>0.86602540378443693</c:v>
                </c:pt>
                <c:pt idx="69">
                  <c:v>0.50000000000000067</c:v>
                </c:pt>
                <c:pt idx="70">
                  <c:v>-2.2050503784010189E-15</c:v>
                </c:pt>
                <c:pt idx="71">
                  <c:v>-0.50000000000000444</c:v>
                </c:pt>
                <c:pt idx="72">
                  <c:v>-0.86602540378443915</c:v>
                </c:pt>
                <c:pt idx="73">
                  <c:v>-1</c:v>
                </c:pt>
                <c:pt idx="74">
                  <c:v>-0.86602540378443882</c:v>
                </c:pt>
                <c:pt idx="75">
                  <c:v>-0.49999999999999767</c:v>
                </c:pt>
                <c:pt idx="76">
                  <c:v>-1.470178145890344E-15</c:v>
                </c:pt>
                <c:pt idx="77">
                  <c:v>0.50000000000000122</c:v>
                </c:pt>
                <c:pt idx="78">
                  <c:v>0.86602540378444082</c:v>
                </c:pt>
                <c:pt idx="79">
                  <c:v>1</c:v>
                </c:pt>
                <c:pt idx="80">
                  <c:v>0.86602540378443704</c:v>
                </c:pt>
                <c:pt idx="81">
                  <c:v>0.50000000000000089</c:v>
                </c:pt>
                <c:pt idx="82">
                  <c:v>-1.9600206874192949E-15</c:v>
                </c:pt>
                <c:pt idx="83">
                  <c:v>-0.50000000000000422</c:v>
                </c:pt>
                <c:pt idx="84">
                  <c:v>-0.86602540378443904</c:v>
                </c:pt>
                <c:pt idx="85">
                  <c:v>-1</c:v>
                </c:pt>
                <c:pt idx="86">
                  <c:v>-0.86602540378443893</c:v>
                </c:pt>
                <c:pt idx="87">
                  <c:v>-0.49999999999999789</c:v>
                </c:pt>
                <c:pt idx="88">
                  <c:v>-1.715207836872068E-15</c:v>
                </c:pt>
                <c:pt idx="89">
                  <c:v>0.50000000000000111</c:v>
                </c:pt>
                <c:pt idx="90">
                  <c:v>0.86602540378443715</c:v>
                </c:pt>
                <c:pt idx="91">
                  <c:v>1</c:v>
                </c:pt>
                <c:pt idx="92">
                  <c:v>0.86602540378443715</c:v>
                </c:pt>
                <c:pt idx="93">
                  <c:v>0.50000000000000111</c:v>
                </c:pt>
                <c:pt idx="94">
                  <c:v>-1.7149909964375709E-15</c:v>
                </c:pt>
                <c:pt idx="95">
                  <c:v>-0.500000000000004</c:v>
                </c:pt>
                <c:pt idx="96">
                  <c:v>-0.86602540378443893</c:v>
                </c:pt>
                <c:pt idx="97">
                  <c:v>-1</c:v>
                </c:pt>
                <c:pt idx="98">
                  <c:v>-0.86602540378443904</c:v>
                </c:pt>
                <c:pt idx="99">
                  <c:v>-0.49999999999999811</c:v>
                </c:pt>
                <c:pt idx="100">
                  <c:v>5.1451898297472098E-15</c:v>
                </c:pt>
                <c:pt idx="101">
                  <c:v>0.49999999999999467</c:v>
                </c:pt>
                <c:pt idx="102">
                  <c:v>0.86602540378444059</c:v>
                </c:pt>
                <c:pt idx="103">
                  <c:v>1</c:v>
                </c:pt>
                <c:pt idx="104">
                  <c:v>0.86602540378444082</c:v>
                </c:pt>
                <c:pt idx="105">
                  <c:v>0.50000000000000122</c:v>
                </c:pt>
                <c:pt idx="106">
                  <c:v>-1.4699613054558469E-15</c:v>
                </c:pt>
                <c:pt idx="107">
                  <c:v>-0.49999999999999767</c:v>
                </c:pt>
                <c:pt idx="108">
                  <c:v>-0.86602540378443882</c:v>
                </c:pt>
                <c:pt idx="109">
                  <c:v>-1</c:v>
                </c:pt>
                <c:pt idx="110">
                  <c:v>-0.86602540378443915</c:v>
                </c:pt>
                <c:pt idx="111">
                  <c:v>-0.49999999999999828</c:v>
                </c:pt>
                <c:pt idx="112">
                  <c:v>4.9001601387654858E-15</c:v>
                </c:pt>
                <c:pt idx="113">
                  <c:v>0.4999999999999945</c:v>
                </c:pt>
                <c:pt idx="114">
                  <c:v>0.86602540378443693</c:v>
                </c:pt>
                <c:pt idx="115">
                  <c:v>1</c:v>
                </c:pt>
                <c:pt idx="116">
                  <c:v>0.86602540378444093</c:v>
                </c:pt>
                <c:pt idx="117">
                  <c:v>0.50000000000000144</c:v>
                </c:pt>
                <c:pt idx="118">
                  <c:v>-1.2249316144741229E-15</c:v>
                </c:pt>
                <c:pt idx="119">
                  <c:v>-0.49999999999999745</c:v>
                </c:pt>
                <c:pt idx="120">
                  <c:v>-0.8660254037844386</c:v>
                </c:pt>
                <c:pt idx="121">
                  <c:v>-1</c:v>
                </c:pt>
                <c:pt idx="122">
                  <c:v>-0.86602540378443926</c:v>
                </c:pt>
                <c:pt idx="123">
                  <c:v>-0.50000000000000466</c:v>
                </c:pt>
                <c:pt idx="124">
                  <c:v>-2.45029690981724E-15</c:v>
                </c:pt>
                <c:pt idx="125">
                  <c:v>0.50000000000000044</c:v>
                </c:pt>
                <c:pt idx="126">
                  <c:v>0.86602540378444037</c:v>
                </c:pt>
                <c:pt idx="127">
                  <c:v>1</c:v>
                </c:pt>
                <c:pt idx="128">
                  <c:v>0.86602540378444115</c:v>
                </c:pt>
                <c:pt idx="129">
                  <c:v>0.50000000000000167</c:v>
                </c:pt>
                <c:pt idx="130">
                  <c:v>-9.7990192349239891E-16</c:v>
                </c:pt>
                <c:pt idx="131">
                  <c:v>-0.49999999999999106</c:v>
                </c:pt>
                <c:pt idx="132">
                  <c:v>-0.86602540378443493</c:v>
                </c:pt>
                <c:pt idx="133">
                  <c:v>-1</c:v>
                </c:pt>
                <c:pt idx="134">
                  <c:v>-0.86602540378443937</c:v>
                </c:pt>
                <c:pt idx="135">
                  <c:v>-0.49999999999999872</c:v>
                </c:pt>
                <c:pt idx="136">
                  <c:v>4.4101007568020378E-15</c:v>
                </c:pt>
                <c:pt idx="137">
                  <c:v>0.49999999999999406</c:v>
                </c:pt>
                <c:pt idx="138">
                  <c:v>0.86602540378443671</c:v>
                </c:pt>
                <c:pt idx="139">
                  <c:v>1</c:v>
                </c:pt>
                <c:pt idx="140">
                  <c:v>0.86602540378443771</c:v>
                </c:pt>
                <c:pt idx="141">
                  <c:v>0.49999999999999578</c:v>
                </c:pt>
                <c:pt idx="142">
                  <c:v>-7.8402995901116768E-15</c:v>
                </c:pt>
                <c:pt idx="143">
                  <c:v>-0.499999999999997</c:v>
                </c:pt>
                <c:pt idx="144">
                  <c:v>-0.86602540378443837</c:v>
                </c:pt>
                <c:pt idx="145">
                  <c:v>-1</c:v>
                </c:pt>
                <c:pt idx="146">
                  <c:v>-0.86602540378444304</c:v>
                </c:pt>
                <c:pt idx="147">
                  <c:v>-0.50000000000000511</c:v>
                </c:pt>
                <c:pt idx="148">
                  <c:v>-2.940356291780688E-15</c:v>
                </c:pt>
                <c:pt idx="149">
                  <c:v>0.5</c:v>
                </c:pt>
                <c:pt idx="150">
                  <c:v>0.86602540378444015</c:v>
                </c:pt>
                <c:pt idx="151">
                  <c:v>1</c:v>
                </c:pt>
                <c:pt idx="152">
                  <c:v>0.86602540378444137</c:v>
                </c:pt>
                <c:pt idx="153">
                  <c:v>0.50000000000000211</c:v>
                </c:pt>
                <c:pt idx="154">
                  <c:v>-4.898425415289509E-16</c:v>
                </c:pt>
                <c:pt idx="155">
                  <c:v>-0.49999999999999067</c:v>
                </c:pt>
                <c:pt idx="156">
                  <c:v>-0.86602540378444182</c:v>
                </c:pt>
                <c:pt idx="157">
                  <c:v>-1</c:v>
                </c:pt>
                <c:pt idx="158">
                  <c:v>-0.8660254037844396</c:v>
                </c:pt>
                <c:pt idx="159">
                  <c:v>-0.49999999999999917</c:v>
                </c:pt>
                <c:pt idx="160">
                  <c:v>3.9200413748385898E-15</c:v>
                </c:pt>
                <c:pt idx="161">
                  <c:v>0.49999999999999362</c:v>
                </c:pt>
                <c:pt idx="162">
                  <c:v>0.86602540378443649</c:v>
                </c:pt>
                <c:pt idx="163">
                  <c:v>1</c:v>
                </c:pt>
                <c:pt idx="164">
                  <c:v>0.86602540378443793</c:v>
                </c:pt>
                <c:pt idx="165">
                  <c:v>0.49999999999999617</c:v>
                </c:pt>
                <c:pt idx="166">
                  <c:v>-7.3502402081482288E-15</c:v>
                </c:pt>
                <c:pt idx="167">
                  <c:v>-0.49999999999999661</c:v>
                </c:pt>
                <c:pt idx="168">
                  <c:v>-0.86602540378443815</c:v>
                </c:pt>
                <c:pt idx="169">
                  <c:v>-1</c:v>
                </c:pt>
                <c:pt idx="170">
                  <c:v>-0.86602540378444326</c:v>
                </c:pt>
                <c:pt idx="171">
                  <c:v>-0.50000000000000555</c:v>
                </c:pt>
                <c:pt idx="172">
                  <c:v>-3.430415673744136E-15</c:v>
                </c:pt>
                <c:pt idx="173">
                  <c:v>0.49999999999999956</c:v>
                </c:pt>
                <c:pt idx="174">
                  <c:v>0.86602540378443982</c:v>
                </c:pt>
                <c:pt idx="175">
                  <c:v>1</c:v>
                </c:pt>
                <c:pt idx="176">
                  <c:v>0.86602540378444159</c:v>
                </c:pt>
                <c:pt idx="177">
                  <c:v>0.50000000000000255</c:v>
                </c:pt>
                <c:pt idx="178">
                  <c:v>2.1684043449710089E-19</c:v>
                </c:pt>
                <c:pt idx="179">
                  <c:v>-0.49999999999999023</c:v>
                </c:pt>
                <c:pt idx="180">
                  <c:v>-0.86602540378443449</c:v>
                </c:pt>
                <c:pt idx="181">
                  <c:v>-1</c:v>
                </c:pt>
                <c:pt idx="182">
                  <c:v>-0.86602540378443982</c:v>
                </c:pt>
                <c:pt idx="183">
                  <c:v>-0.49999999999999956</c:v>
                </c:pt>
                <c:pt idx="184">
                  <c:v>3.4299819928751418E-15</c:v>
                </c:pt>
                <c:pt idx="185">
                  <c:v>0.49999999999999323</c:v>
                </c:pt>
                <c:pt idx="186">
                  <c:v>0.86602540378443615</c:v>
                </c:pt>
                <c:pt idx="187">
                  <c:v>1</c:v>
                </c:pt>
                <c:pt idx="188">
                  <c:v>0.86602540378443815</c:v>
                </c:pt>
                <c:pt idx="189">
                  <c:v>0.49999999999999661</c:v>
                </c:pt>
                <c:pt idx="190">
                  <c:v>-6.8601808261847808E-15</c:v>
                </c:pt>
                <c:pt idx="191">
                  <c:v>-0.49999999999999617</c:v>
                </c:pt>
                <c:pt idx="192">
                  <c:v>-0.86602540378443793</c:v>
                </c:pt>
                <c:pt idx="193">
                  <c:v>-1</c:v>
                </c:pt>
                <c:pt idx="194">
                  <c:v>-0.86602540378443649</c:v>
                </c:pt>
                <c:pt idx="195">
                  <c:v>-0.500000000000006</c:v>
                </c:pt>
                <c:pt idx="196">
                  <c:v>-3.920475055707584E-15</c:v>
                </c:pt>
                <c:pt idx="197">
                  <c:v>0.49999999999999917</c:v>
                </c:pt>
                <c:pt idx="198">
                  <c:v>0.8660254037844396</c:v>
                </c:pt>
                <c:pt idx="199">
                  <c:v>1</c:v>
                </c:pt>
                <c:pt idx="200">
                  <c:v>0.86602540378443471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87-4BDA-B406-0DA70FF7B1E9}"/>
            </c:ext>
          </c:extLst>
        </c:ser>
        <c:ser>
          <c:idx val="0"/>
          <c:order val="1"/>
          <c:tx>
            <c:strRef>
              <c:f>'Config5 60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Windings'!$Q$3:$Q$203</c:f>
              <c:numCache>
                <c:formatCode>General</c:formatCode>
                <c:ptCount val="201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0.49999999999999928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0.50000000000000056</c:v>
                </c:pt>
                <c:pt idx="26">
                  <c:v>0.86602540378443782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0.50000000000000155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  <c:pt idx="49">
                  <c:v>0.49999999999999861</c:v>
                </c:pt>
                <c:pt idx="50">
                  <c:v>0.86602540378443937</c:v>
                </c:pt>
                <c:pt idx="51">
                  <c:v>1</c:v>
                </c:pt>
                <c:pt idx="52">
                  <c:v>0.86602540378444037</c:v>
                </c:pt>
                <c:pt idx="53">
                  <c:v>0.50000000000000044</c:v>
                </c:pt>
                <c:pt idx="54">
                  <c:v>1.102633609417758E-15</c:v>
                </c:pt>
                <c:pt idx="55">
                  <c:v>-0.4999999999999985</c:v>
                </c:pt>
                <c:pt idx="56">
                  <c:v>-0.86602540378443926</c:v>
                </c:pt>
                <c:pt idx="57">
                  <c:v>-1</c:v>
                </c:pt>
                <c:pt idx="58">
                  <c:v>-0.86602540378444037</c:v>
                </c:pt>
                <c:pt idx="59">
                  <c:v>-0.50000000000000056</c:v>
                </c:pt>
                <c:pt idx="60">
                  <c:v>-1.22514845490862E-15</c:v>
                </c:pt>
                <c:pt idx="61">
                  <c:v>0.49999999999999839</c:v>
                </c:pt>
                <c:pt idx="62">
                  <c:v>0.86602540378443738</c:v>
                </c:pt>
                <c:pt idx="63">
                  <c:v>1</c:v>
                </c:pt>
                <c:pt idx="64">
                  <c:v>0.86602540378444048</c:v>
                </c:pt>
                <c:pt idx="65">
                  <c:v>0.50000000000000067</c:v>
                </c:pt>
                <c:pt idx="66">
                  <c:v>4.9003769791999829E-15</c:v>
                </c:pt>
                <c:pt idx="67">
                  <c:v>-0.49999999999999828</c:v>
                </c:pt>
                <c:pt idx="68">
                  <c:v>-0.86602540378443915</c:v>
                </c:pt>
                <c:pt idx="69">
                  <c:v>-1</c:v>
                </c:pt>
                <c:pt idx="70">
                  <c:v>-0.86602540378443882</c:v>
                </c:pt>
                <c:pt idx="71">
                  <c:v>-0.49999999999999767</c:v>
                </c:pt>
                <c:pt idx="72">
                  <c:v>-1.470178145890344E-15</c:v>
                </c:pt>
                <c:pt idx="73">
                  <c:v>0.49999999999999512</c:v>
                </c:pt>
                <c:pt idx="74">
                  <c:v>0.86602540378443726</c:v>
                </c:pt>
                <c:pt idx="75">
                  <c:v>1</c:v>
                </c:pt>
                <c:pt idx="76">
                  <c:v>0.86602540378444059</c:v>
                </c:pt>
                <c:pt idx="77">
                  <c:v>0.50000000000000089</c:v>
                </c:pt>
                <c:pt idx="78">
                  <c:v>-1.9600206874192949E-15</c:v>
                </c:pt>
                <c:pt idx="79">
                  <c:v>-0.49999999999999811</c:v>
                </c:pt>
                <c:pt idx="80">
                  <c:v>-0.86602540378443904</c:v>
                </c:pt>
                <c:pt idx="81">
                  <c:v>-1</c:v>
                </c:pt>
                <c:pt idx="82">
                  <c:v>-0.86602540378443893</c:v>
                </c:pt>
                <c:pt idx="83">
                  <c:v>-0.49999999999999789</c:v>
                </c:pt>
                <c:pt idx="84">
                  <c:v>-1.715207836872068E-15</c:v>
                </c:pt>
                <c:pt idx="85">
                  <c:v>0.49999999999999489</c:v>
                </c:pt>
                <c:pt idx="86">
                  <c:v>0.86602540378443715</c:v>
                </c:pt>
                <c:pt idx="87">
                  <c:v>1</c:v>
                </c:pt>
                <c:pt idx="88">
                  <c:v>0.86602540378444071</c:v>
                </c:pt>
                <c:pt idx="89">
                  <c:v>0.50000000000000111</c:v>
                </c:pt>
                <c:pt idx="90">
                  <c:v>5.3904363611634309E-15</c:v>
                </c:pt>
                <c:pt idx="91">
                  <c:v>-0.49999999999999789</c:v>
                </c:pt>
                <c:pt idx="92">
                  <c:v>-0.86602540378443893</c:v>
                </c:pt>
                <c:pt idx="93">
                  <c:v>-1</c:v>
                </c:pt>
                <c:pt idx="94">
                  <c:v>-0.86602540378443904</c:v>
                </c:pt>
                <c:pt idx="95">
                  <c:v>-0.49999999999999811</c:v>
                </c:pt>
                <c:pt idx="96">
                  <c:v>-1.960237527853792E-15</c:v>
                </c:pt>
                <c:pt idx="97">
                  <c:v>0.50000000000000089</c:v>
                </c:pt>
                <c:pt idx="98">
                  <c:v>0.86602540378443704</c:v>
                </c:pt>
                <c:pt idx="99">
                  <c:v>1</c:v>
                </c:pt>
                <c:pt idx="100">
                  <c:v>0.86602540378443726</c:v>
                </c:pt>
                <c:pt idx="101">
                  <c:v>0.50000000000000744</c:v>
                </c:pt>
                <c:pt idx="102">
                  <c:v>-1.4699613054558469E-15</c:v>
                </c:pt>
                <c:pt idx="103">
                  <c:v>-0.50000000000000377</c:v>
                </c:pt>
                <c:pt idx="104">
                  <c:v>-0.86602540378443527</c:v>
                </c:pt>
                <c:pt idx="105">
                  <c:v>-1</c:v>
                </c:pt>
                <c:pt idx="106">
                  <c:v>-0.86602540378443915</c:v>
                </c:pt>
                <c:pt idx="107">
                  <c:v>-0.50000000000000444</c:v>
                </c:pt>
                <c:pt idx="108">
                  <c:v>-2.205267218835516E-15</c:v>
                </c:pt>
                <c:pt idx="109">
                  <c:v>0.50000000000000067</c:v>
                </c:pt>
                <c:pt idx="110">
                  <c:v>0.86602540378443693</c:v>
                </c:pt>
                <c:pt idx="111">
                  <c:v>1</c:v>
                </c:pt>
                <c:pt idx="112">
                  <c:v>0.86602540378443738</c:v>
                </c:pt>
                <c:pt idx="113">
                  <c:v>0.50000000000000766</c:v>
                </c:pt>
                <c:pt idx="114">
                  <c:v>5.8804957431268789E-15</c:v>
                </c:pt>
                <c:pt idx="115">
                  <c:v>-0.50000000000000355</c:v>
                </c:pt>
                <c:pt idx="116">
                  <c:v>-0.86602540378443504</c:v>
                </c:pt>
                <c:pt idx="117">
                  <c:v>-1</c:v>
                </c:pt>
                <c:pt idx="118">
                  <c:v>-0.86602540378443926</c:v>
                </c:pt>
                <c:pt idx="119">
                  <c:v>-0.50000000000000466</c:v>
                </c:pt>
                <c:pt idx="120">
                  <c:v>-2.45029690981724E-15</c:v>
                </c:pt>
                <c:pt idx="121">
                  <c:v>0.50000000000000044</c:v>
                </c:pt>
                <c:pt idx="122">
                  <c:v>0.86602540378443682</c:v>
                </c:pt>
                <c:pt idx="123">
                  <c:v>1</c:v>
                </c:pt>
                <c:pt idx="124">
                  <c:v>0.86602540378444115</c:v>
                </c:pt>
                <c:pt idx="125">
                  <c:v>0.50000000000000167</c:v>
                </c:pt>
                <c:pt idx="126">
                  <c:v>-9.7990192349239891E-16</c:v>
                </c:pt>
                <c:pt idx="127">
                  <c:v>-0.50000000000000344</c:v>
                </c:pt>
                <c:pt idx="128">
                  <c:v>-0.86602540378443493</c:v>
                </c:pt>
                <c:pt idx="129">
                  <c:v>-1</c:v>
                </c:pt>
                <c:pt idx="130">
                  <c:v>-0.86602540378443937</c:v>
                </c:pt>
                <c:pt idx="131">
                  <c:v>-0.50000000000001099</c:v>
                </c:pt>
                <c:pt idx="132">
                  <c:v>-9.8007539583999659E-15</c:v>
                </c:pt>
                <c:pt idx="133">
                  <c:v>0.50000000000000633</c:v>
                </c:pt>
                <c:pt idx="134">
                  <c:v>0.86602540378443671</c:v>
                </c:pt>
                <c:pt idx="135">
                  <c:v>1</c:v>
                </c:pt>
                <c:pt idx="136">
                  <c:v>0.86602540378443771</c:v>
                </c:pt>
                <c:pt idx="137">
                  <c:v>0.5000000000000081</c:v>
                </c:pt>
                <c:pt idx="138">
                  <c:v>6.370555125090327E-15</c:v>
                </c:pt>
                <c:pt idx="139">
                  <c:v>-0.499999999999997</c:v>
                </c:pt>
                <c:pt idx="140">
                  <c:v>-0.86602540378443837</c:v>
                </c:pt>
                <c:pt idx="141">
                  <c:v>-1</c:v>
                </c:pt>
                <c:pt idx="142">
                  <c:v>-0.86602540378443593</c:v>
                </c:pt>
                <c:pt idx="143">
                  <c:v>-0.50000000000000511</c:v>
                </c:pt>
                <c:pt idx="144">
                  <c:v>-2.940356291780688E-15</c:v>
                </c:pt>
                <c:pt idx="145">
                  <c:v>0.5</c:v>
                </c:pt>
                <c:pt idx="146">
                  <c:v>0.86602540378443305</c:v>
                </c:pt>
                <c:pt idx="147">
                  <c:v>1</c:v>
                </c:pt>
                <c:pt idx="148">
                  <c:v>0.86602540378444137</c:v>
                </c:pt>
                <c:pt idx="149">
                  <c:v>0.50000000000000211</c:v>
                </c:pt>
                <c:pt idx="150">
                  <c:v>-4.898425415289509E-16</c:v>
                </c:pt>
                <c:pt idx="151">
                  <c:v>-0.500000000000003</c:v>
                </c:pt>
                <c:pt idx="152">
                  <c:v>-0.86602540378443471</c:v>
                </c:pt>
                <c:pt idx="153">
                  <c:v>-1</c:v>
                </c:pt>
                <c:pt idx="154">
                  <c:v>-0.8660254037844396</c:v>
                </c:pt>
                <c:pt idx="155">
                  <c:v>-0.50000000000001144</c:v>
                </c:pt>
                <c:pt idx="156">
                  <c:v>3.9200413748385898E-15</c:v>
                </c:pt>
                <c:pt idx="157">
                  <c:v>0.500000000000006</c:v>
                </c:pt>
                <c:pt idx="158">
                  <c:v>0.86602540378443649</c:v>
                </c:pt>
                <c:pt idx="159">
                  <c:v>1</c:v>
                </c:pt>
                <c:pt idx="160">
                  <c:v>0.86602540378443793</c:v>
                </c:pt>
                <c:pt idx="161">
                  <c:v>0.50000000000000844</c:v>
                </c:pt>
                <c:pt idx="162">
                  <c:v>6.860614507053775E-15</c:v>
                </c:pt>
                <c:pt idx="163">
                  <c:v>-0.49999999999999661</c:v>
                </c:pt>
                <c:pt idx="164">
                  <c:v>-0.86602540378443815</c:v>
                </c:pt>
                <c:pt idx="165">
                  <c:v>-1</c:v>
                </c:pt>
                <c:pt idx="166">
                  <c:v>-0.86602540378443615</c:v>
                </c:pt>
                <c:pt idx="167">
                  <c:v>-0.50000000000000555</c:v>
                </c:pt>
                <c:pt idx="168">
                  <c:v>-3.430415673744136E-15</c:v>
                </c:pt>
                <c:pt idx="169">
                  <c:v>0.49999999999999956</c:v>
                </c:pt>
                <c:pt idx="170">
                  <c:v>0.86602540378443271</c:v>
                </c:pt>
                <c:pt idx="171">
                  <c:v>1</c:v>
                </c:pt>
                <c:pt idx="172">
                  <c:v>0.86602540378444159</c:v>
                </c:pt>
                <c:pt idx="173">
                  <c:v>0.50000000000000255</c:v>
                </c:pt>
                <c:pt idx="174">
                  <c:v>2.1684043449710089E-19</c:v>
                </c:pt>
                <c:pt idx="175">
                  <c:v>-0.50000000000000255</c:v>
                </c:pt>
                <c:pt idx="176">
                  <c:v>-0.86602540378443449</c:v>
                </c:pt>
                <c:pt idx="177">
                  <c:v>-1</c:v>
                </c:pt>
                <c:pt idx="178">
                  <c:v>-0.86602540378443982</c:v>
                </c:pt>
                <c:pt idx="179">
                  <c:v>-0.50000000000001188</c:v>
                </c:pt>
                <c:pt idx="180">
                  <c:v>-1.0780872722326862E-14</c:v>
                </c:pt>
                <c:pt idx="181">
                  <c:v>0.50000000000000555</c:v>
                </c:pt>
                <c:pt idx="182">
                  <c:v>0.86602540378443615</c:v>
                </c:pt>
                <c:pt idx="183">
                  <c:v>1</c:v>
                </c:pt>
                <c:pt idx="184">
                  <c:v>0.86602540378443815</c:v>
                </c:pt>
                <c:pt idx="185">
                  <c:v>0.50000000000000888</c:v>
                </c:pt>
                <c:pt idx="186">
                  <c:v>7.350673889017223E-15</c:v>
                </c:pt>
                <c:pt idx="187">
                  <c:v>-0.49999999999999617</c:v>
                </c:pt>
                <c:pt idx="188">
                  <c:v>-0.86602540378443793</c:v>
                </c:pt>
                <c:pt idx="189">
                  <c:v>-1</c:v>
                </c:pt>
                <c:pt idx="190">
                  <c:v>-0.86602540378443649</c:v>
                </c:pt>
                <c:pt idx="191">
                  <c:v>-0.500000000000006</c:v>
                </c:pt>
                <c:pt idx="192">
                  <c:v>-3.920475055707584E-15</c:v>
                </c:pt>
                <c:pt idx="193">
                  <c:v>0.49999999999998684</c:v>
                </c:pt>
                <c:pt idx="194">
                  <c:v>0.8660254037844396</c:v>
                </c:pt>
                <c:pt idx="195">
                  <c:v>1</c:v>
                </c:pt>
                <c:pt idx="196">
                  <c:v>0.86602540378444182</c:v>
                </c:pt>
                <c:pt idx="197">
                  <c:v>0.500000000000003</c:v>
                </c:pt>
                <c:pt idx="198">
                  <c:v>4.9027622239794511E-16</c:v>
                </c:pt>
                <c:pt idx="199">
                  <c:v>-0.49999999999998984</c:v>
                </c:pt>
                <c:pt idx="200">
                  <c:v>-0.86602540378444137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87-4BDA-B406-0DA70FF7B1E9}"/>
            </c:ext>
          </c:extLst>
        </c:ser>
        <c:ser>
          <c:idx val="1"/>
          <c:order val="2"/>
          <c:tx>
            <c:strRef>
              <c:f>'Config5 60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Windings'!$R$3:$R$203</c:f>
              <c:numCache>
                <c:formatCode>General</c:formatCode>
                <c:ptCount val="201"/>
                <c:pt idx="0">
                  <c:v>0.86602540378443871</c:v>
                </c:pt>
                <c:pt idx="1">
                  <c:v>0.50000000000000033</c:v>
                </c:pt>
                <c:pt idx="2">
                  <c:v>1.22514845490862E-16</c:v>
                </c:pt>
                <c:pt idx="3">
                  <c:v>-0.49999999999999972</c:v>
                </c:pt>
                <c:pt idx="4">
                  <c:v>-0.86602540378443837</c:v>
                </c:pt>
                <c:pt idx="5">
                  <c:v>-1</c:v>
                </c:pt>
                <c:pt idx="6">
                  <c:v>-0.86602540378443904</c:v>
                </c:pt>
                <c:pt idx="7">
                  <c:v>-0.49999999999999967</c:v>
                </c:pt>
                <c:pt idx="8">
                  <c:v>-2.45029690981724E-16</c:v>
                </c:pt>
                <c:pt idx="9">
                  <c:v>0.49999999999999928</c:v>
                </c:pt>
                <c:pt idx="10">
                  <c:v>0.86602540378443882</c:v>
                </c:pt>
                <c:pt idx="11">
                  <c:v>1</c:v>
                </c:pt>
                <c:pt idx="12">
                  <c:v>0.86602540378443915</c:v>
                </c:pt>
                <c:pt idx="13">
                  <c:v>0.50000000000000133</c:v>
                </c:pt>
                <c:pt idx="14">
                  <c:v>3.67544536472586E-16</c:v>
                </c:pt>
                <c:pt idx="15">
                  <c:v>-0.49999999999999917</c:v>
                </c:pt>
                <c:pt idx="16">
                  <c:v>-0.86602540378443782</c:v>
                </c:pt>
                <c:pt idx="17">
                  <c:v>-1</c:v>
                </c:pt>
                <c:pt idx="18">
                  <c:v>-0.86602540378443915</c:v>
                </c:pt>
                <c:pt idx="19">
                  <c:v>-0.50000000000000144</c:v>
                </c:pt>
                <c:pt idx="20">
                  <c:v>-4.90059381963448E-16</c:v>
                </c:pt>
                <c:pt idx="21">
                  <c:v>0.49999999999999906</c:v>
                </c:pt>
                <c:pt idx="22">
                  <c:v>0.86602540378443782</c:v>
                </c:pt>
                <c:pt idx="23">
                  <c:v>1</c:v>
                </c:pt>
                <c:pt idx="24">
                  <c:v>0.86602540378443926</c:v>
                </c:pt>
                <c:pt idx="25">
                  <c:v>0.5</c:v>
                </c:pt>
                <c:pt idx="26">
                  <c:v>2.3889310668545605E-15</c:v>
                </c:pt>
                <c:pt idx="27">
                  <c:v>-0.49999999999999895</c:v>
                </c:pt>
                <c:pt idx="28">
                  <c:v>-0.86602540378443948</c:v>
                </c:pt>
                <c:pt idx="29">
                  <c:v>-1</c:v>
                </c:pt>
                <c:pt idx="30">
                  <c:v>-0.86602540378443837</c:v>
                </c:pt>
                <c:pt idx="31">
                  <c:v>-0.50000000000000011</c:v>
                </c:pt>
                <c:pt idx="32">
                  <c:v>-7.3508907294517201E-16</c:v>
                </c:pt>
                <c:pt idx="33">
                  <c:v>0.49999999999999883</c:v>
                </c:pt>
                <c:pt idx="34">
                  <c:v>0.86602540378443948</c:v>
                </c:pt>
                <c:pt idx="35">
                  <c:v>1</c:v>
                </c:pt>
                <c:pt idx="36">
                  <c:v>0.86602540378443849</c:v>
                </c:pt>
                <c:pt idx="37">
                  <c:v>0.50000000000000022</c:v>
                </c:pt>
                <c:pt idx="38">
                  <c:v>8.5760391843603401E-16</c:v>
                </c:pt>
                <c:pt idx="39">
                  <c:v>-0.50000000000000178</c:v>
                </c:pt>
                <c:pt idx="40">
                  <c:v>-0.86602540378443937</c:v>
                </c:pt>
                <c:pt idx="41">
                  <c:v>-1</c:v>
                </c:pt>
                <c:pt idx="42">
                  <c:v>-0.86602540378443849</c:v>
                </c:pt>
                <c:pt idx="43">
                  <c:v>-0.50000000000000033</c:v>
                </c:pt>
                <c:pt idx="44">
                  <c:v>-9.8011876392689601E-16</c:v>
                </c:pt>
                <c:pt idx="45">
                  <c:v>0.49999999999999861</c:v>
                </c:pt>
                <c:pt idx="46">
                  <c:v>0.86602540378443937</c:v>
                </c:pt>
                <c:pt idx="47">
                  <c:v>1</c:v>
                </c:pt>
                <c:pt idx="48">
                  <c:v>0.8660254037844386</c:v>
                </c:pt>
                <c:pt idx="49">
                  <c:v>0.50000000000000044</c:v>
                </c:pt>
                <c:pt idx="50">
                  <c:v>-2.4500800693827429E-15</c:v>
                </c:pt>
                <c:pt idx="51">
                  <c:v>-0.50000000000000155</c:v>
                </c:pt>
                <c:pt idx="52">
                  <c:v>-0.86602540378443749</c:v>
                </c:pt>
                <c:pt idx="53">
                  <c:v>-1</c:v>
                </c:pt>
                <c:pt idx="54">
                  <c:v>-0.8660254037844386</c:v>
                </c:pt>
                <c:pt idx="55">
                  <c:v>-0.50000000000000056</c:v>
                </c:pt>
                <c:pt idx="56">
                  <c:v>2.3275652238918809E-15</c:v>
                </c:pt>
                <c:pt idx="57">
                  <c:v>0.49999999999999839</c:v>
                </c:pt>
                <c:pt idx="58">
                  <c:v>0.86602540378443738</c:v>
                </c:pt>
                <c:pt idx="59">
                  <c:v>1</c:v>
                </c:pt>
                <c:pt idx="60">
                  <c:v>0.86602540378444048</c:v>
                </c:pt>
                <c:pt idx="61">
                  <c:v>0.50000000000000067</c:v>
                </c:pt>
                <c:pt idx="62">
                  <c:v>4.9003769791999829E-15</c:v>
                </c:pt>
                <c:pt idx="63">
                  <c:v>-0.49999999999999828</c:v>
                </c:pt>
                <c:pt idx="64">
                  <c:v>-0.8660254037844356</c:v>
                </c:pt>
                <c:pt idx="65">
                  <c:v>-1</c:v>
                </c:pt>
                <c:pt idx="66">
                  <c:v>-0.86602540378444237</c:v>
                </c:pt>
                <c:pt idx="67">
                  <c:v>-0.50000000000000377</c:v>
                </c:pt>
                <c:pt idx="68">
                  <c:v>-1.470178145890344E-15</c:v>
                </c:pt>
                <c:pt idx="69">
                  <c:v>0.49999999999999512</c:v>
                </c:pt>
                <c:pt idx="70">
                  <c:v>0.86602540378443726</c:v>
                </c:pt>
                <c:pt idx="71">
                  <c:v>1</c:v>
                </c:pt>
                <c:pt idx="72">
                  <c:v>0.86602540378444059</c:v>
                </c:pt>
                <c:pt idx="73">
                  <c:v>0.50000000000000699</c:v>
                </c:pt>
                <c:pt idx="74">
                  <c:v>5.1454066701817069E-15</c:v>
                </c:pt>
                <c:pt idx="75">
                  <c:v>-0.49999999999999811</c:v>
                </c:pt>
                <c:pt idx="76">
                  <c:v>-0.86602540378443549</c:v>
                </c:pt>
                <c:pt idx="77">
                  <c:v>-1</c:v>
                </c:pt>
                <c:pt idx="78">
                  <c:v>-0.86602540378443893</c:v>
                </c:pt>
                <c:pt idx="79">
                  <c:v>-0.500000000000004</c:v>
                </c:pt>
                <c:pt idx="80">
                  <c:v>-1.715207836872068E-15</c:v>
                </c:pt>
                <c:pt idx="81">
                  <c:v>0.49999999999999489</c:v>
                </c:pt>
                <c:pt idx="82">
                  <c:v>0.86602540378443715</c:v>
                </c:pt>
                <c:pt idx="83">
                  <c:v>1</c:v>
                </c:pt>
                <c:pt idx="84">
                  <c:v>0.86602540378444071</c:v>
                </c:pt>
                <c:pt idx="85">
                  <c:v>0.50000000000000722</c:v>
                </c:pt>
                <c:pt idx="86">
                  <c:v>5.3904363611634309E-15</c:v>
                </c:pt>
                <c:pt idx="87">
                  <c:v>-0.49999999999999789</c:v>
                </c:pt>
                <c:pt idx="88">
                  <c:v>-0.86602540378443538</c:v>
                </c:pt>
                <c:pt idx="89">
                  <c:v>-1</c:v>
                </c:pt>
                <c:pt idx="90">
                  <c:v>-0.86602540378444259</c:v>
                </c:pt>
                <c:pt idx="91">
                  <c:v>-0.50000000000000422</c:v>
                </c:pt>
                <c:pt idx="92">
                  <c:v>-1.960237527853792E-15</c:v>
                </c:pt>
                <c:pt idx="93">
                  <c:v>0.49999999999999467</c:v>
                </c:pt>
                <c:pt idx="94">
                  <c:v>0.86602540378443704</c:v>
                </c:pt>
                <c:pt idx="95">
                  <c:v>1</c:v>
                </c:pt>
                <c:pt idx="96">
                  <c:v>0.86602540378444082</c:v>
                </c:pt>
                <c:pt idx="97">
                  <c:v>0.50000000000000122</c:v>
                </c:pt>
                <c:pt idx="98">
                  <c:v>5.6354660521451549E-15</c:v>
                </c:pt>
                <c:pt idx="99">
                  <c:v>-0.49999999999999767</c:v>
                </c:pt>
                <c:pt idx="100">
                  <c:v>-0.86602540378443882</c:v>
                </c:pt>
                <c:pt idx="101">
                  <c:v>-1</c:v>
                </c:pt>
                <c:pt idx="102">
                  <c:v>-0.86602540378443915</c:v>
                </c:pt>
                <c:pt idx="103">
                  <c:v>-0.49999999999999828</c:v>
                </c:pt>
                <c:pt idx="104">
                  <c:v>-9.3106945764365179E-15</c:v>
                </c:pt>
                <c:pt idx="105">
                  <c:v>0.4999999999999945</c:v>
                </c:pt>
                <c:pt idx="106">
                  <c:v>0.86602540378443693</c:v>
                </c:pt>
                <c:pt idx="107">
                  <c:v>1</c:v>
                </c:pt>
                <c:pt idx="108">
                  <c:v>0.86602540378444093</c:v>
                </c:pt>
                <c:pt idx="109">
                  <c:v>0.50000000000000144</c:v>
                </c:pt>
                <c:pt idx="110">
                  <c:v>5.8804957431268789E-15</c:v>
                </c:pt>
                <c:pt idx="111">
                  <c:v>-0.49999999999999745</c:v>
                </c:pt>
                <c:pt idx="112">
                  <c:v>-0.8660254037844386</c:v>
                </c:pt>
                <c:pt idx="113">
                  <c:v>-1</c:v>
                </c:pt>
                <c:pt idx="114">
                  <c:v>-0.86602540378444282</c:v>
                </c:pt>
                <c:pt idx="115">
                  <c:v>-0.4999999999999985</c:v>
                </c:pt>
                <c:pt idx="116">
                  <c:v>-9.5557242674182419E-15</c:v>
                </c:pt>
                <c:pt idx="117">
                  <c:v>0.49999999999999428</c:v>
                </c:pt>
                <c:pt idx="118">
                  <c:v>0.86602540378443682</c:v>
                </c:pt>
                <c:pt idx="119">
                  <c:v>1</c:v>
                </c:pt>
                <c:pt idx="120">
                  <c:v>0.86602540378444115</c:v>
                </c:pt>
                <c:pt idx="121">
                  <c:v>0.50000000000000167</c:v>
                </c:pt>
                <c:pt idx="122">
                  <c:v>-9.7990192349239891E-16</c:v>
                </c:pt>
                <c:pt idx="123">
                  <c:v>-0.49999999999999106</c:v>
                </c:pt>
                <c:pt idx="124">
                  <c:v>-0.86602540378443493</c:v>
                </c:pt>
                <c:pt idx="125">
                  <c:v>-1</c:v>
                </c:pt>
                <c:pt idx="126">
                  <c:v>-0.86602540378443937</c:v>
                </c:pt>
                <c:pt idx="127">
                  <c:v>-0.49999999999999872</c:v>
                </c:pt>
                <c:pt idx="128">
                  <c:v>-9.8007539583999659E-15</c:v>
                </c:pt>
                <c:pt idx="129">
                  <c:v>0.49999999999999406</c:v>
                </c:pt>
                <c:pt idx="130">
                  <c:v>0.86602540378443671</c:v>
                </c:pt>
                <c:pt idx="131">
                  <c:v>1</c:v>
                </c:pt>
                <c:pt idx="132">
                  <c:v>0.86602540378444481</c:v>
                </c:pt>
                <c:pt idx="133">
                  <c:v>0.49999999999999578</c:v>
                </c:pt>
                <c:pt idx="134">
                  <c:v>6.370555125090327E-15</c:v>
                </c:pt>
                <c:pt idx="135">
                  <c:v>-0.499999999999997</c:v>
                </c:pt>
                <c:pt idx="136">
                  <c:v>-0.86602540378443837</c:v>
                </c:pt>
                <c:pt idx="137">
                  <c:v>-1</c:v>
                </c:pt>
                <c:pt idx="138">
                  <c:v>-0.86602540378444304</c:v>
                </c:pt>
                <c:pt idx="139">
                  <c:v>-0.50000000000000511</c:v>
                </c:pt>
                <c:pt idx="140">
                  <c:v>-2.940356291780688E-15</c:v>
                </c:pt>
                <c:pt idx="141">
                  <c:v>0.5</c:v>
                </c:pt>
                <c:pt idx="142">
                  <c:v>0.86602540378444015</c:v>
                </c:pt>
                <c:pt idx="143">
                  <c:v>1</c:v>
                </c:pt>
                <c:pt idx="144">
                  <c:v>0.86602540378444137</c:v>
                </c:pt>
                <c:pt idx="145">
                  <c:v>0.50000000000000211</c:v>
                </c:pt>
                <c:pt idx="146">
                  <c:v>1.3721012173673053E-14</c:v>
                </c:pt>
                <c:pt idx="147">
                  <c:v>-0.49999999999999067</c:v>
                </c:pt>
                <c:pt idx="148">
                  <c:v>-0.86602540378443471</c:v>
                </c:pt>
                <c:pt idx="149">
                  <c:v>-1</c:v>
                </c:pt>
                <c:pt idx="150">
                  <c:v>-0.8660254037844396</c:v>
                </c:pt>
                <c:pt idx="151">
                  <c:v>-0.49999999999999917</c:v>
                </c:pt>
                <c:pt idx="152">
                  <c:v>-1.0290813340363414E-14</c:v>
                </c:pt>
                <c:pt idx="153">
                  <c:v>0.49999999999999362</c:v>
                </c:pt>
                <c:pt idx="154">
                  <c:v>0.86602540378443649</c:v>
                </c:pt>
                <c:pt idx="155">
                  <c:v>1</c:v>
                </c:pt>
                <c:pt idx="156">
                  <c:v>0.86602540378443793</c:v>
                </c:pt>
                <c:pt idx="157">
                  <c:v>0.49999999999999617</c:v>
                </c:pt>
                <c:pt idx="158">
                  <c:v>6.860614507053775E-15</c:v>
                </c:pt>
                <c:pt idx="159">
                  <c:v>-0.49999999999999661</c:v>
                </c:pt>
                <c:pt idx="160">
                  <c:v>-0.86602540378443815</c:v>
                </c:pt>
                <c:pt idx="161">
                  <c:v>-1</c:v>
                </c:pt>
                <c:pt idx="162">
                  <c:v>-0.86602540378444326</c:v>
                </c:pt>
                <c:pt idx="163">
                  <c:v>-0.50000000000000555</c:v>
                </c:pt>
                <c:pt idx="164">
                  <c:v>-3.430415673744136E-15</c:v>
                </c:pt>
                <c:pt idx="165">
                  <c:v>0.49999999999999956</c:v>
                </c:pt>
                <c:pt idx="166">
                  <c:v>0.86602540378443982</c:v>
                </c:pt>
                <c:pt idx="167">
                  <c:v>1</c:v>
                </c:pt>
                <c:pt idx="168">
                  <c:v>0.86602540378444159</c:v>
                </c:pt>
                <c:pt idx="169">
                  <c:v>0.50000000000000255</c:v>
                </c:pt>
                <c:pt idx="170">
                  <c:v>1.4211071555636501E-14</c:v>
                </c:pt>
                <c:pt idx="171">
                  <c:v>-0.49999999999999023</c:v>
                </c:pt>
                <c:pt idx="172">
                  <c:v>-0.86602540378443449</c:v>
                </c:pt>
                <c:pt idx="173">
                  <c:v>-1</c:v>
                </c:pt>
                <c:pt idx="174">
                  <c:v>-0.86602540378443982</c:v>
                </c:pt>
                <c:pt idx="175">
                  <c:v>-0.49999999999999956</c:v>
                </c:pt>
                <c:pt idx="176">
                  <c:v>-1.0780872722326862E-14</c:v>
                </c:pt>
                <c:pt idx="177">
                  <c:v>0.49999999999999323</c:v>
                </c:pt>
                <c:pt idx="178">
                  <c:v>0.86602540378443615</c:v>
                </c:pt>
                <c:pt idx="179">
                  <c:v>1</c:v>
                </c:pt>
                <c:pt idx="180">
                  <c:v>0.86602540378444526</c:v>
                </c:pt>
                <c:pt idx="181">
                  <c:v>0.49999999999999661</c:v>
                </c:pt>
                <c:pt idx="182">
                  <c:v>7.350673889017223E-15</c:v>
                </c:pt>
                <c:pt idx="183">
                  <c:v>-0.49999999999999617</c:v>
                </c:pt>
                <c:pt idx="184">
                  <c:v>-0.86602540378443793</c:v>
                </c:pt>
                <c:pt idx="185">
                  <c:v>-1</c:v>
                </c:pt>
                <c:pt idx="186">
                  <c:v>-0.86602540378444359</c:v>
                </c:pt>
                <c:pt idx="187">
                  <c:v>-0.500000000000006</c:v>
                </c:pt>
                <c:pt idx="188">
                  <c:v>-3.920475055707584E-15</c:v>
                </c:pt>
                <c:pt idx="189">
                  <c:v>0.49999999999999917</c:v>
                </c:pt>
                <c:pt idx="190">
                  <c:v>0.8660254037844396</c:v>
                </c:pt>
                <c:pt idx="191">
                  <c:v>1</c:v>
                </c:pt>
                <c:pt idx="192">
                  <c:v>0.86602540378444182</c:v>
                </c:pt>
                <c:pt idx="193">
                  <c:v>0.50000000000001532</c:v>
                </c:pt>
                <c:pt idx="194">
                  <c:v>4.9027622239794511E-16</c:v>
                </c:pt>
                <c:pt idx="195">
                  <c:v>-0.49999999999998984</c:v>
                </c:pt>
                <c:pt idx="196">
                  <c:v>-0.86602540378443427</c:v>
                </c:pt>
                <c:pt idx="197">
                  <c:v>-1</c:v>
                </c:pt>
                <c:pt idx="198">
                  <c:v>-0.86602540378444015</c:v>
                </c:pt>
                <c:pt idx="199">
                  <c:v>-0.50000000000001232</c:v>
                </c:pt>
                <c:pt idx="200">
                  <c:v>2.9399226109116938E-15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87-4BDA-B406-0DA70FF7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'Config5 60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Windings'!$S$3:$S$203</c:f>
              <c:numCache>
                <c:formatCode>General</c:formatCode>
                <c:ptCount val="201"/>
                <c:pt idx="0">
                  <c:v>-1.3966774581449419</c:v>
                </c:pt>
                <c:pt idx="1">
                  <c:v>7.2233254663041375</c:v>
                </c:pt>
                <c:pt idx="2">
                  <c:v>21.099460948555436</c:v>
                </c:pt>
                <c:pt idx="3">
                  <c:v>27.422692448005918</c:v>
                </c:pt>
                <c:pt idx="4">
                  <c:v>19.827313357541588</c:v>
                </c:pt>
                <c:pt idx="5">
                  <c:v>6.0437710200484167</c:v>
                </c:pt>
                <c:pt idx="6">
                  <c:v>-1.7100384019751205E-16</c:v>
                </c:pt>
                <c:pt idx="7">
                  <c:v>6.4381534183969373</c:v>
                </c:pt>
                <c:pt idx="8">
                  <c:v>18.241423206076476</c:v>
                </c:pt>
                <c:pt idx="9">
                  <c:v>25.712104233134028</c:v>
                </c:pt>
                <c:pt idx="10">
                  <c:v>21.587575519286037</c:v>
                </c:pt>
                <c:pt idx="11">
                  <c:v>8.7191441138937211</c:v>
                </c:pt>
                <c:pt idx="12">
                  <c:v>1.1347141766980622E-15</c:v>
                </c:pt>
                <c:pt idx="13">
                  <c:v>5.921970923106147</c:v>
                </c:pt>
                <c:pt idx="14">
                  <c:v>21.192272171586886</c:v>
                </c:pt>
                <c:pt idx="15">
                  <c:v>28.023478032874376</c:v>
                </c:pt>
                <c:pt idx="16">
                  <c:v>19.916120942537404</c:v>
                </c:pt>
                <c:pt idx="17">
                  <c:v>5.5678660000122697</c:v>
                </c:pt>
                <c:pt idx="18">
                  <c:v>-9.6439733513243411E-16</c:v>
                </c:pt>
                <c:pt idx="19">
                  <c:v>6.6262618646035962</c:v>
                </c:pt>
                <c:pt idx="20">
                  <c:v>18.002920966615989</c:v>
                </c:pt>
                <c:pt idx="21">
                  <c:v>24.495248556049066</c:v>
                </c:pt>
                <c:pt idx="22">
                  <c:v>19.994705263387083</c:v>
                </c:pt>
                <c:pt idx="23">
                  <c:v>8.0309343751633548</c:v>
                </c:pt>
                <c:pt idx="24">
                  <c:v>1.6110143691745733E-15</c:v>
                </c:pt>
                <c:pt idx="25">
                  <c:v>6.2047853535044153</c:v>
                </c:pt>
                <c:pt idx="26">
                  <c:v>21.337162490274245</c:v>
                </c:pt>
                <c:pt idx="27">
                  <c:v>28.070614332320122</c:v>
                </c:pt>
                <c:pt idx="28">
                  <c:v>19.436413704190628</c:v>
                </c:pt>
                <c:pt idx="29">
                  <c:v>5.3091248440466758</c:v>
                </c:pt>
                <c:pt idx="30">
                  <c:v>-1.6878113819331059E-15</c:v>
                </c:pt>
                <c:pt idx="31">
                  <c:v>6.7029449305347466</c:v>
                </c:pt>
                <c:pt idx="32">
                  <c:v>17.350174397171205</c:v>
                </c:pt>
                <c:pt idx="33">
                  <c:v>24.219825556910855</c:v>
                </c:pt>
                <c:pt idx="34">
                  <c:v>19.911575719450777</c:v>
                </c:pt>
                <c:pt idx="35">
                  <c:v>7.7066974685395131</c:v>
                </c:pt>
                <c:pt idx="36">
                  <c:v>1.9003359605431299E-15</c:v>
                </c:pt>
                <c:pt idx="37">
                  <c:v>6.2863130387671964</c:v>
                </c:pt>
                <c:pt idx="38">
                  <c:v>21.484856082926623</c:v>
                </c:pt>
                <c:pt idx="39">
                  <c:v>27.851400440032631</c:v>
                </c:pt>
                <c:pt idx="40">
                  <c:v>19.220182277679832</c:v>
                </c:pt>
                <c:pt idx="41">
                  <c:v>5.1053466426780867</c:v>
                </c:pt>
                <c:pt idx="42">
                  <c:v>-2.2959624677602333E-15</c:v>
                </c:pt>
                <c:pt idx="43">
                  <c:v>6.5190833130136721</c:v>
                </c:pt>
                <c:pt idx="44">
                  <c:v>17.873671486266495</c:v>
                </c:pt>
                <c:pt idx="45">
                  <c:v>24.055853179311129</c:v>
                </c:pt>
                <c:pt idx="46">
                  <c:v>20.102450019729332</c:v>
                </c:pt>
                <c:pt idx="47">
                  <c:v>7.8400590312914096</c:v>
                </c:pt>
                <c:pt idx="48">
                  <c:v>2.9791688473267485E-15</c:v>
                </c:pt>
                <c:pt idx="49">
                  <c:v>6.3537337741883793</c:v>
                </c:pt>
                <c:pt idx="50">
                  <c:v>21.574455766690257</c:v>
                </c:pt>
                <c:pt idx="51">
                  <c:v>27.827350131083303</c:v>
                </c:pt>
                <c:pt idx="52">
                  <c:v>19.066045664582163</c:v>
                </c:pt>
                <c:pt idx="53">
                  <c:v>5.1159516149374671</c:v>
                </c:pt>
                <c:pt idx="54">
                  <c:v>-3.4254331926563857E-15</c:v>
                </c:pt>
                <c:pt idx="55">
                  <c:v>6.7521736671622063</c:v>
                </c:pt>
                <c:pt idx="56">
                  <c:v>18.087600268507604</c:v>
                </c:pt>
                <c:pt idx="57">
                  <c:v>24.342077685386062</c:v>
                </c:pt>
                <c:pt idx="58">
                  <c:v>20.295735227521028</c:v>
                </c:pt>
                <c:pt idx="59">
                  <c:v>7.8926374413369578</c:v>
                </c:pt>
                <c:pt idx="60">
                  <c:v>3.832841580159547E-15</c:v>
                </c:pt>
                <c:pt idx="61">
                  <c:v>6.3315445843411551</c:v>
                </c:pt>
                <c:pt idx="62">
                  <c:v>21.326471194705217</c:v>
                </c:pt>
                <c:pt idx="63">
                  <c:v>27.926257785413512</c:v>
                </c:pt>
                <c:pt idx="64">
                  <c:v>18.987202355161024</c:v>
                </c:pt>
                <c:pt idx="65">
                  <c:v>4.9942721188806356</c:v>
                </c:pt>
                <c:pt idx="66">
                  <c:v>-1.3762054038197922E-14</c:v>
                </c:pt>
                <c:pt idx="67">
                  <c:v>6.760769888504873</c:v>
                </c:pt>
                <c:pt idx="68">
                  <c:v>17.64018752621211</c:v>
                </c:pt>
                <c:pt idx="69">
                  <c:v>24.049403769082364</c:v>
                </c:pt>
                <c:pt idx="70">
                  <c:v>19.63201521761798</c:v>
                </c:pt>
                <c:pt idx="71">
                  <c:v>7.7844863059036458</c:v>
                </c:pt>
                <c:pt idx="72">
                  <c:v>4.5458442311646937E-15</c:v>
                </c:pt>
                <c:pt idx="73">
                  <c:v>6.3255481642282403</c:v>
                </c:pt>
                <c:pt idx="74">
                  <c:v>21.444077564703676</c:v>
                </c:pt>
                <c:pt idx="75">
                  <c:v>27.729558876830236</c:v>
                </c:pt>
                <c:pt idx="76">
                  <c:v>19.136092583072848</c:v>
                </c:pt>
                <c:pt idx="77">
                  <c:v>5.1448203569466102</c:v>
                </c:pt>
                <c:pt idx="78">
                  <c:v>6.5977385369350909E-15</c:v>
                </c:pt>
                <c:pt idx="79">
                  <c:v>6.8885407313727374</c:v>
                </c:pt>
                <c:pt idx="80">
                  <c:v>18.007694432093242</c:v>
                </c:pt>
                <c:pt idx="81">
                  <c:v>24.195945618313097</c:v>
                </c:pt>
                <c:pt idx="82">
                  <c:v>19.799140421637155</c:v>
                </c:pt>
                <c:pt idx="83">
                  <c:v>7.8487885109142734</c:v>
                </c:pt>
                <c:pt idx="84">
                  <c:v>5.483859776608627E-15</c:v>
                </c:pt>
                <c:pt idx="85">
                  <c:v>6.301446171813943</c:v>
                </c:pt>
                <c:pt idx="86">
                  <c:v>21.11832966431491</c:v>
                </c:pt>
                <c:pt idx="87">
                  <c:v>27.948937948620529</c:v>
                </c:pt>
                <c:pt idx="88">
                  <c:v>19.628160466251934</c:v>
                </c:pt>
                <c:pt idx="89">
                  <c:v>5.3620133870341293</c:v>
                </c:pt>
                <c:pt idx="90">
                  <c:v>-1.5664344458738119E-14</c:v>
                </c:pt>
                <c:pt idx="91">
                  <c:v>6.7234435826454089</c:v>
                </c:pt>
                <c:pt idx="92">
                  <c:v>17.569056325013698</c:v>
                </c:pt>
                <c:pt idx="93">
                  <c:v>24.196825761779397</c:v>
                </c:pt>
                <c:pt idx="94">
                  <c:v>19.824222586134283</c:v>
                </c:pt>
                <c:pt idx="95">
                  <c:v>7.6728399490543842</c:v>
                </c:pt>
                <c:pt idx="96">
                  <c:v>5.5148430277030206E-15</c:v>
                </c:pt>
                <c:pt idx="97">
                  <c:v>6.4721609745051518</c:v>
                </c:pt>
                <c:pt idx="98">
                  <c:v>21.747622114511305</c:v>
                </c:pt>
                <c:pt idx="99">
                  <c:v>27.907573845575914</c:v>
                </c:pt>
                <c:pt idx="100">
                  <c:v>19.517628893348434</c:v>
                </c:pt>
                <c:pt idx="101">
                  <c:v>-22.288973846944941</c:v>
                </c:pt>
                <c:pt idx="102">
                  <c:v>6.7581189280496769E-14</c:v>
                </c:pt>
                <c:pt idx="103">
                  <c:v>27.79902388489533</c:v>
                </c:pt>
                <c:pt idx="104">
                  <c:v>43.522894489365456</c:v>
                </c:pt>
                <c:pt idx="105">
                  <c:v>36.784925642202417</c:v>
                </c:pt>
                <c:pt idx="106">
                  <c:v>24.467054935509239</c:v>
                </c:pt>
                <c:pt idx="107">
                  <c:v>2.8165347160639649</c:v>
                </c:pt>
                <c:pt idx="108">
                  <c:v>-4.4691433519892302E-14</c:v>
                </c:pt>
                <c:pt idx="109">
                  <c:v>18.123646619857666</c:v>
                </c:pt>
                <c:pt idx="110">
                  <c:v>49.110431302944306</c:v>
                </c:pt>
                <c:pt idx="111">
                  <c:v>65.83057035137395</c:v>
                </c:pt>
                <c:pt idx="112">
                  <c:v>48.680642427076798</c:v>
                </c:pt>
                <c:pt idx="113">
                  <c:v>25.435539280324232</c:v>
                </c:pt>
                <c:pt idx="114">
                  <c:v>2.1639490994429467E-13</c:v>
                </c:pt>
                <c:pt idx="115">
                  <c:v>-4.7662747248600024</c:v>
                </c:pt>
                <c:pt idx="116">
                  <c:v>5.3377970486836599</c:v>
                </c:pt>
                <c:pt idx="117">
                  <c:v>18.279177301169625</c:v>
                </c:pt>
                <c:pt idx="118">
                  <c:v>32.494803627226695</c:v>
                </c:pt>
                <c:pt idx="119">
                  <c:v>22.194195923005928</c:v>
                </c:pt>
                <c:pt idx="120">
                  <c:v>1.1212433543319161E-13</c:v>
                </c:pt>
                <c:pt idx="121">
                  <c:v>-27.474347333049014</c:v>
                </c:pt>
                <c:pt idx="122">
                  <c:v>-43.087725056298183</c:v>
                </c:pt>
                <c:pt idx="123">
                  <c:v>-36.655033001905934</c:v>
                </c:pt>
                <c:pt idx="124">
                  <c:v>-24.806216010086505</c:v>
                </c:pt>
                <c:pt idx="125">
                  <c:v>-2.7251370335780059</c:v>
                </c:pt>
                <c:pt idx="126">
                  <c:v>-2.0264881342176466E-14</c:v>
                </c:pt>
                <c:pt idx="127">
                  <c:v>-18.302042172224205</c:v>
                </c:pt>
                <c:pt idx="128">
                  <c:v>-49.468481722234138</c:v>
                </c:pt>
                <c:pt idx="129">
                  <c:v>-65.61241674198979</c:v>
                </c:pt>
                <c:pt idx="130">
                  <c:v>-48.444316478616294</c:v>
                </c:pt>
                <c:pt idx="131">
                  <c:v>-25.527848926680214</c:v>
                </c:pt>
                <c:pt idx="132">
                  <c:v>-3.5629766300850915E-13</c:v>
                </c:pt>
                <c:pt idx="133">
                  <c:v>4.7158721585853218</c:v>
                </c:pt>
                <c:pt idx="134">
                  <c:v>-5.2283323842551335</c:v>
                </c:pt>
                <c:pt idx="135">
                  <c:v>-18.253221038590386</c:v>
                </c:pt>
                <c:pt idx="136">
                  <c:v>-32.587239658630487</c:v>
                </c:pt>
                <c:pt idx="137">
                  <c:v>-22.295899480834905</c:v>
                </c:pt>
                <c:pt idx="138">
                  <c:v>-2.9409113008201462E-13</c:v>
                </c:pt>
                <c:pt idx="139">
                  <c:v>27.65809810147309</c:v>
                </c:pt>
                <c:pt idx="140">
                  <c:v>43.950803107016519</c:v>
                </c:pt>
                <c:pt idx="141">
                  <c:v>36.749757405818954</c:v>
                </c:pt>
                <c:pt idx="142">
                  <c:v>24.555604829525532</c:v>
                </c:pt>
                <c:pt idx="143">
                  <c:v>2.8594773341668112</c:v>
                </c:pt>
                <c:pt idx="144">
                  <c:v>-6.1095046177584626E-14</c:v>
                </c:pt>
                <c:pt idx="145">
                  <c:v>18.258410478537932</c:v>
                </c:pt>
                <c:pt idx="146">
                  <c:v>49.274913181499095</c:v>
                </c:pt>
                <c:pt idx="147">
                  <c:v>66.385079095814532</c:v>
                </c:pt>
                <c:pt idx="148">
                  <c:v>48.509398973233949</c:v>
                </c:pt>
                <c:pt idx="149">
                  <c:v>25.397426430373677</c:v>
                </c:pt>
                <c:pt idx="150">
                  <c:v>-1.8016736581714207E-14</c:v>
                </c:pt>
                <c:pt idx="151">
                  <c:v>-4.5890794402404564</c:v>
                </c:pt>
                <c:pt idx="152">
                  <c:v>5.3038790100687008</c:v>
                </c:pt>
                <c:pt idx="153">
                  <c:v>17.886354521317752</c:v>
                </c:pt>
                <c:pt idx="154">
                  <c:v>32.747250616511622</c:v>
                </c:pt>
                <c:pt idx="155">
                  <c:v>22.478865855167559</c:v>
                </c:pt>
                <c:pt idx="156">
                  <c:v>-1.8048403722617372E-13</c:v>
                </c:pt>
                <c:pt idx="157">
                  <c:v>-28.033651081640155</c:v>
                </c:pt>
                <c:pt idx="158">
                  <c:v>-43.770329489888766</c:v>
                </c:pt>
                <c:pt idx="159">
                  <c:v>-36.758629717562371</c:v>
                </c:pt>
                <c:pt idx="160">
                  <c:v>-24.59166588059848</c:v>
                </c:pt>
                <c:pt idx="161">
                  <c:v>-2.6743662116294891</c:v>
                </c:pt>
                <c:pt idx="162">
                  <c:v>1.441107586625482E-13</c:v>
                </c:pt>
                <c:pt idx="163">
                  <c:v>-18.369180455851918</c:v>
                </c:pt>
                <c:pt idx="164">
                  <c:v>-49.73393989830916</c:v>
                </c:pt>
                <c:pt idx="165">
                  <c:v>-66.242743752491833</c:v>
                </c:pt>
                <c:pt idx="166">
                  <c:v>-48.766817952419814</c:v>
                </c:pt>
                <c:pt idx="167">
                  <c:v>-25.41995306309051</c:v>
                </c:pt>
                <c:pt idx="168">
                  <c:v>-1.2770081070760502E-13</c:v>
                </c:pt>
                <c:pt idx="169">
                  <c:v>4.7035330773064343</c:v>
                </c:pt>
                <c:pt idx="170">
                  <c:v>-5.3798436052285057</c:v>
                </c:pt>
                <c:pt idx="171">
                  <c:v>-18.280331247985508</c:v>
                </c:pt>
                <c:pt idx="172">
                  <c:v>-33.046630038398256</c:v>
                </c:pt>
                <c:pt idx="173">
                  <c:v>-22.820085043844347</c:v>
                </c:pt>
                <c:pt idx="174">
                  <c:v>-1.0208412011097791E-17</c:v>
                </c:pt>
                <c:pt idx="175">
                  <c:v>28.120435486189265</c:v>
                </c:pt>
                <c:pt idx="176">
                  <c:v>44.391648354522758</c:v>
                </c:pt>
                <c:pt idx="177">
                  <c:v>36.950788125198436</c:v>
                </c:pt>
                <c:pt idx="178">
                  <c:v>24.72302880825065</c:v>
                </c:pt>
                <c:pt idx="179">
                  <c:v>2.8481370127887278</c:v>
                </c:pt>
                <c:pt idx="180">
                  <c:v>-2.3233292126096239E-13</c:v>
                </c:pt>
                <c:pt idx="181">
                  <c:v>18.97440461918977</c:v>
                </c:pt>
                <c:pt idx="182">
                  <c:v>50.887272892343333</c:v>
                </c:pt>
                <c:pt idx="183">
                  <c:v>67.283025908481349</c:v>
                </c:pt>
                <c:pt idx="184">
                  <c:v>50.42057567458312</c:v>
                </c:pt>
                <c:pt idx="185">
                  <c:v>26.567042220176408</c:v>
                </c:pt>
                <c:pt idx="186">
                  <c:v>2.8720036001727291E-13</c:v>
                </c:pt>
                <c:pt idx="187">
                  <c:v>-5.1794291161049228</c:v>
                </c:pt>
                <c:pt idx="188">
                  <c:v>5.0487307999759423</c:v>
                </c:pt>
                <c:pt idx="189">
                  <c:v>19.402023797304405</c:v>
                </c:pt>
                <c:pt idx="190">
                  <c:v>35.420609910777031</c:v>
                </c:pt>
                <c:pt idx="191">
                  <c:v>25.058637436851892</c:v>
                </c:pt>
                <c:pt idx="192">
                  <c:v>2.0392954092022233E-13</c:v>
                </c:pt>
                <c:pt idx="193">
                  <c:v>-30.606297076653831</c:v>
                </c:pt>
                <c:pt idx="194">
                  <c:v>-48.268409725779847</c:v>
                </c:pt>
                <c:pt idx="195">
                  <c:v>-40.907516976719059</c:v>
                </c:pt>
                <c:pt idx="196">
                  <c:v>-25.751438760671927</c:v>
                </c:pt>
                <c:pt idx="197">
                  <c:v>-4.0189052171776449</c:v>
                </c:pt>
                <c:pt idx="198">
                  <c:v>7.2787574239894081E-15</c:v>
                </c:pt>
                <c:pt idx="199">
                  <c:v>-13.855501787659998</c:v>
                </c:pt>
                <c:pt idx="200">
                  <c:v>-37.415923738087692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5-4059-B174-F009E9D26020}"/>
            </c:ext>
          </c:extLst>
        </c:ser>
        <c:ser>
          <c:idx val="2"/>
          <c:order val="2"/>
          <c:tx>
            <c:strRef>
              <c:f>'Config5 60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Windings'!$U$3:$U$203</c:f>
              <c:numCache>
                <c:formatCode>General</c:formatCode>
                <c:ptCount val="201"/>
                <c:pt idx="0">
                  <c:v>21.833765522420247</c:v>
                </c:pt>
                <c:pt idx="1">
                  <c:v>23.246718248163127</c:v>
                </c:pt>
                <c:pt idx="2">
                  <c:v>15.87933204241282</c:v>
                </c:pt>
                <c:pt idx="3">
                  <c:v>4.4724379926873015</c:v>
                </c:pt>
                <c:pt idx="4">
                  <c:v>0</c:v>
                </c:pt>
                <c:pt idx="5">
                  <c:v>7.0292656060581855</c:v>
                </c:pt>
                <c:pt idx="6">
                  <c:v>19.870769959662375</c:v>
                </c:pt>
                <c:pt idx="7">
                  <c:v>27.754328716902506</c:v>
                </c:pt>
                <c:pt idx="8">
                  <c:v>22.155498253518608</c:v>
                </c:pt>
                <c:pt idx="9">
                  <c:v>7.2187414219365893</c:v>
                </c:pt>
                <c:pt idx="10">
                  <c:v>5.0227524815284059E-16</c:v>
                </c:pt>
                <c:pt idx="11">
                  <c:v>8.4424301227665879</c:v>
                </c:pt>
                <c:pt idx="12">
                  <c:v>23.305364577175347</c:v>
                </c:pt>
                <c:pt idx="13">
                  <c:v>27.060909672881369</c:v>
                </c:pt>
                <c:pt idx="14">
                  <c:v>17.695878079475587</c:v>
                </c:pt>
                <c:pt idx="15">
                  <c:v>5.358310115688643</c:v>
                </c:pt>
                <c:pt idx="16">
                  <c:v>-2.0521622157323622E-16</c:v>
                </c:pt>
                <c:pt idx="17">
                  <c:v>5.7981461018135061</c:v>
                </c:pt>
                <c:pt idx="18">
                  <c:v>17.770004283512336</c:v>
                </c:pt>
                <c:pt idx="19">
                  <c:v>26.379266790009801</c:v>
                </c:pt>
                <c:pt idx="20">
                  <c:v>21.517805477626425</c:v>
                </c:pt>
                <c:pt idx="21">
                  <c:v>7.467212787884832</c:v>
                </c:pt>
                <c:pt idx="22">
                  <c:v>-1.6368446354642041E-16</c:v>
                </c:pt>
                <c:pt idx="23">
                  <c:v>8.022118169417249</c:v>
                </c:pt>
                <c:pt idx="24">
                  <c:v>22.50888056847413</c:v>
                </c:pt>
                <c:pt idx="25">
                  <c:v>26.795881459445926</c:v>
                </c:pt>
                <c:pt idx="26">
                  <c:v>17.879236994981678</c:v>
                </c:pt>
                <c:pt idx="27">
                  <c:v>5.4918813766872265</c:v>
                </c:pt>
                <c:pt idx="28">
                  <c:v>2.8575925720331092E-17</c:v>
                </c:pt>
                <c:pt idx="29">
                  <c:v>5.443397611268213</c:v>
                </c:pt>
                <c:pt idx="30">
                  <c:v>17.473975659345729</c:v>
                </c:pt>
                <c:pt idx="31">
                  <c:v>26.108080857840832</c:v>
                </c:pt>
                <c:pt idx="32">
                  <c:v>22.050962666172282</c:v>
                </c:pt>
                <c:pt idx="33">
                  <c:v>7.5161174292300847</c:v>
                </c:pt>
                <c:pt idx="34">
                  <c:v>3.8699684474019532E-16</c:v>
                </c:pt>
                <c:pt idx="35">
                  <c:v>7.7190428286020216</c:v>
                </c:pt>
                <c:pt idx="36">
                  <c:v>21.996164454760898</c:v>
                </c:pt>
                <c:pt idx="37">
                  <c:v>26.693231003933249</c:v>
                </c:pt>
                <c:pt idx="38">
                  <c:v>17.707080976118387</c:v>
                </c:pt>
                <c:pt idx="39">
                  <c:v>5.5997815182610395</c:v>
                </c:pt>
                <c:pt idx="40">
                  <c:v>2.3900634592899926E-16</c:v>
                </c:pt>
                <c:pt idx="41">
                  <c:v>5.1970743414117919</c:v>
                </c:pt>
                <c:pt idx="42">
                  <c:v>17.531460201577534</c:v>
                </c:pt>
                <c:pt idx="43">
                  <c:v>26.360408413862167</c:v>
                </c:pt>
                <c:pt idx="44">
                  <c:v>21.499693544479868</c:v>
                </c:pt>
                <c:pt idx="45">
                  <c:v>7.5699143625899232</c:v>
                </c:pt>
                <c:pt idx="46">
                  <c:v>-5.4829979013459238E-16</c:v>
                </c:pt>
                <c:pt idx="47">
                  <c:v>7.8959333898431812</c:v>
                </c:pt>
                <c:pt idx="48">
                  <c:v>22.369038371145056</c:v>
                </c:pt>
                <c:pt idx="49">
                  <c:v>26.577326799922961</c:v>
                </c:pt>
                <c:pt idx="50">
                  <c:v>17.699638518777181</c:v>
                </c:pt>
                <c:pt idx="51">
                  <c:v>5.6462814771797527</c:v>
                </c:pt>
                <c:pt idx="52">
                  <c:v>2.2458141251888747E-15</c:v>
                </c:pt>
                <c:pt idx="53">
                  <c:v>5.2002251003225046</c:v>
                </c:pt>
                <c:pt idx="54">
                  <c:v>17.128954892955537</c:v>
                </c:pt>
                <c:pt idx="55">
                  <c:v>25.871049261612914</c:v>
                </c:pt>
                <c:pt idx="56">
                  <c:v>21.138767967104908</c:v>
                </c:pt>
                <c:pt idx="57">
                  <c:v>7.4037210528245216</c:v>
                </c:pt>
                <c:pt idx="58">
                  <c:v>-4.1918410700202308E-15</c:v>
                </c:pt>
                <c:pt idx="59">
                  <c:v>7.9658317385953916</c:v>
                </c:pt>
                <c:pt idx="60">
                  <c:v>22.489718090426383</c:v>
                </c:pt>
                <c:pt idx="61">
                  <c:v>26.645090723669803</c:v>
                </c:pt>
                <c:pt idx="62">
                  <c:v>17.944446155878573</c:v>
                </c:pt>
                <c:pt idx="63">
                  <c:v>5.5942024365272331</c:v>
                </c:pt>
                <c:pt idx="64">
                  <c:v>2.839959112168362E-15</c:v>
                </c:pt>
                <c:pt idx="65">
                  <c:v>5.0942731758902404</c:v>
                </c:pt>
                <c:pt idx="66">
                  <c:v>17.378871909962463</c:v>
                </c:pt>
                <c:pt idx="67">
                  <c:v>25.859233219215252</c:v>
                </c:pt>
                <c:pt idx="68">
                  <c:v>21.705515218064203</c:v>
                </c:pt>
                <c:pt idx="69">
                  <c:v>7.5662878073788811</c:v>
                </c:pt>
                <c:pt idx="70">
                  <c:v>2.045985915557752E-16</c:v>
                </c:pt>
                <c:pt idx="71">
                  <c:v>7.8457416663996842</c:v>
                </c:pt>
                <c:pt idx="72">
                  <c:v>22.447344301359596</c:v>
                </c:pt>
                <c:pt idx="73">
                  <c:v>26.620778992493673</c:v>
                </c:pt>
                <c:pt idx="74">
                  <c:v>17.80239264722568</c:v>
                </c:pt>
                <c:pt idx="75">
                  <c:v>5.6843316653223557</c:v>
                </c:pt>
                <c:pt idx="76">
                  <c:v>6.0288648503692812E-16</c:v>
                </c:pt>
                <c:pt idx="77">
                  <c:v>5.2269109109215774</c:v>
                </c:pt>
                <c:pt idx="78">
                  <c:v>16.900565152162006</c:v>
                </c:pt>
                <c:pt idx="79">
                  <c:v>25.617430604793714</c:v>
                </c:pt>
                <c:pt idx="80">
                  <c:v>21.350152588734058</c:v>
                </c:pt>
                <c:pt idx="81">
                  <c:v>7.495118184556814</c:v>
                </c:pt>
                <c:pt idx="82">
                  <c:v>6.9639417623002762E-16</c:v>
                </c:pt>
                <c:pt idx="83">
                  <c:v>7.9150191018900884</c:v>
                </c:pt>
                <c:pt idx="84">
                  <c:v>22.559116658564058</c:v>
                </c:pt>
                <c:pt idx="85">
                  <c:v>26.687967610637887</c:v>
                </c:pt>
                <c:pt idx="86">
                  <c:v>18.129818507804195</c:v>
                </c:pt>
                <c:pt idx="87">
                  <c:v>5.579518192228706</c:v>
                </c:pt>
                <c:pt idx="88">
                  <c:v>-3.0801169096077883E-16</c:v>
                </c:pt>
                <c:pt idx="89">
                  <c:v>5.4459372904812904</c:v>
                </c:pt>
                <c:pt idx="90">
                  <c:v>17.319900592508532</c:v>
                </c:pt>
                <c:pt idx="91">
                  <c:v>25.93222174474764</c:v>
                </c:pt>
                <c:pt idx="92">
                  <c:v>21.800103550467334</c:v>
                </c:pt>
                <c:pt idx="93">
                  <c:v>7.5043843011369189</c:v>
                </c:pt>
                <c:pt idx="94">
                  <c:v>5.2610932944825166E-16</c:v>
                </c:pt>
                <c:pt idx="95">
                  <c:v>7.7301520641069281</c:v>
                </c:pt>
                <c:pt idx="96">
                  <c:v>22.183212343375182</c:v>
                </c:pt>
                <c:pt idx="97">
                  <c:v>26.320313229555001</c:v>
                </c:pt>
                <c:pt idx="98">
                  <c:v>17.490403672724973</c:v>
                </c:pt>
                <c:pt idx="99">
                  <c:v>5.5734473123660759</c:v>
                </c:pt>
                <c:pt idx="100">
                  <c:v>2.5855515473983756E-16</c:v>
                </c:pt>
                <c:pt idx="101">
                  <c:v>28.619514350349363</c:v>
                </c:pt>
                <c:pt idx="102">
                  <c:v>40.469917027395923</c:v>
                </c:pt>
                <c:pt idx="103">
                  <c:v>19.079765641173804</c:v>
                </c:pt>
                <c:pt idx="104">
                  <c:v>0.25012083614077169</c:v>
                </c:pt>
                <c:pt idx="105">
                  <c:v>-9.3894285301369749</c:v>
                </c:pt>
                <c:pt idx="106">
                  <c:v>6.7572683894345794E-14</c:v>
                </c:pt>
                <c:pt idx="107">
                  <c:v>28.39184044391401</c:v>
                </c:pt>
                <c:pt idx="108">
                  <c:v>47.887090337504738</c:v>
                </c:pt>
                <c:pt idx="109">
                  <c:v>57.142585984180855</c:v>
                </c:pt>
                <c:pt idx="110">
                  <c:v>39.028726026457079</c:v>
                </c:pt>
                <c:pt idx="111">
                  <c:v>13.636155535794376</c:v>
                </c:pt>
                <c:pt idx="112">
                  <c:v>-9.1978539809112045E-14</c:v>
                </c:pt>
                <c:pt idx="113">
                  <c:v>0.19171692851675892</c:v>
                </c:pt>
                <c:pt idx="114">
                  <c:v>16.886892804402194</c:v>
                </c:pt>
                <c:pt idx="115">
                  <c:v>27.9167739888101</c:v>
                </c:pt>
                <c:pt idx="116">
                  <c:v>38.944453449428288</c:v>
                </c:pt>
                <c:pt idx="117">
                  <c:v>28.514124888726716</c:v>
                </c:pt>
                <c:pt idx="118">
                  <c:v>-6.8112129540671306E-14</c:v>
                </c:pt>
                <c:pt idx="119">
                  <c:v>-28.70364195219954</c:v>
                </c:pt>
                <c:pt idx="120">
                  <c:v>-40.666718098218375</c:v>
                </c:pt>
                <c:pt idx="121">
                  <c:v>-19.792087631549055</c:v>
                </c:pt>
                <c:pt idx="122">
                  <c:v>-0.68434335870088181</c:v>
                </c:pt>
                <c:pt idx="123">
                  <c:v>9.3155505259570077</c:v>
                </c:pt>
                <c:pt idx="124">
                  <c:v>1.1348912491309121E-13</c:v>
                </c:pt>
                <c:pt idx="125">
                  <c:v>-28.318720134505885</c:v>
                </c:pt>
                <c:pt idx="126">
                  <c:v>-47.477025317559047</c:v>
                </c:pt>
                <c:pt idx="127">
                  <c:v>-56.770571814141277</c:v>
                </c:pt>
                <c:pt idx="128">
                  <c:v>-38.571320450784597</c:v>
                </c:pt>
                <c:pt idx="129">
                  <c:v>-13.681273762084089</c:v>
                </c:pt>
                <c:pt idx="130">
                  <c:v>1.859667297133661E-14</c:v>
                </c:pt>
                <c:pt idx="131">
                  <c:v>-0.29202503970093585</c:v>
                </c:pt>
                <c:pt idx="132">
                  <c:v>-16.571898548491848</c:v>
                </c:pt>
                <c:pt idx="133">
                  <c:v>-27.885422708605418</c:v>
                </c:pt>
                <c:pt idx="134">
                  <c:v>-39.105417887222806</c:v>
                </c:pt>
                <c:pt idx="135">
                  <c:v>-28.552965739229919</c:v>
                </c:pt>
                <c:pt idx="136">
                  <c:v>2.4447425670341458E-13</c:v>
                </c:pt>
                <c:pt idx="137">
                  <c:v>28.646004168487387</c:v>
                </c:pt>
                <c:pt idx="138">
                  <c:v>40.37091166911452</c:v>
                </c:pt>
                <c:pt idx="139">
                  <c:v>19.47552072716659</c:v>
                </c:pt>
                <c:pt idx="140">
                  <c:v>-0.16997748491199369</c:v>
                </c:pt>
                <c:pt idx="141">
                  <c:v>-9.3684586192605224</c:v>
                </c:pt>
                <c:pt idx="142">
                  <c:v>3.6079241878463021E-13</c:v>
                </c:pt>
                <c:pt idx="143">
                  <c:v>28.409606657632867</c:v>
                </c:pt>
                <c:pt idx="144">
                  <c:v>47.420581280087731</c:v>
                </c:pt>
                <c:pt idx="145">
                  <c:v>56.874466102120884</c:v>
                </c:pt>
                <c:pt idx="146">
                  <c:v>38.697549917373216</c:v>
                </c:pt>
                <c:pt idx="147">
                  <c:v>13.305014380058523</c:v>
                </c:pt>
                <c:pt idx="148">
                  <c:v>5.5447552695648992E-14</c:v>
                </c:pt>
                <c:pt idx="149">
                  <c:v>0.17490146975595106</c:v>
                </c:pt>
                <c:pt idx="150">
                  <c:v>16.95118747314147</c:v>
                </c:pt>
                <c:pt idx="151">
                  <c:v>27.668235750780223</c:v>
                </c:pt>
                <c:pt idx="152">
                  <c:v>39.10656863936984</c:v>
                </c:pt>
                <c:pt idx="153">
                  <c:v>28.743356986582949</c:v>
                </c:pt>
                <c:pt idx="154">
                  <c:v>-2.7097090040520626E-14</c:v>
                </c:pt>
                <c:pt idx="155">
                  <c:v>-28.500766863891489</c:v>
                </c:pt>
                <c:pt idx="156">
                  <c:v>-40.537891990366063</c:v>
                </c:pt>
                <c:pt idx="157">
                  <c:v>-18.807735380368083</c:v>
                </c:pt>
                <c:pt idx="158">
                  <c:v>-5.3568926593417478E-2</c:v>
                </c:pt>
                <c:pt idx="159">
                  <c:v>9.3261612710199202</c:v>
                </c:pt>
                <c:pt idx="160">
                  <c:v>-1.803591987335325E-13</c:v>
                </c:pt>
                <c:pt idx="161">
                  <c:v>-28.158237486525586</c:v>
                </c:pt>
                <c:pt idx="162">
                  <c:v>-47.124976646277027</c:v>
                </c:pt>
                <c:pt idx="163">
                  <c:v>-56.544979319390578</c:v>
                </c:pt>
                <c:pt idx="164">
                  <c:v>-38.252689106714641</c:v>
                </c:pt>
                <c:pt idx="165">
                  <c:v>-13.285298500945025</c:v>
                </c:pt>
                <c:pt idx="166">
                  <c:v>1.3556653760068376E-13</c:v>
                </c:pt>
                <c:pt idx="167">
                  <c:v>-0.2809770195354091</c:v>
                </c:pt>
                <c:pt idx="168">
                  <c:v>-17.487177228273904</c:v>
                </c:pt>
                <c:pt idx="169">
                  <c:v>-28.108708426183057</c:v>
                </c:pt>
                <c:pt idx="170">
                  <c:v>-39.195329437734308</c:v>
                </c:pt>
                <c:pt idx="171">
                  <c:v>-28.697530430682946</c:v>
                </c:pt>
                <c:pt idx="172">
                  <c:v>-1.8935398262407344E-13</c:v>
                </c:pt>
                <c:pt idx="173">
                  <c:v>28.251875789533884</c:v>
                </c:pt>
                <c:pt idx="174">
                  <c:v>39.849323724231333</c:v>
                </c:pt>
                <c:pt idx="175">
                  <c:v>18.844771166981438</c:v>
                </c:pt>
                <c:pt idx="176">
                  <c:v>-0.31030028882495625</c:v>
                </c:pt>
                <c:pt idx="177">
                  <c:v>-9.2170890014968343</c:v>
                </c:pt>
                <c:pt idx="178">
                  <c:v>-9.9034676364415896E-18</c:v>
                </c:pt>
                <c:pt idx="179">
                  <c:v>28.092657570714646</c:v>
                </c:pt>
                <c:pt idx="180">
                  <c:v>46.182142098053895</c:v>
                </c:pt>
                <c:pt idx="181">
                  <c:v>54.853423256437424</c:v>
                </c:pt>
                <c:pt idx="182">
                  <c:v>36.530101888615739</c:v>
                </c:pt>
                <c:pt idx="183">
                  <c:v>12.406605246754065</c:v>
                </c:pt>
                <c:pt idx="184">
                  <c:v>-5.4099785428028833E-14</c:v>
                </c:pt>
                <c:pt idx="185">
                  <c:v>1.9234443301416357</c:v>
                </c:pt>
                <c:pt idx="186">
                  <c:v>20.075403904866629</c:v>
                </c:pt>
                <c:pt idx="187">
                  <c:v>30.31624808372365</c:v>
                </c:pt>
                <c:pt idx="188">
                  <c:v>40.743189723692034</c:v>
                </c:pt>
                <c:pt idx="189">
                  <c:v>28.866855511823708</c:v>
                </c:pt>
                <c:pt idx="190">
                  <c:v>-3.711461724336043E-13</c:v>
                </c:pt>
                <c:pt idx="191">
                  <c:v>-26.75278014262102</c:v>
                </c:pt>
                <c:pt idx="192">
                  <c:v>-37.356980150737414</c:v>
                </c:pt>
                <c:pt idx="193">
                  <c:v>-16.461705851826629</c:v>
                </c:pt>
                <c:pt idx="194">
                  <c:v>1.3962392226029512</c:v>
                </c:pt>
                <c:pt idx="195">
                  <c:v>9.1543187793283618</c:v>
                </c:pt>
                <c:pt idx="196">
                  <c:v>1.6111106092826014E-13</c:v>
                </c:pt>
                <c:pt idx="197">
                  <c:v>-25.523903425499352</c:v>
                </c:pt>
                <c:pt idx="198">
                  <c:v>-44.866657260642597</c:v>
                </c:pt>
                <c:pt idx="199">
                  <c:v>-55.514261300762236</c:v>
                </c:pt>
                <c:pt idx="200">
                  <c:v>-41.39072908905306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05-4059-B174-F009E9D26020}"/>
            </c:ext>
          </c:extLst>
        </c:ser>
        <c:ser>
          <c:idx val="4"/>
          <c:order val="4"/>
          <c:tx>
            <c:strRef>
              <c:f>'Config5 60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Windings'!$W$3:$W$203</c:f>
              <c:numCache>
                <c:formatCode>General</c:formatCode>
                <c:ptCount val="201"/>
                <c:pt idx="0">
                  <c:v>17.611728023903435</c:v>
                </c:pt>
                <c:pt idx="1">
                  <c:v>6.5333076776538066</c:v>
                </c:pt>
                <c:pt idx="2">
                  <c:v>2.3562680661446949E-16</c:v>
                </c:pt>
                <c:pt idx="3">
                  <c:v>5.3990181407036362</c:v>
                </c:pt>
                <c:pt idx="4">
                  <c:v>18.523929800073265</c:v>
                </c:pt>
                <c:pt idx="5">
                  <c:v>26.294890953130203</c:v>
                </c:pt>
                <c:pt idx="6">
                  <c:v>20.343550500964657</c:v>
                </c:pt>
                <c:pt idx="7">
                  <c:v>6.2769228891758315</c:v>
                </c:pt>
                <c:pt idx="8">
                  <c:v>-4.6191995679594966E-16</c:v>
                </c:pt>
                <c:pt idx="9">
                  <c:v>6.7687175270328179</c:v>
                </c:pt>
                <c:pt idx="10">
                  <c:v>17.640959901853243</c:v>
                </c:pt>
                <c:pt idx="11">
                  <c:v>21.708881014720916</c:v>
                </c:pt>
                <c:pt idx="12">
                  <c:v>15.598215092333204</c:v>
                </c:pt>
                <c:pt idx="13">
                  <c:v>5.9398904150723766</c:v>
                </c:pt>
                <c:pt idx="14">
                  <c:v>7.5104598748179918E-16</c:v>
                </c:pt>
                <c:pt idx="15">
                  <c:v>5.4233934161494988</c:v>
                </c:pt>
                <c:pt idx="16">
                  <c:v>19.031527793480532</c:v>
                </c:pt>
                <c:pt idx="17">
                  <c:v>27.778612416228672</c:v>
                </c:pt>
                <c:pt idx="18">
                  <c:v>21.751515802866031</c:v>
                </c:pt>
                <c:pt idx="19">
                  <c:v>6.6078845685954395</c:v>
                </c:pt>
                <c:pt idx="20">
                  <c:v>-8.7042180409921691E-16</c:v>
                </c:pt>
                <c:pt idx="21">
                  <c:v>7.2646811762703578</c:v>
                </c:pt>
                <c:pt idx="22">
                  <c:v>18.983133075172194</c:v>
                </c:pt>
                <c:pt idx="23">
                  <c:v>22.942229200730033</c:v>
                </c:pt>
                <c:pt idx="24">
                  <c:v>16.705578613618101</c:v>
                </c:pt>
                <c:pt idx="25">
                  <c:v>6.2301256621892618</c:v>
                </c:pt>
                <c:pt idx="26">
                  <c:v>5.017343964624651E-15</c:v>
                </c:pt>
                <c:pt idx="27">
                  <c:v>5.4542499339188604</c:v>
                </c:pt>
                <c:pt idx="28">
                  <c:v>19.606356659676418</c:v>
                </c:pt>
                <c:pt idx="29">
                  <c:v>28.344430914013742</c:v>
                </c:pt>
                <c:pt idx="30">
                  <c:v>21.910448913606782</c:v>
                </c:pt>
                <c:pt idx="31">
                  <c:v>6.6642512270037342</c:v>
                </c:pt>
                <c:pt idx="32">
                  <c:v>-1.8322640556192653E-15</c:v>
                </c:pt>
                <c:pt idx="33">
                  <c:v>7.3637283336081536</c:v>
                </c:pt>
                <c:pt idx="34">
                  <c:v>19.144133791702561</c:v>
                </c:pt>
                <c:pt idx="35">
                  <c:v>23.617542336233388</c:v>
                </c:pt>
                <c:pt idx="36">
                  <c:v>17.269745806320639</c:v>
                </c:pt>
                <c:pt idx="37">
                  <c:v>6.2994617836678639</c:v>
                </c:pt>
                <c:pt idx="38">
                  <c:v>2.0110882203819732E-15</c:v>
                </c:pt>
                <c:pt idx="39">
                  <c:v>5.5219732287958019</c:v>
                </c:pt>
                <c:pt idx="40">
                  <c:v>19.816982621880012</c:v>
                </c:pt>
                <c:pt idx="41">
                  <c:v>28.750934987819022</c:v>
                </c:pt>
                <c:pt idx="42">
                  <c:v>21.812888941119635</c:v>
                </c:pt>
                <c:pt idx="43">
                  <c:v>6.5262401142682229</c:v>
                </c:pt>
                <c:pt idx="44">
                  <c:v>-1.8856286902272713E-15</c:v>
                </c:pt>
                <c:pt idx="45">
                  <c:v>7.4409098853788835</c:v>
                </c:pt>
                <c:pt idx="46">
                  <c:v>18.91782370252476</c:v>
                </c:pt>
                <c:pt idx="47">
                  <c:v>23.279890773902672</c:v>
                </c:pt>
                <c:pt idx="48">
                  <c:v>16.899049199546063</c:v>
                </c:pt>
                <c:pt idx="49">
                  <c:v>6.3742775581818174</c:v>
                </c:pt>
                <c:pt idx="50">
                  <c:v>-5.8248566640667834E-15</c:v>
                </c:pt>
                <c:pt idx="51">
                  <c:v>5.5682056766653378</c:v>
                </c:pt>
                <c:pt idx="52">
                  <c:v>19.96773884553868</c:v>
                </c:pt>
                <c:pt idx="53">
                  <c:v>28.728005977382068</c:v>
                </c:pt>
                <c:pt idx="54">
                  <c:v>22.203543213681819</c:v>
                </c:pt>
                <c:pt idx="55">
                  <c:v>6.7599868261930744</c:v>
                </c:pt>
                <c:pt idx="56">
                  <c:v>3.5534437797776261E-15</c:v>
                </c:pt>
                <c:pt idx="57">
                  <c:v>7.2728452996839499</c:v>
                </c:pt>
                <c:pt idx="58">
                  <c:v>18.687583002781004</c:v>
                </c:pt>
                <c:pt idx="59">
                  <c:v>23.15058451986501</c:v>
                </c:pt>
                <c:pt idx="60">
                  <c:v>16.801257927644929</c:v>
                </c:pt>
                <c:pt idx="61">
                  <c:v>6.3400856369625069</c:v>
                </c:pt>
                <c:pt idx="62">
                  <c:v>1.0332196839348512E-14</c:v>
                </c:pt>
                <c:pt idx="63">
                  <c:v>5.5169138846682761</c:v>
                </c:pt>
                <c:pt idx="64">
                  <c:v>20.060601791786695</c:v>
                </c:pt>
                <c:pt idx="65">
                  <c:v>28.95965996772787</c:v>
                </c:pt>
                <c:pt idx="66">
                  <c:v>21.954799652306981</c:v>
                </c:pt>
                <c:pt idx="67">
                  <c:v>6.7628261107837639</c:v>
                </c:pt>
                <c:pt idx="68">
                  <c:v>-3.1755355888106115E-15</c:v>
                </c:pt>
                <c:pt idx="69">
                  <c:v>7.4452049839464474</c:v>
                </c:pt>
                <c:pt idx="70">
                  <c:v>19.391672343452239</c:v>
                </c:pt>
                <c:pt idx="71">
                  <c:v>23.363711979548373</c:v>
                </c:pt>
                <c:pt idx="72">
                  <c:v>16.837671275876748</c:v>
                </c:pt>
                <c:pt idx="73">
                  <c:v>6.3475311535987604</c:v>
                </c:pt>
                <c:pt idx="74">
                  <c:v>1.164392039049202E-14</c:v>
                </c:pt>
                <c:pt idx="75">
                  <c:v>5.6028285868281404</c:v>
                </c:pt>
                <c:pt idx="76">
                  <c:v>19.917902519238211</c:v>
                </c:pt>
                <c:pt idx="77">
                  <c:v>28.694217873187089</c:v>
                </c:pt>
                <c:pt idx="78">
                  <c:v>22.411376191708126</c:v>
                </c:pt>
                <c:pt idx="79">
                  <c:v>6.8722612756632921</c:v>
                </c:pt>
                <c:pt idx="80">
                  <c:v>-2.9811951860066379E-15</c:v>
                </c:pt>
                <c:pt idx="81">
                  <c:v>7.3706314157887984</c:v>
                </c:pt>
                <c:pt idx="82">
                  <c:v>19.167843841605855</c:v>
                </c:pt>
                <c:pt idx="83">
                  <c:v>23.239072417359058</c:v>
                </c:pt>
                <c:pt idx="84">
                  <c:v>16.741882457410348</c:v>
                </c:pt>
                <c:pt idx="85">
                  <c:v>6.3209762458464516</c:v>
                </c:pt>
                <c:pt idx="86">
                  <c:v>1.0127722130192643E-14</c:v>
                </c:pt>
                <c:pt idx="87">
                  <c:v>5.502478820981354</c:v>
                </c:pt>
                <c:pt idx="88">
                  <c:v>19.404195026982801</c:v>
                </c:pt>
                <c:pt idx="89">
                  <c:v>28.279670546191792</c:v>
                </c:pt>
                <c:pt idx="90">
                  <c:v>22.007177821066549</c:v>
                </c:pt>
                <c:pt idx="91">
                  <c:v>6.7267549283167414</c:v>
                </c:pt>
                <c:pt idx="92">
                  <c:v>-4.3840549001207523E-15</c:v>
                </c:pt>
                <c:pt idx="93">
                  <c:v>7.3715239398859618</c:v>
                </c:pt>
                <c:pt idx="94">
                  <c:v>19.175787714261087</c:v>
                </c:pt>
                <c:pt idx="95">
                  <c:v>23.624800724628983</c:v>
                </c:pt>
                <c:pt idx="96">
                  <c:v>17.085260704019575</c:v>
                </c:pt>
                <c:pt idx="97">
                  <c:v>6.4882572634610023</c:v>
                </c:pt>
                <c:pt idx="98">
                  <c:v>1.4623864608941963E-14</c:v>
                </c:pt>
                <c:pt idx="99">
                  <c:v>5.517503245169153</c:v>
                </c:pt>
                <c:pt idx="100">
                  <c:v>19.555640609146945</c:v>
                </c:pt>
                <c:pt idx="101">
                  <c:v>8.6020690375675724</c:v>
                </c:pt>
                <c:pt idx="102">
                  <c:v>-17.107640132795034</c:v>
                </c:pt>
                <c:pt idx="103">
                  <c:v>-16.661823291015828</c:v>
                </c:pt>
                <c:pt idx="104">
                  <c:v>-4.0197563001006517E-13</c:v>
                </c:pt>
                <c:pt idx="105">
                  <c:v>28.006093179749566</c:v>
                </c:pt>
                <c:pt idx="106">
                  <c:v>44.641642976913857</c:v>
                </c:pt>
                <c:pt idx="107">
                  <c:v>44.691678030757629</c:v>
                </c:pt>
                <c:pt idx="108">
                  <c:v>37.901523911658906</c:v>
                </c:pt>
                <c:pt idx="109">
                  <c:v>14.066239721832513</c:v>
                </c:pt>
                <c:pt idx="110">
                  <c:v>6.4743699694613251E-14</c:v>
                </c:pt>
                <c:pt idx="111">
                  <c:v>-0.42266947289540741</c:v>
                </c:pt>
                <c:pt idx="112">
                  <c:v>19.734848267995559</c:v>
                </c:pt>
                <c:pt idx="113">
                  <c:v>45.877773128864135</c:v>
                </c:pt>
                <c:pt idx="114">
                  <c:v>45.147198779696275</c:v>
                </c:pt>
                <c:pt idx="115">
                  <c:v>30.596018003729096</c:v>
                </c:pt>
                <c:pt idx="116">
                  <c:v>6.1289738874844895E-13</c:v>
                </c:pt>
                <c:pt idx="117">
                  <c:v>-23.036029279136823</c:v>
                </c:pt>
                <c:pt idx="118">
                  <c:v>-24.391322743554213</c:v>
                </c:pt>
                <c:pt idx="119">
                  <c:v>-8.5859169138412614</c:v>
                </c:pt>
                <c:pt idx="120">
                  <c:v>16.949221186850245</c:v>
                </c:pt>
                <c:pt idx="121">
                  <c:v>16.778355177741741</c:v>
                </c:pt>
                <c:pt idx="122">
                  <c:v>-4.2579151336536457E-14</c:v>
                </c:pt>
                <c:pt idx="123">
                  <c:v>-27.960838449023402</c:v>
                </c:pt>
                <c:pt idx="124">
                  <c:v>-44.79313926410525</c:v>
                </c:pt>
                <c:pt idx="125">
                  <c:v>-44.183139810633463</c:v>
                </c:pt>
                <c:pt idx="126">
                  <c:v>-37.712233564270022</c:v>
                </c:pt>
                <c:pt idx="127">
                  <c:v>-14.258517509212313</c:v>
                </c:pt>
                <c:pt idx="128">
                  <c:v>-1.0512814042748412E-13</c:v>
                </c:pt>
                <c:pt idx="129">
                  <c:v>0.58699395937748067</c:v>
                </c:pt>
                <c:pt idx="130">
                  <c:v>-19.481953436111112</c:v>
                </c:pt>
                <c:pt idx="131">
                  <c:v>-45.889709989672376</c:v>
                </c:pt>
                <c:pt idx="132">
                  <c:v>-45.313227169245877</c:v>
                </c:pt>
                <c:pt idx="133">
                  <c:v>-30.693946385706724</c:v>
                </c:pt>
                <c:pt idx="134">
                  <c:v>-4.0812333702969096E-13</c:v>
                </c:pt>
                <c:pt idx="135">
                  <c:v>23.024041848430372</c:v>
                </c:pt>
                <c:pt idx="136">
                  <c:v>24.520399749621276</c:v>
                </c:pt>
                <c:pt idx="137">
                  <c:v>8.3757263653515572</c:v>
                </c:pt>
                <c:pt idx="138">
                  <c:v>-16.901291504081058</c:v>
                </c:pt>
                <c:pt idx="139">
                  <c:v>-16.892257827958741</c:v>
                </c:pt>
                <c:pt idx="140">
                  <c:v>-1.2793799737617882E-13</c:v>
                </c:pt>
                <c:pt idx="141">
                  <c:v>27.776102078617559</c:v>
                </c:pt>
                <c:pt idx="142">
                  <c:v>44.760445638174225</c:v>
                </c:pt>
                <c:pt idx="143">
                  <c:v>44.542399828219672</c:v>
                </c:pt>
                <c:pt idx="144">
                  <c:v>37.595150384593218</c:v>
                </c:pt>
                <c:pt idx="145">
                  <c:v>14.266054584435517</c:v>
                </c:pt>
                <c:pt idx="146">
                  <c:v>1.5175356525304963E-13</c:v>
                </c:pt>
                <c:pt idx="147">
                  <c:v>-0.38500054240395226</c:v>
                </c:pt>
                <c:pt idx="148">
                  <c:v>19.713759220601101</c:v>
                </c:pt>
                <c:pt idx="149">
                  <c:v>45.826293729653422</c:v>
                </c:pt>
                <c:pt idx="150">
                  <c:v>45.27863523605992</c:v>
                </c:pt>
                <c:pt idx="151">
                  <c:v>30.633758126797737</c:v>
                </c:pt>
                <c:pt idx="152">
                  <c:v>6.6269549218131136E-13</c:v>
                </c:pt>
                <c:pt idx="153">
                  <c:v>-23.064204289513661</c:v>
                </c:pt>
                <c:pt idx="154">
                  <c:v>-24.579083469751545</c:v>
                </c:pt>
                <c:pt idx="155">
                  <c:v>-8.7685501293125441</c:v>
                </c:pt>
                <c:pt idx="156">
                  <c:v>16.505074776514249</c:v>
                </c:pt>
                <c:pt idx="157">
                  <c:v>16.632568240746568</c:v>
                </c:pt>
                <c:pt idx="158">
                  <c:v>2.9429531921039315E-13</c:v>
                </c:pt>
                <c:pt idx="159">
                  <c:v>-27.627957347337727</c:v>
                </c:pt>
                <c:pt idx="160">
                  <c:v>-44.369885630076524</c:v>
                </c:pt>
                <c:pt idx="161">
                  <c:v>-44.324626818445225</c:v>
                </c:pt>
                <c:pt idx="162">
                  <c:v>-37.644485878344241</c:v>
                </c:pt>
                <c:pt idx="163">
                  <c:v>-14.252628892523351</c:v>
                </c:pt>
                <c:pt idx="164">
                  <c:v>-3.7478650193519494E-14</c:v>
                </c:pt>
                <c:pt idx="165">
                  <c:v>0.40213595444001388</c:v>
                </c:pt>
                <c:pt idx="166">
                  <c:v>-19.600495763382938</c:v>
                </c:pt>
                <c:pt idx="167">
                  <c:v>-45.737944648232791</c:v>
                </c:pt>
                <c:pt idx="168">
                  <c:v>-45.006527067266653</c:v>
                </c:pt>
                <c:pt idx="169">
                  <c:v>-30.537709529240203</c:v>
                </c:pt>
                <c:pt idx="170">
                  <c:v>-9.1347102728023234E-13</c:v>
                </c:pt>
                <c:pt idx="171">
                  <c:v>23.22655205283796</c:v>
                </c:pt>
                <c:pt idx="172">
                  <c:v>24.717364493279057</c:v>
                </c:pt>
                <c:pt idx="173">
                  <c:v>9.3514248101465132</c:v>
                </c:pt>
                <c:pt idx="174">
                  <c:v>-15.936173863002779</c:v>
                </c:pt>
                <c:pt idx="175">
                  <c:v>-16.21821217086255</c:v>
                </c:pt>
                <c:pt idx="176">
                  <c:v>-4.5538217800545147E-13</c:v>
                </c:pt>
                <c:pt idx="177">
                  <c:v>27.433083360084062</c:v>
                </c:pt>
                <c:pt idx="178">
                  <c:v>44.287143669188517</c:v>
                </c:pt>
                <c:pt idx="179">
                  <c:v>44.344169906511731</c:v>
                </c:pt>
                <c:pt idx="180">
                  <c:v>37.896466071596414</c:v>
                </c:pt>
                <c:pt idx="181">
                  <c:v>14.594469321241803</c:v>
                </c:pt>
                <c:pt idx="182">
                  <c:v>8.9544158449005161E-14</c:v>
                </c:pt>
                <c:pt idx="183">
                  <c:v>-1.0438592411854681</c:v>
                </c:pt>
                <c:pt idx="184">
                  <c:v>18.762414042009592</c:v>
                </c:pt>
                <c:pt idx="185">
                  <c:v>44.131353340727841</c:v>
                </c:pt>
                <c:pt idx="186">
                  <c:v>43.985059441597684</c:v>
                </c:pt>
                <c:pt idx="187">
                  <c:v>30.086600676925258</c:v>
                </c:pt>
                <c:pt idx="188">
                  <c:v>2.5059187369384048E-13</c:v>
                </c:pt>
                <c:pt idx="189">
                  <c:v>-23.664557081415303</c:v>
                </c:pt>
                <c:pt idx="190">
                  <c:v>-27.398291945573714</c:v>
                </c:pt>
                <c:pt idx="191">
                  <c:v>-14.09044576414311</c:v>
                </c:pt>
                <c:pt idx="192">
                  <c:v>10.04560607250359</c:v>
                </c:pt>
                <c:pt idx="193">
                  <c:v>12.384181713677693</c:v>
                </c:pt>
                <c:pt idx="194">
                  <c:v>1.6763201014676878E-14</c:v>
                </c:pt>
                <c:pt idx="195">
                  <c:v>-23.620057684460367</c:v>
                </c:pt>
                <c:pt idx="196">
                  <c:v>-39.609680427602008</c:v>
                </c:pt>
                <c:pt idx="197">
                  <c:v>-40.293983430883337</c:v>
                </c:pt>
                <c:pt idx="198">
                  <c:v>-33.284246799302963</c:v>
                </c:pt>
                <c:pt idx="199">
                  <c:v>-12.138149784613455</c:v>
                </c:pt>
                <c:pt idx="200">
                  <c:v>2.3150115281134473E-14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05-4059-B174-F009E9D26020}"/>
            </c:ext>
          </c:extLst>
        </c:ser>
        <c:ser>
          <c:idx val="6"/>
          <c:order val="6"/>
          <c:tx>
            <c:strRef>
              <c:f>'Config5 60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Windings'!$Y$3:$Y$203</c:f>
              <c:numCache>
                <c:formatCode>General</c:formatCode>
                <c:ptCount val="201"/>
                <c:pt idx="0">
                  <c:v>38.048816088178739</c:v>
                </c:pt>
                <c:pt idx="1">
                  <c:v>37.003351392121075</c:v>
                </c:pt>
                <c:pt idx="2">
                  <c:v>36.978792990968259</c:v>
                </c:pt>
                <c:pt idx="3">
                  <c:v>37.294148581396854</c:v>
                </c:pt>
                <c:pt idx="4">
                  <c:v>38.351243157614853</c:v>
                </c:pt>
                <c:pt idx="5">
                  <c:v>39.367927579236806</c:v>
                </c:pt>
                <c:pt idx="6">
                  <c:v>40.214320460627036</c:v>
                </c:pt>
                <c:pt idx="7">
                  <c:v>40.469405024475272</c:v>
                </c:pt>
                <c:pt idx="8">
                  <c:v>40.396921459595085</c:v>
                </c:pt>
                <c:pt idx="9">
                  <c:v>39.699563182103439</c:v>
                </c:pt>
                <c:pt idx="10">
                  <c:v>39.228535421139284</c:v>
                </c:pt>
                <c:pt idx="11">
                  <c:v>38.870455251381223</c:v>
                </c:pt>
                <c:pt idx="12">
                  <c:v>38.903579669508552</c:v>
                </c:pt>
                <c:pt idx="13">
                  <c:v>38.922771011059893</c:v>
                </c:pt>
                <c:pt idx="14">
                  <c:v>38.88815025106247</c:v>
                </c:pt>
                <c:pt idx="15">
                  <c:v>38.80518156471252</c:v>
                </c:pt>
                <c:pt idx="16">
                  <c:v>38.947648736017939</c:v>
                </c:pt>
                <c:pt idx="17">
                  <c:v>39.144624518054449</c:v>
                </c:pt>
                <c:pt idx="18">
                  <c:v>39.521520086378366</c:v>
                </c:pt>
                <c:pt idx="19">
                  <c:v>39.613413223208838</c:v>
                </c:pt>
                <c:pt idx="20">
                  <c:v>39.520726444242413</c:v>
                </c:pt>
                <c:pt idx="21">
                  <c:v>39.227142520204254</c:v>
                </c:pt>
                <c:pt idx="22">
                  <c:v>38.97783833855928</c:v>
                </c:pt>
                <c:pt idx="23">
                  <c:v>38.995281745310635</c:v>
                </c:pt>
                <c:pt idx="24">
                  <c:v>39.214459182092227</c:v>
                </c:pt>
                <c:pt idx="25">
                  <c:v>39.230792475139602</c:v>
                </c:pt>
                <c:pt idx="26">
                  <c:v>39.216399485255927</c:v>
                </c:pt>
                <c:pt idx="27">
                  <c:v>39.01674564292621</c:v>
                </c:pt>
                <c:pt idx="28">
                  <c:v>39.042770363867049</c:v>
                </c:pt>
                <c:pt idx="29">
                  <c:v>39.096953369328631</c:v>
                </c:pt>
                <c:pt idx="30">
                  <c:v>39.384424572952511</c:v>
                </c:pt>
                <c:pt idx="31">
                  <c:v>39.475277015379312</c:v>
                </c:pt>
                <c:pt idx="32">
                  <c:v>39.401137063343484</c:v>
                </c:pt>
                <c:pt idx="33">
                  <c:v>39.099671319749092</c:v>
                </c:pt>
                <c:pt idx="34">
                  <c:v>39.055709511153339</c:v>
                </c:pt>
                <c:pt idx="35">
                  <c:v>39.043282633374922</c:v>
                </c:pt>
                <c:pt idx="36">
                  <c:v>39.265910261081544</c:v>
                </c:pt>
                <c:pt idx="37">
                  <c:v>39.279005826368312</c:v>
                </c:pt>
                <c:pt idx="38">
                  <c:v>39.19193705904501</c:v>
                </c:pt>
                <c:pt idx="39">
                  <c:v>38.973155187089475</c:v>
                </c:pt>
                <c:pt idx="40">
                  <c:v>39.037164899559841</c:v>
                </c:pt>
                <c:pt idx="41">
                  <c:v>39.0533559719089</c:v>
                </c:pt>
                <c:pt idx="42">
                  <c:v>39.344349142697169</c:v>
                </c:pt>
                <c:pt idx="43">
                  <c:v>39.40573184114406</c:v>
                </c:pt>
                <c:pt idx="44">
                  <c:v>39.373365030746363</c:v>
                </c:pt>
                <c:pt idx="45">
                  <c:v>39.066677427279934</c:v>
                </c:pt>
                <c:pt idx="46">
                  <c:v>39.020273722254089</c:v>
                </c:pt>
                <c:pt idx="47">
                  <c:v>39.015883195037262</c:v>
                </c:pt>
                <c:pt idx="48">
                  <c:v>39.268087570691122</c:v>
                </c:pt>
                <c:pt idx="49">
                  <c:v>39.305338132293159</c:v>
                </c:pt>
                <c:pt idx="50">
                  <c:v>39.274094285467434</c:v>
                </c:pt>
                <c:pt idx="51">
                  <c:v>39.041837284928391</c:v>
                </c:pt>
                <c:pt idx="52">
                  <c:v>39.033784510120846</c:v>
                </c:pt>
                <c:pt idx="53">
                  <c:v>39.044182692642039</c:v>
                </c:pt>
                <c:pt idx="54">
                  <c:v>39.332498106637352</c:v>
                </c:pt>
                <c:pt idx="55">
                  <c:v>39.383209754968192</c:v>
                </c:pt>
                <c:pt idx="56">
                  <c:v>39.226368235612512</c:v>
                </c:pt>
                <c:pt idx="57">
                  <c:v>39.018644037894532</c:v>
                </c:pt>
                <c:pt idx="58">
                  <c:v>38.983318230302032</c:v>
                </c:pt>
                <c:pt idx="59">
                  <c:v>39.009053699797363</c:v>
                </c:pt>
                <c:pt idx="60">
                  <c:v>39.290976018071319</c:v>
                </c:pt>
                <c:pt idx="61">
                  <c:v>39.316720944973461</c:v>
                </c:pt>
                <c:pt idx="62">
                  <c:v>39.270917350583794</c:v>
                </c:pt>
                <c:pt idx="63">
                  <c:v>39.037374106609022</c:v>
                </c:pt>
                <c:pt idx="64">
                  <c:v>39.047804146947726</c:v>
                </c:pt>
                <c:pt idx="65">
                  <c:v>39.048205262498747</c:v>
                </c:pt>
                <c:pt idx="66">
                  <c:v>39.33367156226943</c:v>
                </c:pt>
                <c:pt idx="67">
                  <c:v>39.382829218503886</c:v>
                </c:pt>
                <c:pt idx="68">
                  <c:v>39.345702744276309</c:v>
                </c:pt>
                <c:pt idx="69">
                  <c:v>39.060896560407691</c:v>
                </c:pt>
                <c:pt idx="70">
                  <c:v>39.023687561070219</c:v>
                </c:pt>
                <c:pt idx="71">
                  <c:v>38.993939951851701</c:v>
                </c:pt>
                <c:pt idx="72">
                  <c:v>39.285015577236351</c:v>
                </c:pt>
                <c:pt idx="73">
                  <c:v>39.293858310320672</c:v>
                </c:pt>
                <c:pt idx="74">
                  <c:v>39.24647021192937</c:v>
                </c:pt>
                <c:pt idx="75">
                  <c:v>39.016719128980732</c:v>
                </c:pt>
                <c:pt idx="76">
                  <c:v>39.053995102311063</c:v>
                </c:pt>
                <c:pt idx="77">
                  <c:v>39.065949141055277</c:v>
                </c:pt>
                <c:pt idx="78">
                  <c:v>39.311941343870139</c:v>
                </c:pt>
                <c:pt idx="79">
                  <c:v>39.378232611829745</c:v>
                </c:pt>
                <c:pt idx="80">
                  <c:v>39.3578470208273</c:v>
                </c:pt>
                <c:pt idx="81">
                  <c:v>39.061695218658713</c:v>
                </c:pt>
                <c:pt idx="82">
                  <c:v>38.966984263243006</c:v>
                </c:pt>
                <c:pt idx="83">
                  <c:v>39.002880030163418</c:v>
                </c:pt>
                <c:pt idx="84">
                  <c:v>39.300999115974413</c:v>
                </c:pt>
                <c:pt idx="85">
                  <c:v>39.310390028298286</c:v>
                </c:pt>
                <c:pt idx="86">
                  <c:v>39.248148172119109</c:v>
                </c:pt>
                <c:pt idx="87">
                  <c:v>39.030934961830589</c:v>
                </c:pt>
                <c:pt idx="88">
                  <c:v>39.032355493234732</c:v>
                </c:pt>
                <c:pt idx="89">
                  <c:v>39.08762122370721</c:v>
                </c:pt>
                <c:pt idx="90">
                  <c:v>39.327078413575066</c:v>
                </c:pt>
                <c:pt idx="91">
                  <c:v>39.382420255709796</c:v>
                </c:pt>
                <c:pt idx="92">
                  <c:v>39.369159875481024</c:v>
                </c:pt>
                <c:pt idx="93">
                  <c:v>39.072734002802278</c:v>
                </c:pt>
                <c:pt idx="94">
                  <c:v>39.000010300395374</c:v>
                </c:pt>
                <c:pt idx="95">
                  <c:v>39.027792737790293</c:v>
                </c:pt>
                <c:pt idx="96">
                  <c:v>39.268473047394764</c:v>
                </c:pt>
                <c:pt idx="97">
                  <c:v>39.280731467521157</c:v>
                </c:pt>
                <c:pt idx="98">
                  <c:v>39.238025787236296</c:v>
                </c:pt>
                <c:pt idx="99">
                  <c:v>38.998524403111141</c:v>
                </c:pt>
                <c:pt idx="100">
                  <c:v>39.073269502495378</c:v>
                </c:pt>
                <c:pt idx="101">
                  <c:v>14.932609540971994</c:v>
                </c:pt>
                <c:pt idx="102">
                  <c:v>23.36227689460096</c:v>
                </c:pt>
                <c:pt idx="103">
                  <c:v>30.216966235053306</c:v>
                </c:pt>
                <c:pt idx="104">
                  <c:v>43.773015325505824</c:v>
                </c:pt>
                <c:pt idx="105">
                  <c:v>55.401590291815012</c:v>
                </c:pt>
                <c:pt idx="106">
                  <c:v>69.108697912423168</c:v>
                </c:pt>
                <c:pt idx="107">
                  <c:v>75.900053190735605</c:v>
                </c:pt>
                <c:pt idx="108">
                  <c:v>85.788614249163601</c:v>
                </c:pt>
                <c:pt idx="109">
                  <c:v>89.332472325871038</c:v>
                </c:pt>
                <c:pt idx="110">
                  <c:v>88.139157329401456</c:v>
                </c:pt>
                <c:pt idx="111">
                  <c:v>79.044056414272916</c:v>
                </c:pt>
                <c:pt idx="112">
                  <c:v>68.415490695072265</c:v>
                </c:pt>
                <c:pt idx="113">
                  <c:v>71.505029337705125</c:v>
                </c:pt>
                <c:pt idx="114">
                  <c:v>62.03409158409869</c:v>
                </c:pt>
                <c:pt idx="115">
                  <c:v>53.746517267679195</c:v>
                </c:pt>
                <c:pt idx="116">
                  <c:v>44.28225049811256</c:v>
                </c:pt>
                <c:pt idx="117">
                  <c:v>23.757272910759514</c:v>
                </c:pt>
                <c:pt idx="118">
                  <c:v>8.103480883672411</c:v>
                </c:pt>
                <c:pt idx="119">
                  <c:v>-15.095362943034873</c:v>
                </c:pt>
                <c:pt idx="120">
                  <c:v>-23.717496911368016</c:v>
                </c:pt>
                <c:pt idx="121">
                  <c:v>-30.488079786856328</c:v>
                </c:pt>
                <c:pt idx="122">
                  <c:v>-43.772068414999104</c:v>
                </c:pt>
                <c:pt idx="123">
                  <c:v>-55.300320924972326</c:v>
                </c:pt>
                <c:pt idx="124">
                  <c:v>-69.599355274191637</c:v>
                </c:pt>
                <c:pt idx="125">
                  <c:v>-75.226996978717352</c:v>
                </c:pt>
                <c:pt idx="126">
                  <c:v>-85.18925888182909</c:v>
                </c:pt>
                <c:pt idx="127">
                  <c:v>-89.331131495577793</c:v>
                </c:pt>
                <c:pt idx="128">
                  <c:v>-88.039802173018828</c:v>
                </c:pt>
                <c:pt idx="129">
                  <c:v>-78.706696544696399</c:v>
                </c:pt>
                <c:pt idx="130">
                  <c:v>-67.926269914727385</c:v>
                </c:pt>
                <c:pt idx="131">
                  <c:v>-71.709583956053521</c:v>
                </c:pt>
                <c:pt idx="132">
                  <c:v>-61.885125717738077</c:v>
                </c:pt>
                <c:pt idx="133">
                  <c:v>-53.863496935726822</c:v>
                </c:pt>
                <c:pt idx="134">
                  <c:v>-44.333750271478344</c:v>
                </c:pt>
                <c:pt idx="135">
                  <c:v>-23.782144929389929</c:v>
                </c:pt>
                <c:pt idx="136">
                  <c:v>-8.0668399090089693</c:v>
                </c:pt>
                <c:pt idx="137">
                  <c:v>14.72583105300404</c:v>
                </c:pt>
                <c:pt idx="138">
                  <c:v>23.46962016503317</c:v>
                </c:pt>
                <c:pt idx="139">
                  <c:v>30.241361000680943</c:v>
                </c:pt>
                <c:pt idx="140">
                  <c:v>43.780825622104395</c:v>
                </c:pt>
                <c:pt idx="141">
                  <c:v>55.157400865175987</c:v>
                </c:pt>
                <c:pt idx="142">
                  <c:v>69.316050467700123</c:v>
                </c:pt>
                <c:pt idx="143">
                  <c:v>75.811483820019347</c:v>
                </c:pt>
                <c:pt idx="144">
                  <c:v>85.015731664680885</c:v>
                </c:pt>
                <c:pt idx="145">
                  <c:v>89.398931165094339</c:v>
                </c:pt>
                <c:pt idx="146">
                  <c:v>87.972463098872467</c:v>
                </c:pt>
                <c:pt idx="147">
                  <c:v>79.305092933469098</c:v>
                </c:pt>
                <c:pt idx="148">
                  <c:v>68.223158193835104</c:v>
                </c:pt>
                <c:pt idx="149">
                  <c:v>71.398621629783051</c:v>
                </c:pt>
                <c:pt idx="150">
                  <c:v>62.229822709201372</c:v>
                </c:pt>
                <c:pt idx="151">
                  <c:v>53.712914437337503</c:v>
                </c:pt>
                <c:pt idx="152">
                  <c:v>44.410447649439199</c:v>
                </c:pt>
                <c:pt idx="153">
                  <c:v>23.56550721838704</c:v>
                </c:pt>
                <c:pt idx="154">
                  <c:v>8.1681671467600481</c:v>
                </c:pt>
                <c:pt idx="155">
                  <c:v>-14.790451138036474</c:v>
                </c:pt>
                <c:pt idx="156">
                  <c:v>-24.032817213851992</c:v>
                </c:pt>
                <c:pt idx="157">
                  <c:v>-30.208818221261669</c:v>
                </c:pt>
                <c:pt idx="158">
                  <c:v>-43.823898416481896</c:v>
                </c:pt>
                <c:pt idx="159">
                  <c:v>-55.060425793880178</c:v>
                </c:pt>
                <c:pt idx="160">
                  <c:v>-68.961551510675179</c:v>
                </c:pt>
                <c:pt idx="161">
                  <c:v>-75.157230516600293</c:v>
                </c:pt>
                <c:pt idx="162">
                  <c:v>-84.769462524621133</c:v>
                </c:pt>
                <c:pt idx="163">
                  <c:v>-89.166788667765843</c:v>
                </c:pt>
                <c:pt idx="164">
                  <c:v>-87.986629005023843</c:v>
                </c:pt>
                <c:pt idx="165">
                  <c:v>-79.125906298996853</c:v>
                </c:pt>
                <c:pt idx="166">
                  <c:v>-68.367313715802624</c:v>
                </c:pt>
                <c:pt idx="167">
                  <c:v>-71.438874730858714</c:v>
                </c:pt>
                <c:pt idx="168">
                  <c:v>-62.493704295540681</c:v>
                </c:pt>
                <c:pt idx="169">
                  <c:v>-53.942884878116828</c:v>
                </c:pt>
                <c:pt idx="170">
                  <c:v>-44.575173042963733</c:v>
                </c:pt>
                <c:pt idx="171">
                  <c:v>-23.751309625830494</c:v>
                </c:pt>
                <c:pt idx="172">
                  <c:v>-8.3292655451193909</c:v>
                </c:pt>
                <c:pt idx="173">
                  <c:v>14.783215555836049</c:v>
                </c:pt>
                <c:pt idx="174">
                  <c:v>23.913149861228554</c:v>
                </c:pt>
                <c:pt idx="175">
                  <c:v>30.746994482308153</c:v>
                </c:pt>
                <c:pt idx="176">
                  <c:v>44.081348065697348</c:v>
                </c:pt>
                <c:pt idx="177">
                  <c:v>55.166782483785667</c:v>
                </c:pt>
                <c:pt idx="178">
                  <c:v>69.01017247743917</c:v>
                </c:pt>
                <c:pt idx="179">
                  <c:v>75.284964490015113</c:v>
                </c:pt>
                <c:pt idx="180">
                  <c:v>84.078608169650067</c:v>
                </c:pt>
                <c:pt idx="181">
                  <c:v>88.422297196868996</c:v>
                </c:pt>
                <c:pt idx="182">
                  <c:v>87.417374780959165</c:v>
                </c:pt>
                <c:pt idx="183">
                  <c:v>78.645771914049945</c:v>
                </c:pt>
                <c:pt idx="184">
                  <c:v>69.182989716592658</c:v>
                </c:pt>
                <c:pt idx="185">
                  <c:v>72.62183989104588</c:v>
                </c:pt>
                <c:pt idx="186">
                  <c:v>64.060463346464601</c:v>
                </c:pt>
                <c:pt idx="187">
                  <c:v>55.223419644543981</c:v>
                </c:pt>
                <c:pt idx="188">
                  <c:v>45.791920523668225</c:v>
                </c:pt>
                <c:pt idx="189">
                  <c:v>24.604322227712807</c:v>
                </c:pt>
                <c:pt idx="190">
                  <c:v>8.0223179652029479</c:v>
                </c:pt>
                <c:pt idx="191">
                  <c:v>-15.784588469912238</c:v>
                </c:pt>
                <c:pt idx="192">
                  <c:v>-27.311374078233619</c:v>
                </c:pt>
                <c:pt idx="193">
                  <c:v>-34.683821214802769</c:v>
                </c:pt>
                <c:pt idx="194">
                  <c:v>-46.872170503176882</c:v>
                </c:pt>
                <c:pt idx="195">
                  <c:v>-55.373255881851065</c:v>
                </c:pt>
                <c:pt idx="196">
                  <c:v>-65.361119188273776</c:v>
                </c:pt>
                <c:pt idx="197">
                  <c:v>-69.836792073560332</c:v>
                </c:pt>
                <c:pt idx="198">
                  <c:v>-78.15090405994556</c:v>
                </c:pt>
                <c:pt idx="199">
                  <c:v>-81.507912873035693</c:v>
                </c:pt>
                <c:pt idx="200">
                  <c:v>-78.806652827140724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05-4059-B174-F009E9D2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'Config5 60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'Config5 60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'Config5 60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-27.833917940981038</c:v>
                      </c:pt>
                      <c:pt idx="2">
                        <c:v>-58.465478474112402</c:v>
                      </c:pt>
                      <c:pt idx="3">
                        <c:v>-82.897845318802069</c:v>
                      </c:pt>
                      <c:pt idx="4">
                        <c:v>-85.536750522900093</c:v>
                      </c:pt>
                      <c:pt idx="5">
                        <c:v>-54.340827228935652</c:v>
                      </c:pt>
                      <c:pt idx="6">
                        <c:v>-1.3691507802054255E-14</c:v>
                      </c:pt>
                      <c:pt idx="7">
                        <c:v>54.017938555084839</c:v>
                      </c:pt>
                      <c:pt idx="8">
                        <c:v>86.645794492686179</c:v>
                      </c:pt>
                      <c:pt idx="9">
                        <c:v>88.525029951858627</c:v>
                      </c:pt>
                      <c:pt idx="10">
                        <c:v>65.175777604517194</c:v>
                      </c:pt>
                      <c:pt idx="11">
                        <c:v>31.24095708690853</c:v>
                      </c:pt>
                      <c:pt idx="12">
                        <c:v>1.3596552723782772E-14</c:v>
                      </c:pt>
                      <c:pt idx="13">
                        <c:v>-28.324325998165225</c:v>
                      </c:pt>
                      <c:pt idx="14">
                        <c:v>-59.014425649967642</c:v>
                      </c:pt>
                      <c:pt idx="15">
                        <c:v>-84.109418212630786</c:v>
                      </c:pt>
                      <c:pt idx="16">
                        <c:v>-86.199223767796994</c:v>
                      </c:pt>
                      <c:pt idx="17">
                        <c:v>-54.077136431533155</c:v>
                      </c:pt>
                      <c:pt idx="18">
                        <c:v>-4.0303859797752108E-14</c:v>
                      </c:pt>
                      <c:pt idx="19">
                        <c:v>52.347635588896097</c:v>
                      </c:pt>
                      <c:pt idx="20">
                        <c:v>83.754918744589276</c:v>
                      </c:pt>
                      <c:pt idx="21">
                        <c:v>85.242107946533181</c:v>
                      </c:pt>
                      <c:pt idx="22">
                        <c:v>63.237597375831491</c:v>
                      </c:pt>
                      <c:pt idx="23">
                        <c:v>30.612491332018113</c:v>
                      </c:pt>
                      <c:pt idx="24">
                        <c:v>2.7315827999268411E-14</c:v>
                      </c:pt>
                      <c:pt idx="25">
                        <c:v>-28.712128851406785</c:v>
                      </c:pt>
                      <c:pt idx="26">
                        <c:v>-59.732361587038554</c:v>
                      </c:pt>
                      <c:pt idx="27">
                        <c:v>-84.333313696625268</c:v>
                      </c:pt>
                      <c:pt idx="28">
                        <c:v>-86.28870211495007</c:v>
                      </c:pt>
                      <c:pt idx="29">
                        <c:v>-53.888035719149187</c:v>
                      </c:pt>
                      <c:pt idx="30">
                        <c:v>-6.656988726631442E-14</c:v>
                      </c:pt>
                      <c:pt idx="31">
                        <c:v>51.553444271336041</c:v>
                      </c:pt>
                      <c:pt idx="32">
                        <c:v>82.400627664636218</c:v>
                      </c:pt>
                      <c:pt idx="33">
                        <c:v>84.199477926881116</c:v>
                      </c:pt>
                      <c:pt idx="34">
                        <c:v>63.027634003187231</c:v>
                      </c:pt>
                      <c:pt idx="35">
                        <c:v>30.498028196568878</c:v>
                      </c:pt>
                      <c:pt idx="36">
                        <c:v>4.0110187259549743E-14</c:v>
                      </c:pt>
                      <c:pt idx="37">
                        <c:v>-28.278848459567065</c:v>
                      </c:pt>
                      <c:pt idx="38">
                        <c:v>-59.562494269693758</c:v>
                      </c:pt>
                      <c:pt idx="39">
                        <c:v>-84.416672919014275</c:v>
                      </c:pt>
                      <c:pt idx="40">
                        <c:v>-86.292134081991648</c:v>
                      </c:pt>
                      <c:pt idx="41">
                        <c:v>-53.793322761410977</c:v>
                      </c:pt>
                      <c:pt idx="42">
                        <c:v>-9.37113292571559E-14</c:v>
                      </c:pt>
                      <c:pt idx="43">
                        <c:v>51.824032757210226</c:v>
                      </c:pt>
                      <c:pt idx="44">
                        <c:v>82.699403098297765</c:v>
                      </c:pt>
                      <c:pt idx="45">
                        <c:v>84.284139809548961</c:v>
                      </c:pt>
                      <c:pt idx="46">
                        <c:v>62.309896988154307</c:v>
                      </c:pt>
                      <c:pt idx="47">
                        <c:v>30.788261409652122</c:v>
                      </c:pt>
                      <c:pt idx="48">
                        <c:v>5.441085795497634E-14</c:v>
                      </c:pt>
                      <c:pt idx="49">
                        <c:v>-28.825987075569806</c:v>
                      </c:pt>
                      <c:pt idx="50">
                        <c:v>-59.590709760406064</c:v>
                      </c:pt>
                      <c:pt idx="51">
                        <c:v>-85.188339996366508</c:v>
                      </c:pt>
                      <c:pt idx="52">
                        <c:v>-86.756725801971541</c:v>
                      </c:pt>
                      <c:pt idx="53">
                        <c:v>-54.138559402331971</c:v>
                      </c:pt>
                      <c:pt idx="54">
                        <c:v>-1.197458313189048E-13</c:v>
                      </c:pt>
                      <c:pt idx="55">
                        <c:v>51.664537306988933</c:v>
                      </c:pt>
                      <c:pt idx="56">
                        <c:v>82.322893046054048</c:v>
                      </c:pt>
                      <c:pt idx="57">
                        <c:v>83.96501644189361</c:v>
                      </c:pt>
                      <c:pt idx="58">
                        <c:v>63.385805242682345</c:v>
                      </c:pt>
                      <c:pt idx="59">
                        <c:v>30.462930870086694</c:v>
                      </c:pt>
                      <c:pt idx="60">
                        <c:v>6.8357668021128701E-14</c:v>
                      </c:pt>
                      <c:pt idx="61">
                        <c:v>-28.573615221591773</c:v>
                      </c:pt>
                      <c:pt idx="62">
                        <c:v>-59.868787550680878</c:v>
                      </c:pt>
                      <c:pt idx="63">
                        <c:v>-84.89469201704307</c:v>
                      </c:pt>
                      <c:pt idx="64">
                        <c:v>-86.55615933104572</c:v>
                      </c:pt>
                      <c:pt idx="65">
                        <c:v>-54.227021354482801</c:v>
                      </c:pt>
                      <c:pt idx="66">
                        <c:v>-5.369601043433681E-13</c:v>
                      </c:pt>
                      <c:pt idx="67">
                        <c:v>51.980646016582298</c:v>
                      </c:pt>
                      <c:pt idx="68">
                        <c:v>83.052933193304284</c:v>
                      </c:pt>
                      <c:pt idx="69">
                        <c:v>84.471913219267279</c:v>
                      </c:pt>
                      <c:pt idx="70">
                        <c:v>62.76475300944999</c:v>
                      </c:pt>
                      <c:pt idx="71">
                        <c:v>30.77845006205451</c:v>
                      </c:pt>
                      <c:pt idx="72">
                        <c:v>8.1225550887994989E-14</c:v>
                      </c:pt>
                      <c:pt idx="73">
                        <c:v>-28.355373042132982</c:v>
                      </c:pt>
                      <c:pt idx="74">
                        <c:v>-60.067541036619936</c:v>
                      </c:pt>
                      <c:pt idx="75">
                        <c:v>-85.583693861100144</c:v>
                      </c:pt>
                      <c:pt idx="76">
                        <c:v>-86.476655741853094</c:v>
                      </c:pt>
                      <c:pt idx="77">
                        <c:v>-54.324799634018859</c:v>
                      </c:pt>
                      <c:pt idx="78">
                        <c:v>2.1526128826647212E-13</c:v>
                      </c:pt>
                      <c:pt idx="79">
                        <c:v>52.206986955855001</c:v>
                      </c:pt>
                      <c:pt idx="80">
                        <c:v>83.52781660007453</c:v>
                      </c:pt>
                      <c:pt idx="81">
                        <c:v>84.793278352798893</c:v>
                      </c:pt>
                      <c:pt idx="82">
                        <c:v>62.890706328148575</c:v>
                      </c:pt>
                      <c:pt idx="83">
                        <c:v>30.425181193860233</c:v>
                      </c:pt>
                      <c:pt idx="84">
                        <c:v>9.5383636261525876E-14</c:v>
                      </c:pt>
                      <c:pt idx="85">
                        <c:v>-28.507110185036879</c:v>
                      </c:pt>
                      <c:pt idx="86">
                        <c:v>-59.881648586142333</c:v>
                      </c:pt>
                      <c:pt idx="87">
                        <c:v>-85.600597698355315</c:v>
                      </c:pt>
                      <c:pt idx="88">
                        <c:v>-87.298689870948635</c:v>
                      </c:pt>
                      <c:pt idx="89">
                        <c:v>-54.53907542017658</c:v>
                      </c:pt>
                      <c:pt idx="90">
                        <c:v>-5.9478203081139836E-13</c:v>
                      </c:pt>
                      <c:pt idx="91">
                        <c:v>52.372496885665377</c:v>
                      </c:pt>
                      <c:pt idx="92">
                        <c:v>83.970700813844132</c:v>
                      </c:pt>
                      <c:pt idx="93">
                        <c:v>85.664959750069798</c:v>
                      </c:pt>
                      <c:pt idx="94">
                        <c:v>64.064772886845219</c:v>
                      </c:pt>
                      <c:pt idx="95">
                        <c:v>31.117182843863052</c:v>
                      </c:pt>
                      <c:pt idx="96">
                        <c:v>1.1147621522737601E-13</c:v>
                      </c:pt>
                      <c:pt idx="97">
                        <c:v>-29.21488915804008</c:v>
                      </c:pt>
                      <c:pt idx="98">
                        <c:v>-61.031639887508298</c:v>
                      </c:pt>
                      <c:pt idx="99">
                        <c:v>-86.113352110748195</c:v>
                      </c:pt>
                      <c:pt idx="100">
                        <c:v>-87.722836008052241</c:v>
                      </c:pt>
                      <c:pt idx="101">
                        <c:v>-75.539039561813752</c:v>
                      </c:pt>
                      <c:pt idx="102">
                        <c:v>2.0867591626072174E-13</c:v>
                      </c:pt>
                      <c:pt idx="103">
                        <c:v>63.303010156480987</c:v>
                      </c:pt>
                      <c:pt idx="104">
                        <c:v>89.676674770127264</c:v>
                      </c:pt>
                      <c:pt idx="105">
                        <c:v>92.928431818168576</c:v>
                      </c:pt>
                      <c:pt idx="106">
                        <c:v>70.435273445408285</c:v>
                      </c:pt>
                      <c:pt idx="107">
                        <c:v>34.30654947966692</c:v>
                      </c:pt>
                      <c:pt idx="108">
                        <c:v>1.6235228469531018E-13</c:v>
                      </c:pt>
                      <c:pt idx="109">
                        <c:v>-41.464374843495165</c:v>
                      </c:pt>
                      <c:pt idx="110">
                        <c:v>-84.077047128803457</c:v>
                      </c:pt>
                      <c:pt idx="111">
                        <c:v>-124.7960841202899</c:v>
                      </c:pt>
                      <c:pt idx="112">
                        <c:v>-126.56904941784444</c:v>
                      </c:pt>
                      <c:pt idx="113">
                        <c:v>-79.603302744070987</c:v>
                      </c:pt>
                      <c:pt idx="114">
                        <c:v>-1.0509784139970308E-12</c:v>
                      </c:pt>
                      <c:pt idx="115">
                        <c:v>92.49068499492958</c:v>
                      </c:pt>
                      <c:pt idx="116">
                        <c:v>154.49744488420754</c:v>
                      </c:pt>
                      <c:pt idx="117">
                        <c:v>176.9298057418724</c:v>
                      </c:pt>
                      <c:pt idx="118">
                        <c:v>146.21003879491406</c:v>
                      </c:pt>
                      <c:pt idx="119">
                        <c:v>75.799224540352398</c:v>
                      </c:pt>
                      <c:pt idx="120">
                        <c:v>3.4898109244255983E-13</c:v>
                      </c:pt>
                      <c:pt idx="121">
                        <c:v>-62.839847328333875</c:v>
                      </c:pt>
                      <c:pt idx="122">
                        <c:v>-89.567372389881129</c:v>
                      </c:pt>
                      <c:pt idx="123">
                        <c:v>-92.677799893313775</c:v>
                      </c:pt>
                      <c:pt idx="124">
                        <c:v>-70.097176494972373</c:v>
                      </c:pt>
                      <c:pt idx="125">
                        <c:v>-34.438828682126093</c:v>
                      </c:pt>
                      <c:pt idx="126">
                        <c:v>7.1959526972747891E-14</c:v>
                      </c:pt>
                      <c:pt idx="127">
                        <c:v>41.798921128252573</c:v>
                      </c:pt>
                      <c:pt idx="128">
                        <c:v>84.217523600211166</c:v>
                      </c:pt>
                      <c:pt idx="129">
                        <c:v>124.56951252368268</c:v>
                      </c:pt>
                      <c:pt idx="130">
                        <c:v>126.35699355862698</c:v>
                      </c:pt>
                      <c:pt idx="131">
                        <c:v>79.587683176042873</c:v>
                      </c:pt>
                      <c:pt idx="132">
                        <c:v>1.7527214548627051E-12</c:v>
                      </c:pt>
                      <c:pt idx="133">
                        <c:v>-92.405481131559256</c:v>
                      </c:pt>
                      <c:pt idx="134">
                        <c:v>-155.03556777141642</c:v>
                      </c:pt>
                      <c:pt idx="135">
                        <c:v>-177.26513980593359</c:v>
                      </c:pt>
                      <c:pt idx="136">
                        <c:v>-146.13408578580223</c:v>
                      </c:pt>
                      <c:pt idx="137">
                        <c:v>-75.929860350972461</c:v>
                      </c:pt>
                      <c:pt idx="138">
                        <c:v>-9.0858944382455041E-13</c:v>
                      </c:pt>
                      <c:pt idx="139">
                        <c:v>63.808142376499376</c:v>
                      </c:pt>
                      <c:pt idx="140">
                        <c:v>89.756937631748229</c:v>
                      </c:pt>
                      <c:pt idx="141">
                        <c:v>92.054166962812332</c:v>
                      </c:pt>
                      <c:pt idx="142">
                        <c:v>71.207894971632086</c:v>
                      </c:pt>
                      <c:pt idx="143">
                        <c:v>34.241035384063146</c:v>
                      </c:pt>
                      <c:pt idx="144">
                        <c:v>2.1875672352637173E-13</c:v>
                      </c:pt>
                      <c:pt idx="145">
                        <c:v>-41.826958745865298</c:v>
                      </c:pt>
                      <c:pt idx="146">
                        <c:v>-83.973009210123536</c:v>
                      </c:pt>
                      <c:pt idx="147">
                        <c:v>-124.42712232867196</c:v>
                      </c:pt>
                      <c:pt idx="148">
                        <c:v>-125.6380727787504</c:v>
                      </c:pt>
                      <c:pt idx="149">
                        <c:v>-79.485308845662047</c:v>
                      </c:pt>
                      <c:pt idx="150">
                        <c:v>8.752820433410303E-14</c:v>
                      </c:pt>
                      <c:pt idx="151">
                        <c:v>92.564141930216238</c:v>
                      </c:pt>
                      <c:pt idx="152">
                        <c:v>155.12933117541917</c:v>
                      </c:pt>
                      <c:pt idx="153">
                        <c:v>176.89306031859445</c:v>
                      </c:pt>
                      <c:pt idx="154">
                        <c:v>145.82868100225551</c:v>
                      </c:pt>
                      <c:pt idx="155">
                        <c:v>76.023013792919045</c:v>
                      </c:pt>
                      <c:pt idx="156">
                        <c:v>-5.6185214267898266E-13</c:v>
                      </c:pt>
                      <c:pt idx="157">
                        <c:v>-63.773836707636683</c:v>
                      </c:pt>
                      <c:pt idx="158">
                        <c:v>-89.766443062103235</c:v>
                      </c:pt>
                      <c:pt idx="159">
                        <c:v>-92.76675557313331</c:v>
                      </c:pt>
                      <c:pt idx="160">
                        <c:v>-70.540159648932089</c:v>
                      </c:pt>
                      <c:pt idx="161">
                        <c:v>-33.887997139033594</c:v>
                      </c:pt>
                      <c:pt idx="162">
                        <c:v>-5.0136485029225463E-13</c:v>
                      </c:pt>
                      <c:pt idx="163">
                        <c:v>41.634753424753718</c:v>
                      </c:pt>
                      <c:pt idx="164">
                        <c:v>84.406051936263907</c:v>
                      </c:pt>
                      <c:pt idx="165">
                        <c:v>124.95969579466143</c:v>
                      </c:pt>
                      <c:pt idx="166">
                        <c:v>126.27566468064111</c:v>
                      </c:pt>
                      <c:pt idx="167">
                        <c:v>79.959689078267417</c:v>
                      </c:pt>
                      <c:pt idx="168">
                        <c:v>6.1401671857912467E-13</c:v>
                      </c:pt>
                      <c:pt idx="169">
                        <c:v>-93.16990413306695</c:v>
                      </c:pt>
                      <c:pt idx="170">
                        <c:v>-156.16574183819017</c:v>
                      </c:pt>
                      <c:pt idx="171">
                        <c:v>-178.34393514314604</c:v>
                      </c:pt>
                      <c:pt idx="172">
                        <c:v>-146.6254953552735</c:v>
                      </c:pt>
                      <c:pt idx="173">
                        <c:v>-75.878886541390187</c:v>
                      </c:pt>
                      <c:pt idx="174">
                        <c:v>-3.0970974739076044E-17</c:v>
                      </c:pt>
                      <c:pt idx="175">
                        <c:v>63.849971112755995</c:v>
                      </c:pt>
                      <c:pt idx="176">
                        <c:v>90.348838371165598</c:v>
                      </c:pt>
                      <c:pt idx="177">
                        <c:v>93.014566777363527</c:v>
                      </c:pt>
                      <c:pt idx="178">
                        <c:v>70.351315413004315</c:v>
                      </c:pt>
                      <c:pt idx="179">
                        <c:v>34.420235767562296</c:v>
                      </c:pt>
                      <c:pt idx="180">
                        <c:v>7.9030517334246842E-13</c:v>
                      </c:pt>
                      <c:pt idx="181">
                        <c:v>-42.127868806636279</c:v>
                      </c:pt>
                      <c:pt idx="182">
                        <c:v>-85.387247181270169</c:v>
                      </c:pt>
                      <c:pt idx="183">
                        <c:v>-125.83993430134981</c:v>
                      </c:pt>
                      <c:pt idx="184">
                        <c:v>-127.94100696774824</c:v>
                      </c:pt>
                      <c:pt idx="185">
                        <c:v>-81.096630594842225</c:v>
                      </c:pt>
                      <c:pt idx="186">
                        <c:v>-1.3382541911703988E-12</c:v>
                      </c:pt>
                      <c:pt idx="187">
                        <c:v>94.42784300544352</c:v>
                      </c:pt>
                      <c:pt idx="188">
                        <c:v>159.01905731211241</c:v>
                      </c:pt>
                      <c:pt idx="189">
                        <c:v>181.03811092603451</c:v>
                      </c:pt>
                      <c:pt idx="190">
                        <c:v>147.67796047143383</c:v>
                      </c:pt>
                      <c:pt idx="191">
                        <c:v>75.659313688925366</c:v>
                      </c:pt>
                      <c:pt idx="192">
                        <c:v>5.4432635067239735E-13</c:v>
                      </c:pt>
                      <c:pt idx="193">
                        <c:v>-60.144901399530177</c:v>
                      </c:pt>
                      <c:pt idx="194">
                        <c:v>-82.202863220738365</c:v>
                      </c:pt>
                      <c:pt idx="195">
                        <c:v>-80.30980617758388</c:v>
                      </c:pt>
                      <c:pt idx="196">
                        <c:v>-58.269920081793543</c:v>
                      </c:pt>
                      <c:pt idx="197">
                        <c:v>-27.696272730627058</c:v>
                      </c:pt>
                      <c:pt idx="198">
                        <c:v>-2.8807617620193948E-14</c:v>
                      </c:pt>
                      <c:pt idx="199">
                        <c:v>32.911448265817384</c:v>
                      </c:pt>
                      <c:pt idx="200">
                        <c:v>65.557007781068734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705-4059-B174-F009E9D2602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84.167710704115663</c:v>
                      </c:pt>
                      <c:pt idx="1">
                        <c:v>73.336015510003207</c:v>
                      </c:pt>
                      <c:pt idx="2">
                        <c:v>55.136194023955746</c:v>
                      </c:pt>
                      <c:pt idx="3">
                        <c:v>28.437978780780519</c:v>
                      </c:pt>
                      <c:pt idx="4">
                        <c:v>0</c:v>
                      </c:pt>
                      <c:pt idx="5">
                        <c:v>-30.608146667446658</c:v>
                      </c:pt>
                      <c:pt idx="6">
                        <c:v>-61.431373475170133</c:v>
                      </c:pt>
                      <c:pt idx="7">
                        <c:v>-84.567312411313409</c:v>
                      </c:pt>
                      <c:pt idx="8">
                        <c:v>-86.736387631056246</c:v>
                      </c:pt>
                      <c:pt idx="9">
                        <c:v>-56.19652682032924</c:v>
                      </c:pt>
                      <c:pt idx="10">
                        <c:v>3.7338937841709869E-14</c:v>
                      </c:pt>
                      <c:pt idx="11">
                        <c:v>54.841522393008361</c:v>
                      </c:pt>
                      <c:pt idx="12">
                        <c:v>83.159996289894295</c:v>
                      </c:pt>
                      <c:pt idx="13">
                        <c:v>80.332687605666365</c:v>
                      </c:pt>
                      <c:pt idx="14">
                        <c:v>58.979397177682358</c:v>
                      </c:pt>
                      <c:pt idx="15">
                        <c:v>30.264618004606564</c:v>
                      </c:pt>
                      <c:pt idx="16">
                        <c:v>1.4433318033809487E-14</c:v>
                      </c:pt>
                      <c:pt idx="17">
                        <c:v>-30.627253083160902</c:v>
                      </c:pt>
                      <c:pt idx="18">
                        <c:v>-60.018903017328967</c:v>
                      </c:pt>
                      <c:pt idx="19">
                        <c:v>-81.537260150625372</c:v>
                      </c:pt>
                      <c:pt idx="20">
                        <c:v>-84.16038118646442</c:v>
                      </c:pt>
                      <c:pt idx="21">
                        <c:v>-54.60829490292825</c:v>
                      </c:pt>
                      <c:pt idx="22">
                        <c:v>-4.1910983618716938E-14</c:v>
                      </c:pt>
                      <c:pt idx="23">
                        <c:v>54.26024601028557</c:v>
                      </c:pt>
                      <c:pt idx="24">
                        <c:v>83.583199338947253</c:v>
                      </c:pt>
                      <c:pt idx="25">
                        <c:v>80.902240606974459</c:v>
                      </c:pt>
                      <c:pt idx="26">
                        <c:v>59.623377345976998</c:v>
                      </c:pt>
                      <c:pt idx="27">
                        <c:v>30.38411656955925</c:v>
                      </c:pt>
                      <c:pt idx="28">
                        <c:v>-7.630522481656341E-14</c:v>
                      </c:pt>
                      <c:pt idx="29">
                        <c:v>-30.422120370491072</c:v>
                      </c:pt>
                      <c:pt idx="30">
                        <c:v>-59.024321708659649</c:v>
                      </c:pt>
                      <c:pt idx="31">
                        <c:v>-79.952461382690018</c:v>
                      </c:pt>
                      <c:pt idx="32">
                        <c:v>-82.679656085156978</c:v>
                      </c:pt>
                      <c:pt idx="33">
                        <c:v>-54.028273637647388</c:v>
                      </c:pt>
                      <c:pt idx="34">
                        <c:v>1.3232246655352058E-13</c:v>
                      </c:pt>
                      <c:pt idx="35">
                        <c:v>54.043626057374176</c:v>
                      </c:pt>
                      <c:pt idx="36">
                        <c:v>82.520174823763213</c:v>
                      </c:pt>
                      <c:pt idx="37">
                        <c:v>80.080352645719472</c:v>
                      </c:pt>
                      <c:pt idx="38">
                        <c:v>59.306703761546508</c:v>
                      </c:pt>
                      <c:pt idx="39">
                        <c:v>30.423797609508082</c:v>
                      </c:pt>
                      <c:pt idx="40">
                        <c:v>4.3268470429029273E-14</c:v>
                      </c:pt>
                      <c:pt idx="41">
                        <c:v>-30.290747482511446</c:v>
                      </c:pt>
                      <c:pt idx="42">
                        <c:v>-59.475902530562017</c:v>
                      </c:pt>
                      <c:pt idx="43">
                        <c:v>-80.363839212930259</c:v>
                      </c:pt>
                      <c:pt idx="44">
                        <c:v>-82.91139196779821</c:v>
                      </c:pt>
                      <c:pt idx="45">
                        <c:v>-54.046946938338536</c:v>
                      </c:pt>
                      <c:pt idx="46">
                        <c:v>-9.6723766138746453E-14</c:v>
                      </c:pt>
                      <c:pt idx="47">
                        <c:v>54.370972362062744</c:v>
                      </c:pt>
                      <c:pt idx="48">
                        <c:v>83.18743101290292</c:v>
                      </c:pt>
                      <c:pt idx="49">
                        <c:v>81.075182472722091</c:v>
                      </c:pt>
                      <c:pt idx="50">
                        <c:v>59.460622997591273</c:v>
                      </c:pt>
                      <c:pt idx="51">
                        <c:v>30.743475430117957</c:v>
                      </c:pt>
                      <c:pt idx="52">
                        <c:v>2.6940051454265637E-13</c:v>
                      </c:pt>
                      <c:pt idx="53">
                        <c:v>-30.645839940695431</c:v>
                      </c:pt>
                      <c:pt idx="54">
                        <c:v>-58.93118370654485</c:v>
                      </c:pt>
                      <c:pt idx="55">
                        <c:v>-80.013009557011046</c:v>
                      </c:pt>
                      <c:pt idx="56">
                        <c:v>-82.848573899071653</c:v>
                      </c:pt>
                      <c:pt idx="57">
                        <c:v>-53.919485149836554</c:v>
                      </c:pt>
                      <c:pt idx="58">
                        <c:v>-5.3079765518743761E-13</c:v>
                      </c:pt>
                      <c:pt idx="59">
                        <c:v>54.013783681227217</c:v>
                      </c:pt>
                      <c:pt idx="60">
                        <c:v>83.389437698365427</c:v>
                      </c:pt>
                      <c:pt idx="61">
                        <c:v>80.4580363224281</c:v>
                      </c:pt>
                      <c:pt idx="62">
                        <c:v>59.680299074865886</c:v>
                      </c:pt>
                      <c:pt idx="63">
                        <c:v>30.597384933051991</c:v>
                      </c:pt>
                      <c:pt idx="64">
                        <c:v>2.8273928321063187E-13</c:v>
                      </c:pt>
                      <c:pt idx="65">
                        <c:v>-30.686265129439331</c:v>
                      </c:pt>
                      <c:pt idx="66">
                        <c:v>-59.763841889562656</c:v>
                      </c:pt>
                      <c:pt idx="67">
                        <c:v>-80.643057135823668</c:v>
                      </c:pt>
                      <c:pt idx="68">
                        <c:v>-83.240844308815412</c:v>
                      </c:pt>
                      <c:pt idx="69">
                        <c:v>-54.086643273998142</c:v>
                      </c:pt>
                      <c:pt idx="70">
                        <c:v>2.4986320677357422E-13</c:v>
                      </c:pt>
                      <c:pt idx="71">
                        <c:v>54.313788523438504</c:v>
                      </c:pt>
                      <c:pt idx="72">
                        <c:v>83.02519088739875</c:v>
                      </c:pt>
                      <c:pt idx="73">
                        <c:v>80.078086024612219</c:v>
                      </c:pt>
                      <c:pt idx="74">
                        <c:v>59.899478159921479</c:v>
                      </c:pt>
                      <c:pt idx="75">
                        <c:v>30.951341918372194</c:v>
                      </c:pt>
                      <c:pt idx="76">
                        <c:v>8.6848716523312283E-14</c:v>
                      </c:pt>
                      <c:pt idx="77">
                        <c:v>-30.789058629611755</c:v>
                      </c:pt>
                      <c:pt idx="78">
                        <c:v>-59.972325336800345</c:v>
                      </c:pt>
                      <c:pt idx="79">
                        <c:v>-80.955009238451737</c:v>
                      </c:pt>
                      <c:pt idx="80">
                        <c:v>-83.738087416141397</c:v>
                      </c:pt>
                      <c:pt idx="81">
                        <c:v>-54.29314297281298</c:v>
                      </c:pt>
                      <c:pt idx="82">
                        <c:v>2.2246217157305781E-13</c:v>
                      </c:pt>
                      <c:pt idx="83">
                        <c:v>53.969581654037675</c:v>
                      </c:pt>
                      <c:pt idx="84">
                        <c:v>83.39726235492985</c:v>
                      </c:pt>
                      <c:pt idx="85">
                        <c:v>80.356424707683558</c:v>
                      </c:pt>
                      <c:pt idx="86">
                        <c:v>59.671989585204045</c:v>
                      </c:pt>
                      <c:pt idx="87">
                        <c:v>30.943530269816154</c:v>
                      </c:pt>
                      <c:pt idx="88">
                        <c:v>1.0288852984948736E-13</c:v>
                      </c:pt>
                      <c:pt idx="89">
                        <c:v>-31.000076251981639</c:v>
                      </c:pt>
                      <c:pt idx="90">
                        <c:v>-60.365280299238115</c:v>
                      </c:pt>
                      <c:pt idx="91">
                        <c:v>-81.330965848229795</c:v>
                      </c:pt>
                      <c:pt idx="92">
                        <c:v>-84.153863240331503</c:v>
                      </c:pt>
                      <c:pt idx="93">
                        <c:v>-54.698094248834238</c:v>
                      </c:pt>
                      <c:pt idx="94">
                        <c:v>1.9685835278545224E-13</c:v>
                      </c:pt>
                      <c:pt idx="95">
                        <c:v>54.644363754805774</c:v>
                      </c:pt>
                      <c:pt idx="96">
                        <c:v>84.379032643450657</c:v>
                      </c:pt>
                      <c:pt idx="97">
                        <c:v>81.755540563195112</c:v>
                      </c:pt>
                      <c:pt idx="98">
                        <c:v>60.815082954718577</c:v>
                      </c:pt>
                      <c:pt idx="99">
                        <c:v>31.190410649226919</c:v>
                      </c:pt>
                      <c:pt idx="100">
                        <c:v>-3.1123180338590345E-13</c:v>
                      </c:pt>
                      <c:pt idx="101">
                        <c:v>-75.770223093728603</c:v>
                      </c:pt>
                      <c:pt idx="102">
                        <c:v>-152.29651795911616</c:v>
                      </c:pt>
                      <c:pt idx="103">
                        <c:v>-187.68110377305362</c:v>
                      </c:pt>
                      <c:pt idx="104">
                        <c:v>-161.3403860179225</c:v>
                      </c:pt>
                      <c:pt idx="105">
                        <c:v>-93.8474142999127</c:v>
                      </c:pt>
                      <c:pt idx="106">
                        <c:v>2.5951180043260895E-13</c:v>
                      </c:pt>
                      <c:pt idx="107">
                        <c:v>76.129369596532996</c:v>
                      </c:pt>
                      <c:pt idx="108">
                        <c:v>117.0980726744087</c:v>
                      </c:pt>
                      <c:pt idx="109">
                        <c:v>116.81735073673788</c:v>
                      </c:pt>
                      <c:pt idx="110">
                        <c:v>83.768452003379863</c:v>
                      </c:pt>
                      <c:pt idx="111">
                        <c:v>45.188269460635588</c:v>
                      </c:pt>
                      <c:pt idx="112">
                        <c:v>-4.1331674544153365E-13</c:v>
                      </c:pt>
                      <c:pt idx="113">
                        <c:v>-37.860472280207567</c:v>
                      </c:pt>
                      <c:pt idx="114">
                        <c:v>-72.585913813654571</c:v>
                      </c:pt>
                      <c:pt idx="115">
                        <c:v>-90.155367830444362</c:v>
                      </c:pt>
                      <c:pt idx="116">
                        <c:v>-82.897896860617138</c:v>
                      </c:pt>
                      <c:pt idx="117">
                        <c:v>-58.166828524332182</c:v>
                      </c:pt>
                      <c:pt idx="118">
                        <c:v>1.6622067891413865E-13</c:v>
                      </c:pt>
                      <c:pt idx="119">
                        <c:v>76.006516139560745</c:v>
                      </c:pt>
                      <c:pt idx="120">
                        <c:v>152.65043418440973</c:v>
                      </c:pt>
                      <c:pt idx="121">
                        <c:v>186.67294180789492</c:v>
                      </c:pt>
                      <c:pt idx="122">
                        <c:v>161.18166531152218</c:v>
                      </c:pt>
                      <c:pt idx="123">
                        <c:v>93.724768698703997</c:v>
                      </c:pt>
                      <c:pt idx="124">
                        <c:v>4.3135740339750033E-13</c:v>
                      </c:pt>
                      <c:pt idx="125">
                        <c:v>-76.222813682244222</c:v>
                      </c:pt>
                      <c:pt idx="126">
                        <c:v>-116.92070117557905</c:v>
                      </c:pt>
                      <c:pt idx="127">
                        <c:v>-117.46036087181781</c:v>
                      </c:pt>
                      <c:pt idx="128">
                        <c:v>-83.839313968508449</c:v>
                      </c:pt>
                      <c:pt idx="129">
                        <c:v>-45.016748891754411</c:v>
                      </c:pt>
                      <c:pt idx="130">
                        <c:v>8.2394347064200122E-14</c:v>
                      </c:pt>
                      <c:pt idx="131">
                        <c:v>37.868073844995344</c:v>
                      </c:pt>
                      <c:pt idx="132">
                        <c:v>72.626840564234669</c:v>
                      </c:pt>
                      <c:pt idx="133">
                        <c:v>89.995702068080178</c:v>
                      </c:pt>
                      <c:pt idx="134">
                        <c:v>83.424857249411318</c:v>
                      </c:pt>
                      <c:pt idx="135">
                        <c:v>58.307581543154264</c:v>
                      </c:pt>
                      <c:pt idx="136">
                        <c:v>-5.9756366527291048E-13</c:v>
                      </c:pt>
                      <c:pt idx="137">
                        <c:v>-76.092466925177717</c:v>
                      </c:pt>
                      <c:pt idx="138">
                        <c:v>-152.75786789042417</c:v>
                      </c:pt>
                      <c:pt idx="139">
                        <c:v>-188.48393533974857</c:v>
                      </c:pt>
                      <c:pt idx="140">
                        <c:v>-161.27727860589661</c:v>
                      </c:pt>
                      <c:pt idx="141">
                        <c:v>-93.407466322253981</c:v>
                      </c:pt>
                      <c:pt idx="142">
                        <c:v>1.3903815501382852E-12</c:v>
                      </c:pt>
                      <c:pt idx="143">
                        <c:v>75.987835714486053</c:v>
                      </c:pt>
                      <c:pt idx="144">
                        <c:v>117.71298467555684</c:v>
                      </c:pt>
                      <c:pt idx="145">
                        <c:v>117.44894168606267</c:v>
                      </c:pt>
                      <c:pt idx="146">
                        <c:v>83.48625801246213</c:v>
                      </c:pt>
                      <c:pt idx="147">
                        <c:v>44.916134614906149</c:v>
                      </c:pt>
                      <c:pt idx="148">
                        <c:v>2.4433279233277483E-13</c:v>
                      </c:pt>
                      <c:pt idx="149">
                        <c:v>-37.692353788541922</c:v>
                      </c:pt>
                      <c:pt idx="150">
                        <c:v>-72.329664448970405</c:v>
                      </c:pt>
                      <c:pt idx="151">
                        <c:v>-90.151116193672863</c:v>
                      </c:pt>
                      <c:pt idx="152">
                        <c:v>-83.413677850184399</c:v>
                      </c:pt>
                      <c:pt idx="153">
                        <c:v>-58.079900350716478</c:v>
                      </c:pt>
                      <c:pt idx="154">
                        <c:v>6.6176953034683943E-14</c:v>
                      </c:pt>
                      <c:pt idx="155">
                        <c:v>76.194796038768189</c:v>
                      </c:pt>
                      <c:pt idx="156">
                        <c:v>153.29544905911374</c:v>
                      </c:pt>
                      <c:pt idx="157">
                        <c:v>188.31927554600543</c:v>
                      </c:pt>
                      <c:pt idx="158">
                        <c:v>161.22435334029515</c:v>
                      </c:pt>
                      <c:pt idx="159">
                        <c:v>93.658526038422039</c:v>
                      </c:pt>
                      <c:pt idx="160">
                        <c:v>-6.9129203062004727E-13</c:v>
                      </c:pt>
                      <c:pt idx="161">
                        <c:v>-75.572395053968577</c:v>
                      </c:pt>
                      <c:pt idx="162">
                        <c:v>-116.43160758313807</c:v>
                      </c:pt>
                      <c:pt idx="163">
                        <c:v>-116.89414583359218</c:v>
                      </c:pt>
                      <c:pt idx="164">
                        <c:v>-83.834585624707984</c:v>
                      </c:pt>
                      <c:pt idx="165">
                        <c:v>-45.115040524216489</c:v>
                      </c:pt>
                      <c:pt idx="166">
                        <c:v>6.1527252783403125E-13</c:v>
                      </c:pt>
                      <c:pt idx="167">
                        <c:v>38.067724284447138</c:v>
                      </c:pt>
                      <c:pt idx="168">
                        <c:v>72.496040311005075</c:v>
                      </c:pt>
                      <c:pt idx="169">
                        <c:v>91.274768847020113</c:v>
                      </c:pt>
                      <c:pt idx="170">
                        <c:v>84.280164917015156</c:v>
                      </c:pt>
                      <c:pt idx="171">
                        <c:v>58.722672553754265</c:v>
                      </c:pt>
                      <c:pt idx="172">
                        <c:v>4.6591927328598058E-13</c:v>
                      </c:pt>
                      <c:pt idx="173">
                        <c:v>-75.934102231918189</c:v>
                      </c:pt>
                      <c:pt idx="174">
                        <c:v>-152.64078858114203</c:v>
                      </c:pt>
                      <c:pt idx="175">
                        <c:v>-188.20254961838145</c:v>
                      </c:pt>
                      <c:pt idx="176">
                        <c:v>-161.57053859116817</c:v>
                      </c:pt>
                      <c:pt idx="177">
                        <c:v>-93.671866135426157</c:v>
                      </c:pt>
                      <c:pt idx="178">
                        <c:v>-3.8149259627420932E-17</c:v>
                      </c:pt>
                      <c:pt idx="179">
                        <c:v>75.993611584599876</c:v>
                      </c:pt>
                      <c:pt idx="180">
                        <c:v>116.41739301448335</c:v>
                      </c:pt>
                      <c:pt idx="181">
                        <c:v>117.67777893393377</c:v>
                      </c:pt>
                      <c:pt idx="182">
                        <c:v>84.535072481152056</c:v>
                      </c:pt>
                      <c:pt idx="183">
                        <c:v>45.356093654259737</c:v>
                      </c:pt>
                      <c:pt idx="184">
                        <c:v>-2.9220853938683082E-13</c:v>
                      </c:pt>
                      <c:pt idx="185">
                        <c:v>-39.033139366912771</c:v>
                      </c:pt>
                      <c:pt idx="186">
                        <c:v>-74.957570502971407</c:v>
                      </c:pt>
                      <c:pt idx="187">
                        <c:v>-93.456776439827095</c:v>
                      </c:pt>
                      <c:pt idx="188">
                        <c:v>-86.840588293657817</c:v>
                      </c:pt>
                      <c:pt idx="189">
                        <c:v>-59.898435714500245</c:v>
                      </c:pt>
                      <c:pt idx="190">
                        <c:v>9.3917407945272157E-13</c:v>
                      </c:pt>
                      <c:pt idx="191">
                        <c:v>75.542663367472912</c:v>
                      </c:pt>
                      <c:pt idx="192">
                        <c:v>148.6534156302292</c:v>
                      </c:pt>
                      <c:pt idx="193">
                        <c:v>180.22962294426387</c:v>
                      </c:pt>
                      <c:pt idx="194">
                        <c:v>152.91008062105533</c:v>
                      </c:pt>
                      <c:pt idx="195">
                        <c:v>87.01324102574587</c:v>
                      </c:pt>
                      <c:pt idx="196">
                        <c:v>6.3461476447904303E-13</c:v>
                      </c:pt>
                      <c:pt idx="197">
                        <c:v>-70.004876996520366</c:v>
                      </c:pt>
                      <c:pt idx="198">
                        <c:v>-106.83357693165253</c:v>
                      </c:pt>
                      <c:pt idx="199">
                        <c:v>-105.25179297323379</c:v>
                      </c:pt>
                      <c:pt idx="200">
                        <c:v>-73.581006893233294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05-4059-B174-F009E9D2602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-77.205388214864399</c:v>
                      </c:pt>
                      <c:pt idx="1">
                        <c:v>-49.399308495314791</c:v>
                      </c:pt>
                      <c:pt idx="2">
                        <c:v>-1.2879428704316331E-14</c:v>
                      </c:pt>
                      <c:pt idx="3">
                        <c:v>52.112822336224504</c:v>
                      </c:pt>
                      <c:pt idx="4">
                        <c:v>84.657660278676474</c:v>
                      </c:pt>
                      <c:pt idx="5">
                        <c:v>84.91182699327463</c:v>
                      </c:pt>
                      <c:pt idx="6">
                        <c:v>61.599876601570521</c:v>
                      </c:pt>
                      <c:pt idx="7">
                        <c:v>30.565403439615228</c:v>
                      </c:pt>
                      <c:pt idx="8">
                        <c:v>1.4560316959770287E-14</c:v>
                      </c:pt>
                      <c:pt idx="9">
                        <c:v>-32.542082051233784</c:v>
                      </c:pt>
                      <c:pt idx="10">
                        <c:v>-65.077405501486183</c:v>
                      </c:pt>
                      <c:pt idx="11">
                        <c:v>-85.735158111704578</c:v>
                      </c:pt>
                      <c:pt idx="12">
                        <c:v>-82.763803322059516</c:v>
                      </c:pt>
                      <c:pt idx="13">
                        <c:v>-51.731037001926417</c:v>
                      </c:pt>
                      <c:pt idx="14">
                        <c:v>-3.9864472639241857E-14</c:v>
                      </c:pt>
                      <c:pt idx="15">
                        <c:v>53.695881167141643</c:v>
                      </c:pt>
                      <c:pt idx="16">
                        <c:v>86.168440436557518</c:v>
                      </c:pt>
                      <c:pt idx="17">
                        <c:v>84.810661848751508</c:v>
                      </c:pt>
                      <c:pt idx="18">
                        <c:v>60.090098497507839</c:v>
                      </c:pt>
                      <c:pt idx="19">
                        <c:v>29.022711318564085</c:v>
                      </c:pt>
                      <c:pt idx="20">
                        <c:v>2.7653873438151671E-14</c:v>
                      </c:pt>
                      <c:pt idx="21">
                        <c:v>-30.969601525559643</c:v>
                      </c:pt>
                      <c:pt idx="22">
                        <c:v>-63.264101207204817</c:v>
                      </c:pt>
                      <c:pt idx="23">
                        <c:v>-84.583520627674233</c:v>
                      </c:pt>
                      <c:pt idx="24">
                        <c:v>-83.234461533199152</c:v>
                      </c:pt>
                      <c:pt idx="25">
                        <c:v>-52.051940115245436</c:v>
                      </c:pt>
                      <c:pt idx="26">
                        <c:v>-2.6111552495685014E-13</c:v>
                      </c:pt>
                      <c:pt idx="27">
                        <c:v>53.853074979056238</c:v>
                      </c:pt>
                      <c:pt idx="28">
                        <c:v>86.593152581077959</c:v>
                      </c:pt>
                      <c:pt idx="29">
                        <c:v>84.474355917492147</c:v>
                      </c:pt>
                      <c:pt idx="30">
                        <c:v>59.167745525119273</c:v>
                      </c:pt>
                      <c:pt idx="31">
                        <c:v>28.272859976000099</c:v>
                      </c:pt>
                      <c:pt idx="32">
                        <c:v>4.0288020691568627E-14</c:v>
                      </c:pt>
                      <c:pt idx="33">
                        <c:v>-30.440311099625667</c:v>
                      </c:pt>
                      <c:pt idx="34">
                        <c:v>-63.036004707451404</c:v>
                      </c:pt>
                      <c:pt idx="35">
                        <c:v>-84.20702621870015</c:v>
                      </c:pt>
                      <c:pt idx="36">
                        <c:v>-82.200042725465153</c:v>
                      </c:pt>
                      <c:pt idx="37">
                        <c:v>-51.658419607243218</c:v>
                      </c:pt>
                      <c:pt idx="38">
                        <c:v>-9.3426770302058993E-14</c:v>
                      </c:pt>
                      <c:pt idx="39">
                        <c:v>53.915339252284809</c:v>
                      </c:pt>
                      <c:pt idx="40">
                        <c:v>86.227132144346612</c:v>
                      </c:pt>
                      <c:pt idx="41">
                        <c:v>84.236899708074944</c:v>
                      </c:pt>
                      <c:pt idx="42">
                        <c:v>59.62624003835603</c:v>
                      </c:pt>
                      <c:pt idx="43">
                        <c:v>28.495297026394308</c:v>
                      </c:pt>
                      <c:pt idx="44">
                        <c:v>5.4011294452963113E-14</c:v>
                      </c:pt>
                      <c:pt idx="45">
                        <c:v>-30.472291505895786</c:v>
                      </c:pt>
                      <c:pt idx="46">
                        <c:v>-62.255290552519092</c:v>
                      </c:pt>
                      <c:pt idx="47">
                        <c:v>-84.89559551076681</c:v>
                      </c:pt>
                      <c:pt idx="48">
                        <c:v>-82.908089274885654</c:v>
                      </c:pt>
                      <c:pt idx="49">
                        <c:v>-52.168420379148927</c:v>
                      </c:pt>
                      <c:pt idx="50">
                        <c:v>2.6751475401952248E-13</c:v>
                      </c:pt>
                      <c:pt idx="51">
                        <c:v>54.25027429881461</c:v>
                      </c:pt>
                      <c:pt idx="52">
                        <c:v>86.746607073278582</c:v>
                      </c:pt>
                      <c:pt idx="53">
                        <c:v>84.970395583745827</c:v>
                      </c:pt>
                      <c:pt idx="54">
                        <c:v>59.104456573698691</c:v>
                      </c:pt>
                      <c:pt idx="55">
                        <c:v>28.320464196758049</c:v>
                      </c:pt>
                      <c:pt idx="56">
                        <c:v>-1.28159270319005E-13</c:v>
                      </c:pt>
                      <c:pt idx="57">
                        <c:v>-30.364153975408573</c:v>
                      </c:pt>
                      <c:pt idx="58">
                        <c:v>-63.36512694463719</c:v>
                      </c:pt>
                      <c:pt idx="59">
                        <c:v>-84.210047317201358</c:v>
                      </c:pt>
                      <c:pt idx="60">
                        <c:v>-83.12785647689438</c:v>
                      </c:pt>
                      <c:pt idx="61">
                        <c:v>-51.868402601178865</c:v>
                      </c:pt>
                      <c:pt idx="62">
                        <c:v>-5.3637080298819221E-13</c:v>
                      </c:pt>
                      <c:pt idx="63">
                        <c:v>54.122799313659833</c:v>
                      </c:pt>
                      <c:pt idx="64">
                        <c:v>86.571340784775074</c:v>
                      </c:pt>
                      <c:pt idx="65">
                        <c:v>85.086531726304116</c:v>
                      </c:pt>
                      <c:pt idx="66">
                        <c:v>59.969364466771651</c:v>
                      </c:pt>
                      <c:pt idx="67">
                        <c:v>28.64081026053006</c:v>
                      </c:pt>
                      <c:pt idx="68">
                        <c:v>8.1592653777444426E-14</c:v>
                      </c:pt>
                      <c:pt idx="69">
                        <c:v>-30.524984866888317</c:v>
                      </c:pt>
                      <c:pt idx="70">
                        <c:v>-62.743156245005103</c:v>
                      </c:pt>
                      <c:pt idx="71">
                        <c:v>-84.843939148960104</c:v>
                      </c:pt>
                      <c:pt idx="72">
                        <c:v>-82.760635246702904</c:v>
                      </c:pt>
                      <c:pt idx="73">
                        <c:v>-51.690495916201719</c:v>
                      </c:pt>
                      <c:pt idx="74">
                        <c:v>-5.6458820671936027E-13</c:v>
                      </c:pt>
                      <c:pt idx="75">
                        <c:v>54.475895681406612</c:v>
                      </c:pt>
                      <c:pt idx="76">
                        <c:v>86.494958593342147</c:v>
                      </c:pt>
                      <c:pt idx="77">
                        <c:v>85.324124448765019</c:v>
                      </c:pt>
                      <c:pt idx="78">
                        <c:v>60.183621089701667</c:v>
                      </c:pt>
                      <c:pt idx="79">
                        <c:v>28.817592339319063</c:v>
                      </c:pt>
                      <c:pt idx="80">
                        <c:v>9.6232629826086226E-14</c:v>
                      </c:pt>
                      <c:pt idx="81">
                        <c:v>-30.749409572041497</c:v>
                      </c:pt>
                      <c:pt idx="82">
                        <c:v>-62.946027849336474</c:v>
                      </c:pt>
                      <c:pt idx="83">
                        <c:v>-84.14678195734821</c:v>
                      </c:pt>
                      <c:pt idx="84">
                        <c:v>-83.155905791383873</c:v>
                      </c:pt>
                      <c:pt idx="85">
                        <c:v>-51.833662426623484</c:v>
                      </c:pt>
                      <c:pt idx="86">
                        <c:v>-5.9016552754440003E-13</c:v>
                      </c:pt>
                      <c:pt idx="87">
                        <c:v>54.480675090236801</c:v>
                      </c:pt>
                      <c:pt idx="88">
                        <c:v>87.285262719966383</c:v>
                      </c:pt>
                      <c:pt idx="89">
                        <c:v>85.757177810686031</c:v>
                      </c:pt>
                      <c:pt idx="90">
                        <c:v>60.597839977988997</c:v>
                      </c:pt>
                      <c:pt idx="91">
                        <c:v>29.015095765772813</c:v>
                      </c:pt>
                      <c:pt idx="92">
                        <c:v>1.1093088385525582E-13</c:v>
                      </c:pt>
                      <c:pt idx="93">
                        <c:v>-31.170686387451145</c:v>
                      </c:pt>
                      <c:pt idx="94">
                        <c:v>-64.065202494152132</c:v>
                      </c:pt>
                      <c:pt idx="95">
                        <c:v>-85.529371465514089</c:v>
                      </c:pt>
                      <c:pt idx="96">
                        <c:v>-84.165700053393934</c:v>
                      </c:pt>
                      <c:pt idx="97">
                        <c:v>-52.553161402205731</c:v>
                      </c:pt>
                      <c:pt idx="98">
                        <c:v>-6.2461668363334041E-13</c:v>
                      </c:pt>
                      <c:pt idx="99">
                        <c:v>54.749662159732196</c:v>
                      </c:pt>
                      <c:pt idx="100">
                        <c:v>87.745180048130564</c:v>
                      </c:pt>
                      <c:pt idx="101">
                        <c:v>68.777653397840893</c:v>
                      </c:pt>
                      <c:pt idx="102">
                        <c:v>63.279082797744543</c:v>
                      </c:pt>
                      <c:pt idx="103">
                        <c:v>44.105843906820041</c:v>
                      </c:pt>
                      <c:pt idx="104">
                        <c:v>8.9608178197472328E-13</c:v>
                      </c:pt>
                      <c:pt idx="105">
                        <c:v>-57.274985765259515</c:v>
                      </c:pt>
                      <c:pt idx="106">
                        <c:v>-117.997242945209</c:v>
                      </c:pt>
                      <c:pt idx="107">
                        <c:v>-146.09940677521746</c:v>
                      </c:pt>
                      <c:pt idx="108">
                        <c:v>-137.39710391912271</c:v>
                      </c:pt>
                      <c:pt idx="109">
                        <c:v>-87.253723919146466</c:v>
                      </c:pt>
                      <c:pt idx="110">
                        <c:v>-1.0468031366462912E-12</c:v>
                      </c:pt>
                      <c:pt idx="111">
                        <c:v>91.04193805774679</c:v>
                      </c:pt>
                      <c:pt idx="112">
                        <c:v>159.98766617795266</c:v>
                      </c:pt>
                      <c:pt idx="113">
                        <c:v>169.19967503584664</c:v>
                      </c:pt>
                      <c:pt idx="114">
                        <c:v>131.13856025525877</c:v>
                      </c:pt>
                      <c:pt idx="115">
                        <c:v>68.351920612905502</c:v>
                      </c:pt>
                      <c:pt idx="116">
                        <c:v>1.0506949705750842E-12</c:v>
                      </c:pt>
                      <c:pt idx="117">
                        <c:v>-43.598465823784444</c:v>
                      </c:pt>
                      <c:pt idx="118">
                        <c:v>-67.254404676064283</c:v>
                      </c:pt>
                      <c:pt idx="119">
                        <c:v>-69.339996060323955</c:v>
                      </c:pt>
                      <c:pt idx="120">
                        <c:v>-63.591135912426516</c:v>
                      </c:pt>
                      <c:pt idx="121">
                        <c:v>-43.687418895361041</c:v>
                      </c:pt>
                      <c:pt idx="122">
                        <c:v>9.443998767097388E-14</c:v>
                      </c:pt>
                      <c:pt idx="123">
                        <c:v>57.164299244208415</c:v>
                      </c:pt>
                      <c:pt idx="124">
                        <c:v>117.95268451872438</c:v>
                      </c:pt>
                      <c:pt idx="125">
                        <c:v>146.24730091162326</c:v>
                      </c:pt>
                      <c:pt idx="126">
                        <c:v>138.76031952289679</c:v>
                      </c:pt>
                      <c:pt idx="127">
                        <c:v>87.639652404518586</c:v>
                      </c:pt>
                      <c:pt idx="128">
                        <c:v>1.7515182990842695E-12</c:v>
                      </c:pt>
                      <c:pt idx="129">
                        <c:v>-91.560860289148522</c:v>
                      </c:pt>
                      <c:pt idx="130">
                        <c:v>-159.06665236133242</c:v>
                      </c:pt>
                      <c:pt idx="131">
                        <c:v>-169.27794498874331</c:v>
                      </c:pt>
                      <c:pt idx="132">
                        <c:v>-131.30988970809898</c:v>
                      </c:pt>
                      <c:pt idx="133">
                        <c:v>-68.51943429745279</c:v>
                      </c:pt>
                      <c:pt idx="134">
                        <c:v>-7.0297119551131164E-13</c:v>
                      </c:pt>
                      <c:pt idx="135">
                        <c:v>43.796844964407086</c:v>
                      </c:pt>
                      <c:pt idx="136">
                        <c:v>68.148878032189415</c:v>
                      </c:pt>
                      <c:pt idx="137">
                        <c:v>68.805726394558619</c:v>
                      </c:pt>
                      <c:pt idx="138">
                        <c:v>62.641642073131443</c:v>
                      </c:pt>
                      <c:pt idx="139">
                        <c:v>44.05671641467012</c:v>
                      </c:pt>
                      <c:pt idx="140">
                        <c:v>2.8563832492198847E-13</c:v>
                      </c:pt>
                      <c:pt idx="141">
                        <c:v>-57.713732558874774</c:v>
                      </c:pt>
                      <c:pt idx="142">
                        <c:v>-118.25319991238156</c:v>
                      </c:pt>
                      <c:pt idx="143">
                        <c:v>-146.47620037259668</c:v>
                      </c:pt>
                      <c:pt idx="144">
                        <c:v>-138.40201454188417</c:v>
                      </c:pt>
                      <c:pt idx="145">
                        <c:v>-87.591212162111105</c:v>
                      </c:pt>
                      <c:pt idx="146">
                        <c:v>-2.4446230183762457E-12</c:v>
                      </c:pt>
                      <c:pt idx="147">
                        <c:v>91.172670910518903</c:v>
                      </c:pt>
                      <c:pt idx="148">
                        <c:v>159.34991289614067</c:v>
                      </c:pt>
                      <c:pt idx="149">
                        <c:v>168.61952068825622</c:v>
                      </c:pt>
                      <c:pt idx="150">
                        <c:v>131.69536206382801</c:v>
                      </c:pt>
                      <c:pt idx="151">
                        <c:v>68.116610240713769</c:v>
                      </c:pt>
                      <c:pt idx="152">
                        <c:v>1.1412590460464705E-12</c:v>
                      </c:pt>
                      <c:pt idx="153">
                        <c:v>-43.872028682031335</c:v>
                      </c:pt>
                      <c:pt idx="154">
                        <c:v>-67.824576974335201</c:v>
                      </c:pt>
                      <c:pt idx="155">
                        <c:v>-69.593779081888599</c:v>
                      </c:pt>
                      <c:pt idx="156">
                        <c:v>-63.749043149126138</c:v>
                      </c:pt>
                      <c:pt idx="157">
                        <c:v>-44.147663360285669</c:v>
                      </c:pt>
                      <c:pt idx="158">
                        <c:v>-6.6708226834248705E-13</c:v>
                      </c:pt>
                      <c:pt idx="159">
                        <c:v>57.208377329898063</c:v>
                      </c:pt>
                      <c:pt idx="160">
                        <c:v>118.19994197168162</c:v>
                      </c:pt>
                      <c:pt idx="161">
                        <c:v>146.41650592554242</c:v>
                      </c:pt>
                      <c:pt idx="162">
                        <c:v>138.29851049981755</c:v>
                      </c:pt>
                      <c:pt idx="163">
                        <c:v>87.210143718665734</c:v>
                      </c:pt>
                      <c:pt idx="164">
                        <c:v>6.1088769214329003E-13</c:v>
                      </c:pt>
                      <c:pt idx="165">
                        <c:v>-91.51722440555433</c:v>
                      </c:pt>
                      <c:pt idx="166">
                        <c:v>-159.78105976043372</c:v>
                      </c:pt>
                      <c:pt idx="167">
                        <c:v>-169.87971875888576</c:v>
                      </c:pt>
                      <c:pt idx="168">
                        <c:v>-131.62846895008738</c:v>
                      </c:pt>
                      <c:pt idx="169">
                        <c:v>-68.325756570170057</c:v>
                      </c:pt>
                      <c:pt idx="170">
                        <c:v>-1.5836761858126679E-12</c:v>
                      </c:pt>
                      <c:pt idx="171">
                        <c:v>44.531810967218746</c:v>
                      </c:pt>
                      <c:pt idx="172">
                        <c:v>68.845056951925187</c:v>
                      </c:pt>
                      <c:pt idx="173">
                        <c:v>70.123371481785171</c:v>
                      </c:pt>
                      <c:pt idx="174">
                        <c:v>63.300340833256975</c:v>
                      </c:pt>
                      <c:pt idx="175">
                        <c:v>44.232326254239929</c:v>
                      </c:pt>
                      <c:pt idx="176">
                        <c:v>1.051572260965372E-12</c:v>
                      </c:pt>
                      <c:pt idx="177">
                        <c:v>-57.316912232650225</c:v>
                      </c:pt>
                      <c:pt idx="178">
                        <c:v>-117.84855459863263</c:v>
                      </c:pt>
                      <c:pt idx="179">
                        <c:v>-146.75219484390621</c:v>
                      </c:pt>
                      <c:pt idx="180">
                        <c:v>-138.61512960868572</c:v>
                      </c:pt>
                      <c:pt idx="181">
                        <c:v>-87.510124806690968</c:v>
                      </c:pt>
                      <c:pt idx="182">
                        <c:v>-1.3218933929613952E-12</c:v>
                      </c:pt>
                      <c:pt idx="183">
                        <c:v>91.928828331892618</c:v>
                      </c:pt>
                      <c:pt idx="184">
                        <c:v>161.31034175155742</c:v>
                      </c:pt>
                      <c:pt idx="185">
                        <c:v>171.72491547884414</c:v>
                      </c:pt>
                      <c:pt idx="186">
                        <c:v>133.85505645141163</c:v>
                      </c:pt>
                      <c:pt idx="187">
                        <c:v>70.0481160673028</c:v>
                      </c:pt>
                      <c:pt idx="188">
                        <c:v>4.4465471224903638E-13</c:v>
                      </c:pt>
                      <c:pt idx="189">
                        <c:v>-45.906883641534137</c:v>
                      </c:pt>
                      <c:pt idx="190">
                        <c:v>-70.645821937595485</c:v>
                      </c:pt>
                      <c:pt idx="191">
                        <c:v>-70.279848649551852</c:v>
                      </c:pt>
                      <c:pt idx="192">
                        <c:v>-62.225651033174756</c:v>
                      </c:pt>
                      <c:pt idx="193">
                        <c:v>-40.952124756317687</c:v>
                      </c:pt>
                      <c:pt idx="194">
                        <c:v>-4.308909283249211E-14</c:v>
                      </c:pt>
                      <c:pt idx="195">
                        <c:v>50.175746946807031</c:v>
                      </c:pt>
                      <c:pt idx="196">
                        <c:v>101.79812071156142</c:v>
                      </c:pt>
                      <c:pt idx="197">
                        <c:v>126.5048656622382</c:v>
                      </c:pt>
                      <c:pt idx="198">
                        <c:v>118.88782347201402</c:v>
                      </c:pt>
                      <c:pt idx="199">
                        <c:v>74.048292119049947</c:v>
                      </c:pt>
                      <c:pt idx="200">
                        <c:v>-4.3615447505257618E-13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05-4059-B174-F009E9D2602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6.9623224892512638</c:v>
                      </c:pt>
                      <c:pt idx="1">
                        <c:v>-3.8972109262926224</c:v>
                      </c:pt>
                      <c:pt idx="2">
                        <c:v>-3.3292844501566692</c:v>
                      </c:pt>
                      <c:pt idx="3">
                        <c:v>-2.347044201797047</c:v>
                      </c:pt>
                      <c:pt idx="4">
                        <c:v>-0.87909024422361881</c:v>
                      </c:pt>
                      <c:pt idx="5">
                        <c:v>-3.714690310768276E-2</c:v>
                      </c:pt>
                      <c:pt idx="6">
                        <c:v>0.16850312640037401</c:v>
                      </c:pt>
                      <c:pt idx="7">
                        <c:v>1.602958338665772E-2</c:v>
                      </c:pt>
                      <c:pt idx="8">
                        <c:v>-9.0593138370052992E-2</c:v>
                      </c:pt>
                      <c:pt idx="9">
                        <c:v>-0.21357891970439624</c:v>
                      </c:pt>
                      <c:pt idx="10">
                        <c:v>9.8372103031053371E-2</c:v>
                      </c:pt>
                      <c:pt idx="11">
                        <c:v>0.34732136821230597</c:v>
                      </c:pt>
                      <c:pt idx="12">
                        <c:v>0.39619296783479285</c:v>
                      </c:pt>
                      <c:pt idx="13">
                        <c:v>0.27732460557472649</c:v>
                      </c:pt>
                      <c:pt idx="14">
                        <c:v>-3.5028472285323249E-2</c:v>
                      </c:pt>
                      <c:pt idx="15">
                        <c:v>-0.14891904088258201</c:v>
                      </c:pt>
                      <c:pt idx="16">
                        <c:v>-3.0783331239462086E-2</c:v>
                      </c:pt>
                      <c:pt idx="17">
                        <c:v>0.10627233405745073</c:v>
                      </c:pt>
                      <c:pt idx="18">
                        <c:v>7.1195480178829484E-2</c:v>
                      </c:pt>
                      <c:pt idx="19">
                        <c:v>-0.16691324316519029</c:v>
                      </c:pt>
                      <c:pt idx="20">
                        <c:v>-0.40546244187511682</c:v>
                      </c:pt>
                      <c:pt idx="21">
                        <c:v>-0.33578848195471167</c:v>
                      </c:pt>
                      <c:pt idx="22">
                        <c:v>-2.6503831373368314E-2</c:v>
                      </c:pt>
                      <c:pt idx="23">
                        <c:v>0.28921671462944687</c:v>
                      </c:pt>
                      <c:pt idx="24">
                        <c:v>0.3487378057481294</c:v>
                      </c:pt>
                      <c:pt idx="25">
                        <c:v>0.13817164032223417</c:v>
                      </c:pt>
                      <c:pt idx="26">
                        <c:v>-0.10898424106181713</c:v>
                      </c:pt>
                      <c:pt idx="27">
                        <c:v>-9.6122148009776254E-2</c:v>
                      </c:pt>
                      <c:pt idx="28">
                        <c:v>0.30445046612781823</c:v>
                      </c:pt>
                      <c:pt idx="29">
                        <c:v>0.16419982785188836</c:v>
                      </c:pt>
                      <c:pt idx="30">
                        <c:v>0.14342381645955982</c:v>
                      </c:pt>
                      <c:pt idx="31">
                        <c:v>-0.1261571353538784</c:v>
                      </c:pt>
                      <c:pt idx="32">
                        <c:v>-0.27902842052071952</c:v>
                      </c:pt>
                      <c:pt idx="33">
                        <c:v>-0.26910681039193918</c:v>
                      </c:pt>
                      <c:pt idx="34">
                        <c:v>-8.3707042640384088E-3</c:v>
                      </c:pt>
                      <c:pt idx="35">
                        <c:v>0.33462803524290052</c:v>
                      </c:pt>
                      <c:pt idx="36">
                        <c:v>0.32013209829810307</c:v>
                      </c:pt>
                      <c:pt idx="37">
                        <c:v>0.14308457890918902</c:v>
                      </c:pt>
                      <c:pt idx="38">
                        <c:v>-0.25579050814734322</c:v>
                      </c:pt>
                      <c:pt idx="39">
                        <c:v>-7.7536057221379906E-2</c:v>
                      </c:pt>
                      <c:pt idx="40">
                        <c:v>-6.5001937644993291E-2</c:v>
                      </c:pt>
                      <c:pt idx="41">
                        <c:v>0.15282946415251786</c:v>
                      </c:pt>
                      <c:pt idx="42">
                        <c:v>0.15033750779392108</c:v>
                      </c:pt>
                      <c:pt idx="43">
                        <c:v>-4.4509429325724881E-2</c:v>
                      </c:pt>
                      <c:pt idx="44">
                        <c:v>-0.21198886950039081</c:v>
                      </c:pt>
                      <c:pt idx="45">
                        <c:v>-0.23509863468536096</c:v>
                      </c:pt>
                      <c:pt idx="46">
                        <c:v>5.4606435635115247E-2</c:v>
                      </c:pt>
                      <c:pt idx="47">
                        <c:v>0.26363826094805631</c:v>
                      </c:pt>
                      <c:pt idx="48">
                        <c:v>0.27934173801732243</c:v>
                      </c:pt>
                      <c:pt idx="49">
                        <c:v>8.0775018003357957E-2</c:v>
                      </c:pt>
                      <c:pt idx="50">
                        <c:v>-0.13008676281452375</c:v>
                      </c:pt>
                      <c:pt idx="51">
                        <c:v>-0.19459026743394503</c:v>
                      </c:pt>
                      <c:pt idx="52">
                        <c:v>-1.0118728692688705E-2</c:v>
                      </c:pt>
                      <c:pt idx="53">
                        <c:v>0.18599624071842413</c:v>
                      </c:pt>
                      <c:pt idx="54">
                        <c:v>0.17327286715372026</c:v>
                      </c:pt>
                      <c:pt idx="55">
                        <c:v>-2.8008053264063193E-2</c:v>
                      </c:pt>
                      <c:pt idx="56">
                        <c:v>-0.5256808530177326</c:v>
                      </c:pt>
                      <c:pt idx="57">
                        <c:v>-0.31862268335151711</c:v>
                      </c:pt>
                      <c:pt idx="58">
                        <c:v>2.0678298044622068E-2</c:v>
                      </c:pt>
                      <c:pt idx="59">
                        <c:v>0.26666723411254623</c:v>
                      </c:pt>
                      <c:pt idx="60">
                        <c:v>0.2615812214711184</c:v>
                      </c:pt>
                      <c:pt idx="61">
                        <c:v>1.6018499657462826E-2</c:v>
                      </c:pt>
                      <c:pt idx="62">
                        <c:v>-0.18848847581552866</c:v>
                      </c:pt>
                      <c:pt idx="63">
                        <c:v>-0.17450777033124609</c:v>
                      </c:pt>
                      <c:pt idx="64">
                        <c:v>1.5181453729638861E-2</c:v>
                      </c:pt>
                      <c:pt idx="65">
                        <c:v>0.1732452423819808</c:v>
                      </c:pt>
                      <c:pt idx="66">
                        <c:v>0.20552257720845546</c:v>
                      </c:pt>
                      <c:pt idx="67">
                        <c:v>-2.1600858711309456E-2</c:v>
                      </c:pt>
                      <c:pt idx="68">
                        <c:v>-0.18791111551104589</c:v>
                      </c:pt>
                      <c:pt idx="69">
                        <c:v>-0.13971492161918064</c:v>
                      </c:pt>
                      <c:pt idx="70">
                        <c:v>2.1596764445135364E-2</c:v>
                      </c:pt>
                      <c:pt idx="71">
                        <c:v>0.24829943653291764</c:v>
                      </c:pt>
                      <c:pt idx="72">
                        <c:v>0.26455564069593152</c:v>
                      </c:pt>
                      <c:pt idx="73">
                        <c:v>3.2217066277517858E-2</c:v>
                      </c:pt>
                      <c:pt idx="74">
                        <c:v>-0.16806287669902145</c:v>
                      </c:pt>
                      <c:pt idx="75">
                        <c:v>-0.15645626132133827</c:v>
                      </c:pt>
                      <c:pt idx="76">
                        <c:v>1.8302851489139016E-2</c:v>
                      </c:pt>
                      <c:pt idx="77">
                        <c:v>0.21026618513440098</c:v>
                      </c:pt>
                      <c:pt idx="78">
                        <c:v>0.21129575290153468</c:v>
                      </c:pt>
                      <c:pt idx="79">
                        <c:v>6.9570056722326967E-2</c:v>
                      </c:pt>
                      <c:pt idx="80">
                        <c:v>-0.2102708160667707</c:v>
                      </c:pt>
                      <c:pt idx="81">
                        <c:v>-0.24927419205558365</c:v>
                      </c:pt>
                      <c:pt idx="82">
                        <c:v>-5.5321521187678968E-2</c:v>
                      </c:pt>
                      <c:pt idx="83">
                        <c:v>0.24798089054969807</c:v>
                      </c:pt>
                      <c:pt idx="84">
                        <c:v>0.24135656354607704</c:v>
                      </c:pt>
                      <c:pt idx="85">
                        <c:v>1.5652096023195838E-2</c:v>
                      </c:pt>
                      <c:pt idx="86">
                        <c:v>-0.2096590009388781</c:v>
                      </c:pt>
                      <c:pt idx="87">
                        <c:v>-0.17639233830236378</c:v>
                      </c:pt>
                      <c:pt idx="88">
                        <c:v>-1.342715098215308E-2</c:v>
                      </c:pt>
                      <c:pt idx="89">
                        <c:v>0.21802613852780439</c:v>
                      </c:pt>
                      <c:pt idx="90">
                        <c:v>0.2325596787502846</c:v>
                      </c:pt>
                      <c:pt idx="91">
                        <c:v>5.6626803208395415E-2</c:v>
                      </c:pt>
                      <c:pt idx="92">
                        <c:v>-0.18316242648726008</c:v>
                      </c:pt>
                      <c:pt idx="93">
                        <c:v>-0.20382088621558481</c:v>
                      </c:pt>
                      <c:pt idx="94">
                        <c:v>-4.2960730671381953E-4</c:v>
                      </c:pt>
                      <c:pt idx="95">
                        <c:v>0.23217513315474037</c:v>
                      </c:pt>
                      <c:pt idx="96">
                        <c:v>0.21333259005683658</c:v>
                      </c:pt>
                      <c:pt idx="97">
                        <c:v>-1.250999705069944E-2</c:v>
                      </c:pt>
                      <c:pt idx="98">
                        <c:v>-0.21655693279034627</c:v>
                      </c:pt>
                      <c:pt idx="99">
                        <c:v>-0.17327930178907991</c:v>
                      </c:pt>
                      <c:pt idx="100">
                        <c:v>2.2344040078010607E-2</c:v>
                      </c:pt>
                      <c:pt idx="101">
                        <c:v>-82.531609257701447</c:v>
                      </c:pt>
                      <c:pt idx="102">
                        <c:v>-89.017435161371424</c:v>
                      </c:pt>
                      <c:pt idx="103">
                        <c:v>-80.2722497097526</c:v>
                      </c:pt>
                      <c:pt idx="104">
                        <c:v>-71.663711247794339</c:v>
                      </c:pt>
                      <c:pt idx="105">
                        <c:v>-58.193968247003639</c:v>
                      </c:pt>
                      <c:pt idx="106">
                        <c:v>-47.561969499800455</c:v>
                      </c:pt>
                      <c:pt idx="107">
                        <c:v>-35.663487699017537</c:v>
                      </c:pt>
                      <c:pt idx="108">
                        <c:v>-20.299031244713859</c:v>
                      </c:pt>
                      <c:pt idx="109">
                        <c:v>-11.900748025903752</c:v>
                      </c:pt>
                      <c:pt idx="110">
                        <c:v>-0.30859512542464052</c:v>
                      </c:pt>
                      <c:pt idx="111">
                        <c:v>11.434123398092481</c:v>
                      </c:pt>
                      <c:pt idx="112">
                        <c:v>33.41861676010781</c:v>
                      </c:pt>
                      <c:pt idx="113">
                        <c:v>51.735900011568077</c:v>
                      </c:pt>
                      <c:pt idx="114">
                        <c:v>58.552646441603144</c:v>
                      </c:pt>
                      <c:pt idx="115">
                        <c:v>70.68723777739072</c:v>
                      </c:pt>
                      <c:pt idx="116">
                        <c:v>71.599548023591453</c:v>
                      </c:pt>
                      <c:pt idx="117">
                        <c:v>75.164511393755788</c:v>
                      </c:pt>
                      <c:pt idx="118">
                        <c:v>78.955634118849943</c:v>
                      </c:pt>
                      <c:pt idx="119">
                        <c:v>82.465744619589174</c:v>
                      </c:pt>
                      <c:pt idx="120">
                        <c:v>89.05929827198355</c:v>
                      </c:pt>
                      <c:pt idx="121">
                        <c:v>80.145675584200006</c:v>
                      </c:pt>
                      <c:pt idx="122">
                        <c:v>71.614292921641152</c:v>
                      </c:pt>
                      <c:pt idx="123">
                        <c:v>58.211268049598637</c:v>
                      </c:pt>
                      <c:pt idx="124">
                        <c:v>47.855508023752435</c:v>
                      </c:pt>
                      <c:pt idx="125">
                        <c:v>35.585658547252933</c:v>
                      </c:pt>
                      <c:pt idx="126">
                        <c:v>21.83961834731781</c:v>
                      </c:pt>
                      <c:pt idx="127">
                        <c:v>11.978212660953346</c:v>
                      </c:pt>
                      <c:pt idx="128">
                        <c:v>0.37820963170446836</c:v>
                      </c:pt>
                      <c:pt idx="129">
                        <c:v>-12.008096657220264</c:v>
                      </c:pt>
                      <c:pt idx="130">
                        <c:v>-32.709658802705349</c:v>
                      </c:pt>
                      <c:pt idx="131">
                        <c:v>-51.822187967705105</c:v>
                      </c:pt>
                      <c:pt idx="132">
                        <c:v>-58.683049143862561</c:v>
                      </c:pt>
                      <c:pt idx="133">
                        <c:v>-70.929213360931868</c:v>
                      </c:pt>
                      <c:pt idx="134">
                        <c:v>-71.610710522005803</c:v>
                      </c:pt>
                      <c:pt idx="135">
                        <c:v>-75.160713298372229</c:v>
                      </c:pt>
                      <c:pt idx="136">
                        <c:v>-77.985207753613409</c:v>
                      </c:pt>
                      <c:pt idx="137">
                        <c:v>-83.21660088159156</c:v>
                      </c:pt>
                      <c:pt idx="138">
                        <c:v>-90.116225817293639</c:v>
                      </c:pt>
                      <c:pt idx="139">
                        <c:v>-80.619076548579073</c:v>
                      </c:pt>
                      <c:pt idx="140">
                        <c:v>-71.520340974148098</c:v>
                      </c:pt>
                      <c:pt idx="141">
                        <c:v>-59.067031918316424</c:v>
                      </c:pt>
                      <c:pt idx="142">
                        <c:v>-47.045304940748082</c:v>
                      </c:pt>
                      <c:pt idx="143">
                        <c:v>-36.247329274047473</c:v>
                      </c:pt>
                      <c:pt idx="144">
                        <c:v>-20.689029866327118</c:v>
                      </c:pt>
                      <c:pt idx="145">
                        <c:v>-11.969229221913736</c:v>
                      </c:pt>
                      <c:pt idx="146">
                        <c:v>-0.48675119766385</c:v>
                      </c:pt>
                      <c:pt idx="147">
                        <c:v>11.661683196753089</c:v>
                      </c:pt>
                      <c:pt idx="148">
                        <c:v>33.711840117390508</c:v>
                      </c:pt>
                      <c:pt idx="149">
                        <c:v>51.441858054052247</c:v>
                      </c:pt>
                      <c:pt idx="150">
                        <c:v>59.365697614857694</c:v>
                      </c:pt>
                      <c:pt idx="151">
                        <c:v>70.529635977257144</c:v>
                      </c:pt>
                      <c:pt idx="152">
                        <c:v>71.715653325235905</c:v>
                      </c:pt>
                      <c:pt idx="153">
                        <c:v>74.941131285846637</c:v>
                      </c:pt>
                      <c:pt idx="154">
                        <c:v>78.004104027920363</c:v>
                      </c:pt>
                      <c:pt idx="155">
                        <c:v>82.624030749798649</c:v>
                      </c:pt>
                      <c:pt idx="156">
                        <c:v>89.54640590998703</c:v>
                      </c:pt>
                      <c:pt idx="157">
                        <c:v>80.397775478083076</c:v>
                      </c:pt>
                      <c:pt idx="158">
                        <c:v>71.45791027819125</c:v>
                      </c:pt>
                      <c:pt idx="159">
                        <c:v>58.100147795186793</c:v>
                      </c:pt>
                      <c:pt idx="160">
                        <c:v>47.659782322748839</c:v>
                      </c:pt>
                      <c:pt idx="161">
                        <c:v>36.956113732540246</c:v>
                      </c:pt>
                      <c:pt idx="162">
                        <c:v>21.866902916678981</c:v>
                      </c:pt>
                      <c:pt idx="163">
                        <c:v>11.950751309827268</c:v>
                      </c:pt>
                      <c:pt idx="164">
                        <c:v>0.57146631155653416</c:v>
                      </c:pt>
                      <c:pt idx="165">
                        <c:v>-11.672569135109384</c:v>
                      </c:pt>
                      <c:pt idx="166">
                        <c:v>-33.505395079791995</c:v>
                      </c:pt>
                      <c:pt idx="167">
                        <c:v>-51.852305396171204</c:v>
                      </c:pt>
                      <c:pt idx="168">
                        <c:v>-59.132428639081695</c:v>
                      </c:pt>
                      <c:pt idx="169">
                        <c:v>-70.220891856216895</c:v>
                      </c:pt>
                      <c:pt idx="170">
                        <c:v>-71.885576921176593</c:v>
                      </c:pt>
                      <c:pt idx="171">
                        <c:v>-75.08945162217303</c:v>
                      </c:pt>
                      <c:pt idx="172">
                        <c:v>-77.780438403347858</c:v>
                      </c:pt>
                      <c:pt idx="173">
                        <c:v>-81.689617291523206</c:v>
                      </c:pt>
                      <c:pt idx="174">
                        <c:v>-89.340447747885065</c:v>
                      </c:pt>
                      <c:pt idx="175">
                        <c:v>-80.120252251385523</c:v>
                      </c:pt>
                      <c:pt idx="176">
                        <c:v>-71.221700220001523</c:v>
                      </c:pt>
                      <c:pt idx="177">
                        <c:v>-57.974211590712855</c:v>
                      </c:pt>
                      <c:pt idx="178">
                        <c:v>-47.497239185628317</c:v>
                      </c:pt>
                      <c:pt idx="179">
                        <c:v>-36.338347491744031</c:v>
                      </c:pt>
                      <c:pt idx="180">
                        <c:v>-22.197736594201572</c:v>
                      </c:pt>
                      <c:pt idx="181">
                        <c:v>-11.960214679393474</c:v>
                      </c:pt>
                      <c:pt idx="182">
                        <c:v>-0.85217470011943453</c:v>
                      </c:pt>
                      <c:pt idx="183">
                        <c:v>11.444987684802541</c:v>
                      </c:pt>
                      <c:pt idx="184">
                        <c:v>33.369334783808881</c:v>
                      </c:pt>
                      <c:pt idx="185">
                        <c:v>51.595145517089151</c:v>
                      </c:pt>
                      <c:pt idx="186">
                        <c:v>58.897485948438884</c:v>
                      </c:pt>
                      <c:pt idx="187">
                        <c:v>71.019182632919225</c:v>
                      </c:pt>
                      <c:pt idx="188">
                        <c:v>72.178469018455033</c:v>
                      </c:pt>
                      <c:pt idx="189">
                        <c:v>75.232791570000131</c:v>
                      </c:pt>
                      <c:pt idx="190">
                        <c:v>77.032138533839287</c:v>
                      </c:pt>
                      <c:pt idx="191">
                        <c:v>80.922128406846426</c:v>
                      </c:pt>
                      <c:pt idx="192">
                        <c:v>86.427764597054988</c:v>
                      </c:pt>
                      <c:pt idx="193">
                        <c:v>79.132596788416009</c:v>
                      </c:pt>
                      <c:pt idx="194">
                        <c:v>70.707217400316921</c:v>
                      </c:pt>
                      <c:pt idx="195">
                        <c:v>56.879181794969021</c:v>
                      </c:pt>
                      <c:pt idx="196">
                        <c:v>43.528200629768513</c:v>
                      </c:pt>
                      <c:pt idx="197">
                        <c:v>28.803715935090779</c:v>
                      </c:pt>
                      <c:pt idx="198">
                        <c:v>12.054246540361461</c:v>
                      </c:pt>
                      <c:pt idx="199">
                        <c:v>1.7079474116335405</c:v>
                      </c:pt>
                      <c:pt idx="200">
                        <c:v>-8.0239991121649972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05-4059-B174-F009E9D26020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'Config5 60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Windings'!$T$3:$T$203</c:f>
              <c:numCache>
                <c:formatCode>General</c:formatCode>
                <c:ptCount val="201"/>
                <c:pt idx="0">
                  <c:v>0</c:v>
                </c:pt>
                <c:pt idx="1">
                  <c:v>-27.833917940981038</c:v>
                </c:pt>
                <c:pt idx="2">
                  <c:v>-58.465478474112402</c:v>
                </c:pt>
                <c:pt idx="3">
                  <c:v>-82.897845318802069</c:v>
                </c:pt>
                <c:pt idx="4">
                  <c:v>-85.536750522900093</c:v>
                </c:pt>
                <c:pt idx="5">
                  <c:v>-54.340827228935652</c:v>
                </c:pt>
                <c:pt idx="6">
                  <c:v>-1.3691507802054255E-14</c:v>
                </c:pt>
                <c:pt idx="7">
                  <c:v>54.017938555084839</c:v>
                </c:pt>
                <c:pt idx="8">
                  <c:v>86.645794492686179</c:v>
                </c:pt>
                <c:pt idx="9">
                  <c:v>88.525029951858627</c:v>
                </c:pt>
                <c:pt idx="10">
                  <c:v>65.175777604517194</c:v>
                </c:pt>
                <c:pt idx="11">
                  <c:v>31.24095708690853</c:v>
                </c:pt>
                <c:pt idx="12">
                  <c:v>1.3596552723782772E-14</c:v>
                </c:pt>
                <c:pt idx="13">
                  <c:v>-28.324325998165225</c:v>
                </c:pt>
                <c:pt idx="14">
                  <c:v>-59.014425649967642</c:v>
                </c:pt>
                <c:pt idx="15">
                  <c:v>-84.109418212630786</c:v>
                </c:pt>
                <c:pt idx="16">
                  <c:v>-86.199223767796994</c:v>
                </c:pt>
                <c:pt idx="17">
                  <c:v>-54.077136431533155</c:v>
                </c:pt>
                <c:pt idx="18">
                  <c:v>-4.0303859797752108E-14</c:v>
                </c:pt>
                <c:pt idx="19">
                  <c:v>52.347635588896097</c:v>
                </c:pt>
                <c:pt idx="20">
                  <c:v>83.754918744589276</c:v>
                </c:pt>
                <c:pt idx="21">
                  <c:v>85.242107946533181</c:v>
                </c:pt>
                <c:pt idx="22">
                  <c:v>63.237597375831491</c:v>
                </c:pt>
                <c:pt idx="23">
                  <c:v>30.612491332018113</c:v>
                </c:pt>
                <c:pt idx="24">
                  <c:v>2.7315827999268411E-14</c:v>
                </c:pt>
                <c:pt idx="25">
                  <c:v>-28.712128851406785</c:v>
                </c:pt>
                <c:pt idx="26">
                  <c:v>-59.732361587038554</c:v>
                </c:pt>
                <c:pt idx="27">
                  <c:v>-84.333313696625268</c:v>
                </c:pt>
                <c:pt idx="28">
                  <c:v>-86.28870211495007</c:v>
                </c:pt>
                <c:pt idx="29">
                  <c:v>-53.888035719149187</c:v>
                </c:pt>
                <c:pt idx="30">
                  <c:v>-6.656988726631442E-14</c:v>
                </c:pt>
                <c:pt idx="31">
                  <c:v>51.553444271336041</c:v>
                </c:pt>
                <c:pt idx="32">
                  <c:v>82.400627664636218</c:v>
                </c:pt>
                <c:pt idx="33">
                  <c:v>84.199477926881116</c:v>
                </c:pt>
                <c:pt idx="34">
                  <c:v>63.027634003187231</c:v>
                </c:pt>
                <c:pt idx="35">
                  <c:v>30.498028196568878</c:v>
                </c:pt>
                <c:pt idx="36">
                  <c:v>4.0110187259549743E-14</c:v>
                </c:pt>
                <c:pt idx="37">
                  <c:v>-28.278848459567065</c:v>
                </c:pt>
                <c:pt idx="38">
                  <c:v>-59.562494269693758</c:v>
                </c:pt>
                <c:pt idx="39">
                  <c:v>-84.416672919014275</c:v>
                </c:pt>
                <c:pt idx="40">
                  <c:v>-86.292134081991648</c:v>
                </c:pt>
                <c:pt idx="41">
                  <c:v>-53.793322761410977</c:v>
                </c:pt>
                <c:pt idx="42">
                  <c:v>-9.37113292571559E-14</c:v>
                </c:pt>
                <c:pt idx="43">
                  <c:v>51.824032757210226</c:v>
                </c:pt>
                <c:pt idx="44">
                  <c:v>82.699403098297765</c:v>
                </c:pt>
                <c:pt idx="45">
                  <c:v>84.284139809548961</c:v>
                </c:pt>
                <c:pt idx="46">
                  <c:v>62.309896988154307</c:v>
                </c:pt>
                <c:pt idx="47">
                  <c:v>30.788261409652122</c:v>
                </c:pt>
                <c:pt idx="48">
                  <c:v>5.441085795497634E-14</c:v>
                </c:pt>
                <c:pt idx="49">
                  <c:v>-28.825987075569806</c:v>
                </c:pt>
                <c:pt idx="50">
                  <c:v>-59.590709760406064</c:v>
                </c:pt>
                <c:pt idx="51">
                  <c:v>-85.188339996366508</c:v>
                </c:pt>
                <c:pt idx="52">
                  <c:v>-86.756725801971541</c:v>
                </c:pt>
                <c:pt idx="53">
                  <c:v>-54.138559402331971</c:v>
                </c:pt>
                <c:pt idx="54">
                  <c:v>-1.197458313189048E-13</c:v>
                </c:pt>
                <c:pt idx="55">
                  <c:v>51.664537306988933</c:v>
                </c:pt>
                <c:pt idx="56">
                  <c:v>82.322893046054048</c:v>
                </c:pt>
                <c:pt idx="57">
                  <c:v>83.96501644189361</c:v>
                </c:pt>
                <c:pt idx="58">
                  <c:v>63.385805242682345</c:v>
                </c:pt>
                <c:pt idx="59">
                  <c:v>30.462930870086694</c:v>
                </c:pt>
                <c:pt idx="60">
                  <c:v>6.8357668021128701E-14</c:v>
                </c:pt>
                <c:pt idx="61">
                  <c:v>-28.573615221591773</c:v>
                </c:pt>
                <c:pt idx="62">
                  <c:v>-59.868787550680878</c:v>
                </c:pt>
                <c:pt idx="63">
                  <c:v>-84.89469201704307</c:v>
                </c:pt>
                <c:pt idx="64">
                  <c:v>-86.55615933104572</c:v>
                </c:pt>
                <c:pt idx="65">
                  <c:v>-54.227021354482801</c:v>
                </c:pt>
                <c:pt idx="66">
                  <c:v>-5.369601043433681E-13</c:v>
                </c:pt>
                <c:pt idx="67">
                  <c:v>51.980646016582298</c:v>
                </c:pt>
                <c:pt idx="68">
                  <c:v>83.052933193304284</c:v>
                </c:pt>
                <c:pt idx="69">
                  <c:v>84.471913219267279</c:v>
                </c:pt>
                <c:pt idx="70">
                  <c:v>62.76475300944999</c:v>
                </c:pt>
                <c:pt idx="71">
                  <c:v>30.77845006205451</c:v>
                </c:pt>
                <c:pt idx="72">
                  <c:v>8.1225550887994989E-14</c:v>
                </c:pt>
                <c:pt idx="73">
                  <c:v>-28.355373042132982</c:v>
                </c:pt>
                <c:pt idx="74">
                  <c:v>-60.067541036619936</c:v>
                </c:pt>
                <c:pt idx="75">
                  <c:v>-85.583693861100144</c:v>
                </c:pt>
                <c:pt idx="76">
                  <c:v>-86.476655741853094</c:v>
                </c:pt>
                <c:pt idx="77">
                  <c:v>-54.324799634018859</c:v>
                </c:pt>
                <c:pt idx="78">
                  <c:v>2.1526128826647212E-13</c:v>
                </c:pt>
                <c:pt idx="79">
                  <c:v>52.206986955855001</c:v>
                </c:pt>
                <c:pt idx="80">
                  <c:v>83.52781660007453</c:v>
                </c:pt>
                <c:pt idx="81">
                  <c:v>84.793278352798893</c:v>
                </c:pt>
                <c:pt idx="82">
                  <c:v>62.890706328148575</c:v>
                </c:pt>
                <c:pt idx="83">
                  <c:v>30.425181193860233</c:v>
                </c:pt>
                <c:pt idx="84">
                  <c:v>9.5383636261525876E-14</c:v>
                </c:pt>
                <c:pt idx="85">
                  <c:v>-28.507110185036879</c:v>
                </c:pt>
                <c:pt idx="86">
                  <c:v>-59.881648586142333</c:v>
                </c:pt>
                <c:pt idx="87">
                  <c:v>-85.600597698355315</c:v>
                </c:pt>
                <c:pt idx="88">
                  <c:v>-87.298689870948635</c:v>
                </c:pt>
                <c:pt idx="89">
                  <c:v>-54.53907542017658</c:v>
                </c:pt>
                <c:pt idx="90">
                  <c:v>-5.9478203081139836E-13</c:v>
                </c:pt>
                <c:pt idx="91">
                  <c:v>52.372496885665377</c:v>
                </c:pt>
                <c:pt idx="92">
                  <c:v>83.970700813844132</c:v>
                </c:pt>
                <c:pt idx="93">
                  <c:v>85.664959750069798</c:v>
                </c:pt>
                <c:pt idx="94">
                  <c:v>64.064772886845219</c:v>
                </c:pt>
                <c:pt idx="95">
                  <c:v>31.117182843863052</c:v>
                </c:pt>
                <c:pt idx="96">
                  <c:v>1.1147621522737601E-13</c:v>
                </c:pt>
                <c:pt idx="97">
                  <c:v>-29.21488915804008</c:v>
                </c:pt>
                <c:pt idx="98">
                  <c:v>-61.031639887508298</c:v>
                </c:pt>
                <c:pt idx="99">
                  <c:v>-86.113352110748195</c:v>
                </c:pt>
                <c:pt idx="100">
                  <c:v>-87.722836008052241</c:v>
                </c:pt>
                <c:pt idx="101">
                  <c:v>-75.539039561813752</c:v>
                </c:pt>
                <c:pt idx="102">
                  <c:v>2.0867591626072174E-13</c:v>
                </c:pt>
                <c:pt idx="103">
                  <c:v>63.303010156480987</c:v>
                </c:pt>
                <c:pt idx="104">
                  <c:v>89.676674770127264</c:v>
                </c:pt>
                <c:pt idx="105">
                  <c:v>92.928431818168576</c:v>
                </c:pt>
                <c:pt idx="106">
                  <c:v>70.435273445408285</c:v>
                </c:pt>
                <c:pt idx="107">
                  <c:v>34.30654947966692</c:v>
                </c:pt>
                <c:pt idx="108">
                  <c:v>1.6235228469531018E-13</c:v>
                </c:pt>
                <c:pt idx="109">
                  <c:v>-41.464374843495165</c:v>
                </c:pt>
                <c:pt idx="110">
                  <c:v>-84.077047128803457</c:v>
                </c:pt>
                <c:pt idx="111">
                  <c:v>-124.7960841202899</c:v>
                </c:pt>
                <c:pt idx="112">
                  <c:v>-126.56904941784444</c:v>
                </c:pt>
                <c:pt idx="113">
                  <c:v>-79.603302744070987</c:v>
                </c:pt>
                <c:pt idx="114">
                  <c:v>-1.0509784139970308E-12</c:v>
                </c:pt>
                <c:pt idx="115">
                  <c:v>92.49068499492958</c:v>
                </c:pt>
                <c:pt idx="116">
                  <c:v>154.49744488420754</c:v>
                </c:pt>
                <c:pt idx="117">
                  <c:v>176.9298057418724</c:v>
                </c:pt>
                <c:pt idx="118">
                  <c:v>146.21003879491406</c:v>
                </c:pt>
                <c:pt idx="119">
                  <c:v>75.799224540352398</c:v>
                </c:pt>
                <c:pt idx="120">
                  <c:v>3.4898109244255983E-13</c:v>
                </c:pt>
                <c:pt idx="121">
                  <c:v>-62.839847328333875</c:v>
                </c:pt>
                <c:pt idx="122">
                  <c:v>-89.567372389881129</c:v>
                </c:pt>
                <c:pt idx="123">
                  <c:v>-92.677799893313775</c:v>
                </c:pt>
                <c:pt idx="124">
                  <c:v>-70.097176494972373</c:v>
                </c:pt>
                <c:pt idx="125">
                  <c:v>-34.438828682126093</c:v>
                </c:pt>
                <c:pt idx="126">
                  <c:v>7.1959526972747891E-14</c:v>
                </c:pt>
                <c:pt idx="127">
                  <c:v>41.798921128252573</c:v>
                </c:pt>
                <c:pt idx="128">
                  <c:v>84.217523600211166</c:v>
                </c:pt>
                <c:pt idx="129">
                  <c:v>124.56951252368268</c:v>
                </c:pt>
                <c:pt idx="130">
                  <c:v>126.35699355862698</c:v>
                </c:pt>
                <c:pt idx="131">
                  <c:v>79.587683176042873</c:v>
                </c:pt>
                <c:pt idx="132">
                  <c:v>1.7527214548627051E-12</c:v>
                </c:pt>
                <c:pt idx="133">
                  <c:v>-92.405481131559256</c:v>
                </c:pt>
                <c:pt idx="134">
                  <c:v>-155.03556777141642</c:v>
                </c:pt>
                <c:pt idx="135">
                  <c:v>-177.26513980593359</c:v>
                </c:pt>
                <c:pt idx="136">
                  <c:v>-146.13408578580223</c:v>
                </c:pt>
                <c:pt idx="137">
                  <c:v>-75.929860350972461</c:v>
                </c:pt>
                <c:pt idx="138">
                  <c:v>-9.0858944382455041E-13</c:v>
                </c:pt>
                <c:pt idx="139">
                  <c:v>63.808142376499376</c:v>
                </c:pt>
                <c:pt idx="140">
                  <c:v>89.756937631748229</c:v>
                </c:pt>
                <c:pt idx="141">
                  <c:v>92.054166962812332</c:v>
                </c:pt>
                <c:pt idx="142">
                  <c:v>71.207894971632086</c:v>
                </c:pt>
                <c:pt idx="143">
                  <c:v>34.241035384063146</c:v>
                </c:pt>
                <c:pt idx="144">
                  <c:v>2.1875672352637173E-13</c:v>
                </c:pt>
                <c:pt idx="145">
                  <c:v>-41.826958745865298</c:v>
                </c:pt>
                <c:pt idx="146">
                  <c:v>-83.973009210123536</c:v>
                </c:pt>
                <c:pt idx="147">
                  <c:v>-124.42712232867196</c:v>
                </c:pt>
                <c:pt idx="148">
                  <c:v>-125.6380727787504</c:v>
                </c:pt>
                <c:pt idx="149">
                  <c:v>-79.485308845662047</c:v>
                </c:pt>
                <c:pt idx="150">
                  <c:v>8.752820433410303E-14</c:v>
                </c:pt>
                <c:pt idx="151">
                  <c:v>92.564141930216238</c:v>
                </c:pt>
                <c:pt idx="152">
                  <c:v>155.12933117541917</c:v>
                </c:pt>
                <c:pt idx="153">
                  <c:v>176.89306031859445</c:v>
                </c:pt>
                <c:pt idx="154">
                  <c:v>145.82868100225551</c:v>
                </c:pt>
                <c:pt idx="155">
                  <c:v>76.023013792919045</c:v>
                </c:pt>
                <c:pt idx="156">
                  <c:v>-5.6185214267898266E-13</c:v>
                </c:pt>
                <c:pt idx="157">
                  <c:v>-63.773836707636683</c:v>
                </c:pt>
                <c:pt idx="158">
                  <c:v>-89.766443062103235</c:v>
                </c:pt>
                <c:pt idx="159">
                  <c:v>-92.76675557313331</c:v>
                </c:pt>
                <c:pt idx="160">
                  <c:v>-70.540159648932089</c:v>
                </c:pt>
                <c:pt idx="161">
                  <c:v>-33.887997139033594</c:v>
                </c:pt>
                <c:pt idx="162">
                  <c:v>-5.0136485029225463E-13</c:v>
                </c:pt>
                <c:pt idx="163">
                  <c:v>41.634753424753718</c:v>
                </c:pt>
                <c:pt idx="164">
                  <c:v>84.406051936263907</c:v>
                </c:pt>
                <c:pt idx="165">
                  <c:v>124.95969579466143</c:v>
                </c:pt>
                <c:pt idx="166">
                  <c:v>126.27566468064111</c:v>
                </c:pt>
                <c:pt idx="167">
                  <c:v>79.959689078267417</c:v>
                </c:pt>
                <c:pt idx="168">
                  <c:v>6.1401671857912467E-13</c:v>
                </c:pt>
                <c:pt idx="169">
                  <c:v>-93.16990413306695</c:v>
                </c:pt>
                <c:pt idx="170">
                  <c:v>-156.16574183819017</c:v>
                </c:pt>
                <c:pt idx="171">
                  <c:v>-178.34393514314604</c:v>
                </c:pt>
                <c:pt idx="172">
                  <c:v>-146.6254953552735</c:v>
                </c:pt>
                <c:pt idx="173">
                  <c:v>-75.878886541390187</c:v>
                </c:pt>
                <c:pt idx="174">
                  <c:v>-3.0970974739076044E-17</c:v>
                </c:pt>
                <c:pt idx="175">
                  <c:v>63.849971112755995</c:v>
                </c:pt>
                <c:pt idx="176">
                  <c:v>90.348838371165598</c:v>
                </c:pt>
                <c:pt idx="177">
                  <c:v>93.014566777363527</c:v>
                </c:pt>
                <c:pt idx="178">
                  <c:v>70.351315413004315</c:v>
                </c:pt>
                <c:pt idx="179">
                  <c:v>34.420235767562296</c:v>
                </c:pt>
                <c:pt idx="180">
                  <c:v>7.9030517334246842E-13</c:v>
                </c:pt>
                <c:pt idx="181">
                  <c:v>-42.127868806636279</c:v>
                </c:pt>
                <c:pt idx="182">
                  <c:v>-85.387247181270169</c:v>
                </c:pt>
                <c:pt idx="183">
                  <c:v>-125.83993430134981</c:v>
                </c:pt>
                <c:pt idx="184">
                  <c:v>-127.94100696774824</c:v>
                </c:pt>
                <c:pt idx="185">
                  <c:v>-81.096630594842225</c:v>
                </c:pt>
                <c:pt idx="186">
                  <c:v>-1.3382541911703988E-12</c:v>
                </c:pt>
                <c:pt idx="187">
                  <c:v>94.42784300544352</c:v>
                </c:pt>
                <c:pt idx="188">
                  <c:v>159.01905731211241</c:v>
                </c:pt>
                <c:pt idx="189">
                  <c:v>181.03811092603451</c:v>
                </c:pt>
                <c:pt idx="190">
                  <c:v>147.67796047143383</c:v>
                </c:pt>
                <c:pt idx="191">
                  <c:v>75.659313688925366</c:v>
                </c:pt>
                <c:pt idx="192">
                  <c:v>5.4432635067239735E-13</c:v>
                </c:pt>
                <c:pt idx="193">
                  <c:v>-60.144901399530177</c:v>
                </c:pt>
                <c:pt idx="194">
                  <c:v>-82.202863220738365</c:v>
                </c:pt>
                <c:pt idx="195">
                  <c:v>-80.30980617758388</c:v>
                </c:pt>
                <c:pt idx="196">
                  <c:v>-58.269920081793543</c:v>
                </c:pt>
                <c:pt idx="197">
                  <c:v>-27.696272730627058</c:v>
                </c:pt>
                <c:pt idx="198">
                  <c:v>-2.8807617620193948E-14</c:v>
                </c:pt>
                <c:pt idx="199">
                  <c:v>32.911448265817384</c:v>
                </c:pt>
                <c:pt idx="200">
                  <c:v>65.557007781068734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018-4217-B702-2EF471592F77}"/>
            </c:ext>
          </c:extLst>
        </c:ser>
        <c:ser>
          <c:idx val="3"/>
          <c:order val="3"/>
          <c:tx>
            <c:strRef>
              <c:f>'Config5 60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Windings'!$V$3:$V$203</c:f>
              <c:numCache>
                <c:formatCode>General</c:formatCode>
                <c:ptCount val="201"/>
                <c:pt idx="0">
                  <c:v>84.167710704115663</c:v>
                </c:pt>
                <c:pt idx="1">
                  <c:v>73.336015510003207</c:v>
                </c:pt>
                <c:pt idx="2">
                  <c:v>55.136194023955746</c:v>
                </c:pt>
                <c:pt idx="3">
                  <c:v>28.437978780780519</c:v>
                </c:pt>
                <c:pt idx="4">
                  <c:v>0</c:v>
                </c:pt>
                <c:pt idx="5">
                  <c:v>-30.608146667446658</c:v>
                </c:pt>
                <c:pt idx="6">
                  <c:v>-61.431373475170133</c:v>
                </c:pt>
                <c:pt idx="7">
                  <c:v>-84.567312411313409</c:v>
                </c:pt>
                <c:pt idx="8">
                  <c:v>-86.736387631056246</c:v>
                </c:pt>
                <c:pt idx="9">
                  <c:v>-56.19652682032924</c:v>
                </c:pt>
                <c:pt idx="10">
                  <c:v>3.7338937841709869E-14</c:v>
                </c:pt>
                <c:pt idx="11">
                  <c:v>54.841522393008361</c:v>
                </c:pt>
                <c:pt idx="12">
                  <c:v>83.159996289894295</c:v>
                </c:pt>
                <c:pt idx="13">
                  <c:v>80.332687605666365</c:v>
                </c:pt>
                <c:pt idx="14">
                  <c:v>58.979397177682358</c:v>
                </c:pt>
                <c:pt idx="15">
                  <c:v>30.264618004606564</c:v>
                </c:pt>
                <c:pt idx="16">
                  <c:v>1.4433318033809487E-14</c:v>
                </c:pt>
                <c:pt idx="17">
                  <c:v>-30.627253083160902</c:v>
                </c:pt>
                <c:pt idx="18">
                  <c:v>-60.018903017328967</c:v>
                </c:pt>
                <c:pt idx="19">
                  <c:v>-81.537260150625372</c:v>
                </c:pt>
                <c:pt idx="20">
                  <c:v>-84.16038118646442</c:v>
                </c:pt>
                <c:pt idx="21">
                  <c:v>-54.60829490292825</c:v>
                </c:pt>
                <c:pt idx="22">
                  <c:v>-4.1910983618716938E-14</c:v>
                </c:pt>
                <c:pt idx="23">
                  <c:v>54.26024601028557</c:v>
                </c:pt>
                <c:pt idx="24">
                  <c:v>83.583199338947253</c:v>
                </c:pt>
                <c:pt idx="25">
                  <c:v>80.902240606974459</c:v>
                </c:pt>
                <c:pt idx="26">
                  <c:v>59.623377345976998</c:v>
                </c:pt>
                <c:pt idx="27">
                  <c:v>30.38411656955925</c:v>
                </c:pt>
                <c:pt idx="28">
                  <c:v>-7.630522481656341E-14</c:v>
                </c:pt>
                <c:pt idx="29">
                  <c:v>-30.422120370491072</c:v>
                </c:pt>
                <c:pt idx="30">
                  <c:v>-59.024321708659649</c:v>
                </c:pt>
                <c:pt idx="31">
                  <c:v>-79.952461382690018</c:v>
                </c:pt>
                <c:pt idx="32">
                  <c:v>-82.679656085156978</c:v>
                </c:pt>
                <c:pt idx="33">
                  <c:v>-54.028273637647388</c:v>
                </c:pt>
                <c:pt idx="34">
                  <c:v>1.3232246655352058E-13</c:v>
                </c:pt>
                <c:pt idx="35">
                  <c:v>54.043626057374176</c:v>
                </c:pt>
                <c:pt idx="36">
                  <c:v>82.520174823763213</c:v>
                </c:pt>
                <c:pt idx="37">
                  <c:v>80.080352645719472</c:v>
                </c:pt>
                <c:pt idx="38">
                  <c:v>59.306703761546508</c:v>
                </c:pt>
                <c:pt idx="39">
                  <c:v>30.423797609508082</c:v>
                </c:pt>
                <c:pt idx="40">
                  <c:v>4.3268470429029273E-14</c:v>
                </c:pt>
                <c:pt idx="41">
                  <c:v>-30.290747482511446</c:v>
                </c:pt>
                <c:pt idx="42">
                  <c:v>-59.475902530562017</c:v>
                </c:pt>
                <c:pt idx="43">
                  <c:v>-80.363839212930259</c:v>
                </c:pt>
                <c:pt idx="44">
                  <c:v>-82.91139196779821</c:v>
                </c:pt>
                <c:pt idx="45">
                  <c:v>-54.046946938338536</c:v>
                </c:pt>
                <c:pt idx="46">
                  <c:v>-9.6723766138746453E-14</c:v>
                </c:pt>
                <c:pt idx="47">
                  <c:v>54.370972362062744</c:v>
                </c:pt>
                <c:pt idx="48">
                  <c:v>83.18743101290292</c:v>
                </c:pt>
                <c:pt idx="49">
                  <c:v>81.075182472722091</c:v>
                </c:pt>
                <c:pt idx="50">
                  <c:v>59.460622997591273</c:v>
                </c:pt>
                <c:pt idx="51">
                  <c:v>30.743475430117957</c:v>
                </c:pt>
                <c:pt idx="52">
                  <c:v>2.6940051454265637E-13</c:v>
                </c:pt>
                <c:pt idx="53">
                  <c:v>-30.645839940695431</c:v>
                </c:pt>
                <c:pt idx="54">
                  <c:v>-58.93118370654485</c:v>
                </c:pt>
                <c:pt idx="55">
                  <c:v>-80.013009557011046</c:v>
                </c:pt>
                <c:pt idx="56">
                  <c:v>-82.848573899071653</c:v>
                </c:pt>
                <c:pt idx="57">
                  <c:v>-53.919485149836554</c:v>
                </c:pt>
                <c:pt idx="58">
                  <c:v>-5.3079765518743761E-13</c:v>
                </c:pt>
                <c:pt idx="59">
                  <c:v>54.013783681227217</c:v>
                </c:pt>
                <c:pt idx="60">
                  <c:v>83.389437698365427</c:v>
                </c:pt>
                <c:pt idx="61">
                  <c:v>80.4580363224281</c:v>
                </c:pt>
                <c:pt idx="62">
                  <c:v>59.680299074865886</c:v>
                </c:pt>
                <c:pt idx="63">
                  <c:v>30.597384933051991</c:v>
                </c:pt>
                <c:pt idx="64">
                  <c:v>2.8273928321063187E-13</c:v>
                </c:pt>
                <c:pt idx="65">
                  <c:v>-30.686265129439331</c:v>
                </c:pt>
                <c:pt idx="66">
                  <c:v>-59.763841889562656</c:v>
                </c:pt>
                <c:pt idx="67">
                  <c:v>-80.643057135823668</c:v>
                </c:pt>
                <c:pt idx="68">
                  <c:v>-83.240844308815412</c:v>
                </c:pt>
                <c:pt idx="69">
                  <c:v>-54.086643273998142</c:v>
                </c:pt>
                <c:pt idx="70">
                  <c:v>2.4986320677357422E-13</c:v>
                </c:pt>
                <c:pt idx="71">
                  <c:v>54.313788523438504</c:v>
                </c:pt>
                <c:pt idx="72">
                  <c:v>83.02519088739875</c:v>
                </c:pt>
                <c:pt idx="73">
                  <c:v>80.078086024612219</c:v>
                </c:pt>
                <c:pt idx="74">
                  <c:v>59.899478159921479</c:v>
                </c:pt>
                <c:pt idx="75">
                  <c:v>30.951341918372194</c:v>
                </c:pt>
                <c:pt idx="76">
                  <c:v>8.6848716523312283E-14</c:v>
                </c:pt>
                <c:pt idx="77">
                  <c:v>-30.789058629611755</c:v>
                </c:pt>
                <c:pt idx="78">
                  <c:v>-59.972325336800345</c:v>
                </c:pt>
                <c:pt idx="79">
                  <c:v>-80.955009238451737</c:v>
                </c:pt>
                <c:pt idx="80">
                  <c:v>-83.738087416141397</c:v>
                </c:pt>
                <c:pt idx="81">
                  <c:v>-54.29314297281298</c:v>
                </c:pt>
                <c:pt idx="82">
                  <c:v>2.2246217157305781E-13</c:v>
                </c:pt>
                <c:pt idx="83">
                  <c:v>53.969581654037675</c:v>
                </c:pt>
                <c:pt idx="84">
                  <c:v>83.39726235492985</c:v>
                </c:pt>
                <c:pt idx="85">
                  <c:v>80.356424707683558</c:v>
                </c:pt>
                <c:pt idx="86">
                  <c:v>59.671989585204045</c:v>
                </c:pt>
                <c:pt idx="87">
                  <c:v>30.943530269816154</c:v>
                </c:pt>
                <c:pt idx="88">
                  <c:v>1.0288852984948736E-13</c:v>
                </c:pt>
                <c:pt idx="89">
                  <c:v>-31.000076251981639</c:v>
                </c:pt>
                <c:pt idx="90">
                  <c:v>-60.365280299238115</c:v>
                </c:pt>
                <c:pt idx="91">
                  <c:v>-81.330965848229795</c:v>
                </c:pt>
                <c:pt idx="92">
                  <c:v>-84.153863240331503</c:v>
                </c:pt>
                <c:pt idx="93">
                  <c:v>-54.698094248834238</c:v>
                </c:pt>
                <c:pt idx="94">
                  <c:v>1.9685835278545224E-13</c:v>
                </c:pt>
                <c:pt idx="95">
                  <c:v>54.644363754805774</c:v>
                </c:pt>
                <c:pt idx="96">
                  <c:v>84.379032643450657</c:v>
                </c:pt>
                <c:pt idx="97">
                  <c:v>81.755540563195112</c:v>
                </c:pt>
                <c:pt idx="98">
                  <c:v>60.815082954718577</c:v>
                </c:pt>
                <c:pt idx="99">
                  <c:v>31.190410649226919</c:v>
                </c:pt>
                <c:pt idx="100">
                  <c:v>-3.1123180338590345E-13</c:v>
                </c:pt>
                <c:pt idx="101">
                  <c:v>-75.770223093728603</c:v>
                </c:pt>
                <c:pt idx="102">
                  <c:v>-152.29651795911616</c:v>
                </c:pt>
                <c:pt idx="103">
                  <c:v>-187.68110377305362</c:v>
                </c:pt>
                <c:pt idx="104">
                  <c:v>-161.3403860179225</c:v>
                </c:pt>
                <c:pt idx="105">
                  <c:v>-93.8474142999127</c:v>
                </c:pt>
                <c:pt idx="106">
                  <c:v>2.5951180043260895E-13</c:v>
                </c:pt>
                <c:pt idx="107">
                  <c:v>76.129369596532996</c:v>
                </c:pt>
                <c:pt idx="108">
                  <c:v>117.0980726744087</c:v>
                </c:pt>
                <c:pt idx="109">
                  <c:v>116.81735073673788</c:v>
                </c:pt>
                <c:pt idx="110">
                  <c:v>83.768452003379863</c:v>
                </c:pt>
                <c:pt idx="111">
                  <c:v>45.188269460635588</c:v>
                </c:pt>
                <c:pt idx="112">
                  <c:v>-4.1331674544153365E-13</c:v>
                </c:pt>
                <c:pt idx="113">
                  <c:v>-37.860472280207567</c:v>
                </c:pt>
                <c:pt idx="114">
                  <c:v>-72.585913813654571</c:v>
                </c:pt>
                <c:pt idx="115">
                  <c:v>-90.155367830444362</c:v>
                </c:pt>
                <c:pt idx="116">
                  <c:v>-82.897896860617138</c:v>
                </c:pt>
                <c:pt idx="117">
                  <c:v>-58.166828524332182</c:v>
                </c:pt>
                <c:pt idx="118">
                  <c:v>1.6622067891413865E-13</c:v>
                </c:pt>
                <c:pt idx="119">
                  <c:v>76.006516139560745</c:v>
                </c:pt>
                <c:pt idx="120">
                  <c:v>152.65043418440973</c:v>
                </c:pt>
                <c:pt idx="121">
                  <c:v>186.67294180789492</c:v>
                </c:pt>
                <c:pt idx="122">
                  <c:v>161.18166531152218</c:v>
                </c:pt>
                <c:pt idx="123">
                  <c:v>93.724768698703997</c:v>
                </c:pt>
                <c:pt idx="124">
                  <c:v>4.3135740339750033E-13</c:v>
                </c:pt>
                <c:pt idx="125">
                  <c:v>-76.222813682244222</c:v>
                </c:pt>
                <c:pt idx="126">
                  <c:v>-116.92070117557905</c:v>
                </c:pt>
                <c:pt idx="127">
                  <c:v>-117.46036087181781</c:v>
                </c:pt>
                <c:pt idx="128">
                  <c:v>-83.839313968508449</c:v>
                </c:pt>
                <c:pt idx="129">
                  <c:v>-45.016748891754411</c:v>
                </c:pt>
                <c:pt idx="130">
                  <c:v>8.2394347064200122E-14</c:v>
                </c:pt>
                <c:pt idx="131">
                  <c:v>37.868073844995344</c:v>
                </c:pt>
                <c:pt idx="132">
                  <c:v>72.626840564234669</c:v>
                </c:pt>
                <c:pt idx="133">
                  <c:v>89.995702068080178</c:v>
                </c:pt>
                <c:pt idx="134">
                  <c:v>83.424857249411318</c:v>
                </c:pt>
                <c:pt idx="135">
                  <c:v>58.307581543154264</c:v>
                </c:pt>
                <c:pt idx="136">
                  <c:v>-5.9756366527291048E-13</c:v>
                </c:pt>
                <c:pt idx="137">
                  <c:v>-76.092466925177717</c:v>
                </c:pt>
                <c:pt idx="138">
                  <c:v>-152.75786789042417</c:v>
                </c:pt>
                <c:pt idx="139">
                  <c:v>-188.48393533974857</c:v>
                </c:pt>
                <c:pt idx="140">
                  <c:v>-161.27727860589661</c:v>
                </c:pt>
                <c:pt idx="141">
                  <c:v>-93.407466322253981</c:v>
                </c:pt>
                <c:pt idx="142">
                  <c:v>1.3903815501382852E-12</c:v>
                </c:pt>
                <c:pt idx="143">
                  <c:v>75.987835714486053</c:v>
                </c:pt>
                <c:pt idx="144">
                  <c:v>117.71298467555684</c:v>
                </c:pt>
                <c:pt idx="145">
                  <c:v>117.44894168606267</c:v>
                </c:pt>
                <c:pt idx="146">
                  <c:v>83.48625801246213</c:v>
                </c:pt>
                <c:pt idx="147">
                  <c:v>44.916134614906149</c:v>
                </c:pt>
                <c:pt idx="148">
                  <c:v>2.4433279233277483E-13</c:v>
                </c:pt>
                <c:pt idx="149">
                  <c:v>-37.692353788541922</c:v>
                </c:pt>
                <c:pt idx="150">
                  <c:v>-72.329664448970405</c:v>
                </c:pt>
                <c:pt idx="151">
                  <c:v>-90.151116193672863</c:v>
                </c:pt>
                <c:pt idx="152">
                  <c:v>-83.413677850184399</c:v>
                </c:pt>
                <c:pt idx="153">
                  <c:v>-58.079900350716478</c:v>
                </c:pt>
                <c:pt idx="154">
                  <c:v>6.6176953034683943E-14</c:v>
                </c:pt>
                <c:pt idx="155">
                  <c:v>76.194796038768189</c:v>
                </c:pt>
                <c:pt idx="156">
                  <c:v>153.29544905911374</c:v>
                </c:pt>
                <c:pt idx="157">
                  <c:v>188.31927554600543</c:v>
                </c:pt>
                <c:pt idx="158">
                  <c:v>161.22435334029515</c:v>
                </c:pt>
                <c:pt idx="159">
                  <c:v>93.658526038422039</c:v>
                </c:pt>
                <c:pt idx="160">
                  <c:v>-6.9129203062004727E-13</c:v>
                </c:pt>
                <c:pt idx="161">
                  <c:v>-75.572395053968577</c:v>
                </c:pt>
                <c:pt idx="162">
                  <c:v>-116.43160758313807</c:v>
                </c:pt>
                <c:pt idx="163">
                  <c:v>-116.89414583359218</c:v>
                </c:pt>
                <c:pt idx="164">
                  <c:v>-83.834585624707984</c:v>
                </c:pt>
                <c:pt idx="165">
                  <c:v>-45.115040524216489</c:v>
                </c:pt>
                <c:pt idx="166">
                  <c:v>6.1527252783403125E-13</c:v>
                </c:pt>
                <c:pt idx="167">
                  <c:v>38.067724284447138</c:v>
                </c:pt>
                <c:pt idx="168">
                  <c:v>72.496040311005075</c:v>
                </c:pt>
                <c:pt idx="169">
                  <c:v>91.274768847020113</c:v>
                </c:pt>
                <c:pt idx="170">
                  <c:v>84.280164917015156</c:v>
                </c:pt>
                <c:pt idx="171">
                  <c:v>58.722672553754265</c:v>
                </c:pt>
                <c:pt idx="172">
                  <c:v>4.6591927328598058E-13</c:v>
                </c:pt>
                <c:pt idx="173">
                  <c:v>-75.934102231918189</c:v>
                </c:pt>
                <c:pt idx="174">
                  <c:v>-152.64078858114203</c:v>
                </c:pt>
                <c:pt idx="175">
                  <c:v>-188.20254961838145</c:v>
                </c:pt>
                <c:pt idx="176">
                  <c:v>-161.57053859116817</c:v>
                </c:pt>
                <c:pt idx="177">
                  <c:v>-93.671866135426157</c:v>
                </c:pt>
                <c:pt idx="178">
                  <c:v>-3.8149259627420932E-17</c:v>
                </c:pt>
                <c:pt idx="179">
                  <c:v>75.993611584599876</c:v>
                </c:pt>
                <c:pt idx="180">
                  <c:v>116.41739301448335</c:v>
                </c:pt>
                <c:pt idx="181">
                  <c:v>117.67777893393377</c:v>
                </c:pt>
                <c:pt idx="182">
                  <c:v>84.535072481152056</c:v>
                </c:pt>
                <c:pt idx="183">
                  <c:v>45.356093654259737</c:v>
                </c:pt>
                <c:pt idx="184">
                  <c:v>-2.9220853938683082E-13</c:v>
                </c:pt>
                <c:pt idx="185">
                  <c:v>-39.033139366912771</c:v>
                </c:pt>
                <c:pt idx="186">
                  <c:v>-74.957570502971407</c:v>
                </c:pt>
                <c:pt idx="187">
                  <c:v>-93.456776439827095</c:v>
                </c:pt>
                <c:pt idx="188">
                  <c:v>-86.840588293657817</c:v>
                </c:pt>
                <c:pt idx="189">
                  <c:v>-59.898435714500245</c:v>
                </c:pt>
                <c:pt idx="190">
                  <c:v>9.3917407945272157E-13</c:v>
                </c:pt>
                <c:pt idx="191">
                  <c:v>75.542663367472912</c:v>
                </c:pt>
                <c:pt idx="192">
                  <c:v>148.6534156302292</c:v>
                </c:pt>
                <c:pt idx="193">
                  <c:v>180.22962294426387</c:v>
                </c:pt>
                <c:pt idx="194">
                  <c:v>152.91008062105533</c:v>
                </c:pt>
                <c:pt idx="195">
                  <c:v>87.01324102574587</c:v>
                </c:pt>
                <c:pt idx="196">
                  <c:v>6.3461476447904303E-13</c:v>
                </c:pt>
                <c:pt idx="197">
                  <c:v>-70.004876996520366</c:v>
                </c:pt>
                <c:pt idx="198">
                  <c:v>-106.83357693165253</c:v>
                </c:pt>
                <c:pt idx="199">
                  <c:v>-105.25179297323379</c:v>
                </c:pt>
                <c:pt idx="200">
                  <c:v>-73.581006893233294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018-4217-B702-2EF471592F77}"/>
            </c:ext>
          </c:extLst>
        </c:ser>
        <c:ser>
          <c:idx val="5"/>
          <c:order val="5"/>
          <c:tx>
            <c:strRef>
              <c:f>'Config5 60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Windings'!$X$3:$X$203</c:f>
              <c:numCache>
                <c:formatCode>General</c:formatCode>
                <c:ptCount val="201"/>
                <c:pt idx="0">
                  <c:v>-77.205388214864399</c:v>
                </c:pt>
                <c:pt idx="1">
                  <c:v>-49.399308495314791</c:v>
                </c:pt>
                <c:pt idx="2">
                  <c:v>-1.2879428704316331E-14</c:v>
                </c:pt>
                <c:pt idx="3">
                  <c:v>52.112822336224504</c:v>
                </c:pt>
                <c:pt idx="4">
                  <c:v>84.657660278676474</c:v>
                </c:pt>
                <c:pt idx="5">
                  <c:v>84.91182699327463</c:v>
                </c:pt>
                <c:pt idx="6">
                  <c:v>61.599876601570521</c:v>
                </c:pt>
                <c:pt idx="7">
                  <c:v>30.565403439615228</c:v>
                </c:pt>
                <c:pt idx="8">
                  <c:v>1.4560316959770287E-14</c:v>
                </c:pt>
                <c:pt idx="9">
                  <c:v>-32.542082051233784</c:v>
                </c:pt>
                <c:pt idx="10">
                  <c:v>-65.077405501486183</c:v>
                </c:pt>
                <c:pt idx="11">
                  <c:v>-85.735158111704578</c:v>
                </c:pt>
                <c:pt idx="12">
                  <c:v>-82.763803322059516</c:v>
                </c:pt>
                <c:pt idx="13">
                  <c:v>-51.731037001926417</c:v>
                </c:pt>
                <c:pt idx="14">
                  <c:v>-3.9864472639241857E-14</c:v>
                </c:pt>
                <c:pt idx="15">
                  <c:v>53.695881167141643</c:v>
                </c:pt>
                <c:pt idx="16">
                  <c:v>86.168440436557518</c:v>
                </c:pt>
                <c:pt idx="17">
                  <c:v>84.810661848751508</c:v>
                </c:pt>
                <c:pt idx="18">
                  <c:v>60.090098497507839</c:v>
                </c:pt>
                <c:pt idx="19">
                  <c:v>29.022711318564085</c:v>
                </c:pt>
                <c:pt idx="20">
                  <c:v>2.7653873438151671E-14</c:v>
                </c:pt>
                <c:pt idx="21">
                  <c:v>-30.969601525559643</c:v>
                </c:pt>
                <c:pt idx="22">
                  <c:v>-63.264101207204817</c:v>
                </c:pt>
                <c:pt idx="23">
                  <c:v>-84.583520627674233</c:v>
                </c:pt>
                <c:pt idx="24">
                  <c:v>-83.234461533199152</c:v>
                </c:pt>
                <c:pt idx="25">
                  <c:v>-52.051940115245436</c:v>
                </c:pt>
                <c:pt idx="26">
                  <c:v>-2.6111552495685014E-13</c:v>
                </c:pt>
                <c:pt idx="27">
                  <c:v>53.853074979056238</c:v>
                </c:pt>
                <c:pt idx="28">
                  <c:v>86.593152581077959</c:v>
                </c:pt>
                <c:pt idx="29">
                  <c:v>84.474355917492147</c:v>
                </c:pt>
                <c:pt idx="30">
                  <c:v>59.167745525119273</c:v>
                </c:pt>
                <c:pt idx="31">
                  <c:v>28.272859976000099</c:v>
                </c:pt>
                <c:pt idx="32">
                  <c:v>4.0288020691568627E-14</c:v>
                </c:pt>
                <c:pt idx="33">
                  <c:v>-30.440311099625667</c:v>
                </c:pt>
                <c:pt idx="34">
                  <c:v>-63.036004707451404</c:v>
                </c:pt>
                <c:pt idx="35">
                  <c:v>-84.20702621870015</c:v>
                </c:pt>
                <c:pt idx="36">
                  <c:v>-82.200042725465153</c:v>
                </c:pt>
                <c:pt idx="37">
                  <c:v>-51.658419607243218</c:v>
                </c:pt>
                <c:pt idx="38">
                  <c:v>-9.3426770302058993E-14</c:v>
                </c:pt>
                <c:pt idx="39">
                  <c:v>53.915339252284809</c:v>
                </c:pt>
                <c:pt idx="40">
                  <c:v>86.227132144346612</c:v>
                </c:pt>
                <c:pt idx="41">
                  <c:v>84.236899708074944</c:v>
                </c:pt>
                <c:pt idx="42">
                  <c:v>59.62624003835603</c:v>
                </c:pt>
                <c:pt idx="43">
                  <c:v>28.495297026394308</c:v>
                </c:pt>
                <c:pt idx="44">
                  <c:v>5.4011294452963113E-14</c:v>
                </c:pt>
                <c:pt idx="45">
                  <c:v>-30.472291505895786</c:v>
                </c:pt>
                <c:pt idx="46">
                  <c:v>-62.255290552519092</c:v>
                </c:pt>
                <c:pt idx="47">
                  <c:v>-84.89559551076681</c:v>
                </c:pt>
                <c:pt idx="48">
                  <c:v>-82.908089274885654</c:v>
                </c:pt>
                <c:pt idx="49">
                  <c:v>-52.168420379148927</c:v>
                </c:pt>
                <c:pt idx="50">
                  <c:v>2.6751475401952248E-13</c:v>
                </c:pt>
                <c:pt idx="51">
                  <c:v>54.25027429881461</c:v>
                </c:pt>
                <c:pt idx="52">
                  <c:v>86.746607073278582</c:v>
                </c:pt>
                <c:pt idx="53">
                  <c:v>84.970395583745827</c:v>
                </c:pt>
                <c:pt idx="54">
                  <c:v>59.104456573698691</c:v>
                </c:pt>
                <c:pt idx="55">
                  <c:v>28.320464196758049</c:v>
                </c:pt>
                <c:pt idx="56">
                  <c:v>-1.28159270319005E-13</c:v>
                </c:pt>
                <c:pt idx="57">
                  <c:v>-30.364153975408573</c:v>
                </c:pt>
                <c:pt idx="58">
                  <c:v>-63.36512694463719</c:v>
                </c:pt>
                <c:pt idx="59">
                  <c:v>-84.210047317201358</c:v>
                </c:pt>
                <c:pt idx="60">
                  <c:v>-83.12785647689438</c:v>
                </c:pt>
                <c:pt idx="61">
                  <c:v>-51.868402601178865</c:v>
                </c:pt>
                <c:pt idx="62">
                  <c:v>-5.3637080298819221E-13</c:v>
                </c:pt>
                <c:pt idx="63">
                  <c:v>54.122799313659833</c:v>
                </c:pt>
                <c:pt idx="64">
                  <c:v>86.571340784775074</c:v>
                </c:pt>
                <c:pt idx="65">
                  <c:v>85.086531726304116</c:v>
                </c:pt>
                <c:pt idx="66">
                  <c:v>59.969364466771651</c:v>
                </c:pt>
                <c:pt idx="67">
                  <c:v>28.64081026053006</c:v>
                </c:pt>
                <c:pt idx="68">
                  <c:v>8.1592653777444426E-14</c:v>
                </c:pt>
                <c:pt idx="69">
                  <c:v>-30.524984866888317</c:v>
                </c:pt>
                <c:pt idx="70">
                  <c:v>-62.743156245005103</c:v>
                </c:pt>
                <c:pt idx="71">
                  <c:v>-84.843939148960104</c:v>
                </c:pt>
                <c:pt idx="72">
                  <c:v>-82.760635246702904</c:v>
                </c:pt>
                <c:pt idx="73">
                  <c:v>-51.690495916201719</c:v>
                </c:pt>
                <c:pt idx="74">
                  <c:v>-5.6458820671936027E-13</c:v>
                </c:pt>
                <c:pt idx="75">
                  <c:v>54.475895681406612</c:v>
                </c:pt>
                <c:pt idx="76">
                  <c:v>86.494958593342147</c:v>
                </c:pt>
                <c:pt idx="77">
                  <c:v>85.324124448765019</c:v>
                </c:pt>
                <c:pt idx="78">
                  <c:v>60.183621089701667</c:v>
                </c:pt>
                <c:pt idx="79">
                  <c:v>28.817592339319063</c:v>
                </c:pt>
                <c:pt idx="80">
                  <c:v>9.6232629826086226E-14</c:v>
                </c:pt>
                <c:pt idx="81">
                  <c:v>-30.749409572041497</c:v>
                </c:pt>
                <c:pt idx="82">
                  <c:v>-62.946027849336474</c:v>
                </c:pt>
                <c:pt idx="83">
                  <c:v>-84.14678195734821</c:v>
                </c:pt>
                <c:pt idx="84">
                  <c:v>-83.155905791383873</c:v>
                </c:pt>
                <c:pt idx="85">
                  <c:v>-51.833662426623484</c:v>
                </c:pt>
                <c:pt idx="86">
                  <c:v>-5.9016552754440003E-13</c:v>
                </c:pt>
                <c:pt idx="87">
                  <c:v>54.480675090236801</c:v>
                </c:pt>
                <c:pt idx="88">
                  <c:v>87.285262719966383</c:v>
                </c:pt>
                <c:pt idx="89">
                  <c:v>85.757177810686031</c:v>
                </c:pt>
                <c:pt idx="90">
                  <c:v>60.597839977988997</c:v>
                </c:pt>
                <c:pt idx="91">
                  <c:v>29.015095765772813</c:v>
                </c:pt>
                <c:pt idx="92">
                  <c:v>1.1093088385525582E-13</c:v>
                </c:pt>
                <c:pt idx="93">
                  <c:v>-31.170686387451145</c:v>
                </c:pt>
                <c:pt idx="94">
                  <c:v>-64.065202494152132</c:v>
                </c:pt>
                <c:pt idx="95">
                  <c:v>-85.529371465514089</c:v>
                </c:pt>
                <c:pt idx="96">
                  <c:v>-84.165700053393934</c:v>
                </c:pt>
                <c:pt idx="97">
                  <c:v>-52.553161402205731</c:v>
                </c:pt>
                <c:pt idx="98">
                  <c:v>-6.2461668363334041E-13</c:v>
                </c:pt>
                <c:pt idx="99">
                  <c:v>54.749662159732196</c:v>
                </c:pt>
                <c:pt idx="100">
                  <c:v>87.745180048130564</c:v>
                </c:pt>
                <c:pt idx="101">
                  <c:v>68.777653397840893</c:v>
                </c:pt>
                <c:pt idx="102">
                  <c:v>63.279082797744543</c:v>
                </c:pt>
                <c:pt idx="103">
                  <c:v>44.105843906820041</c:v>
                </c:pt>
                <c:pt idx="104">
                  <c:v>8.9608178197472328E-13</c:v>
                </c:pt>
                <c:pt idx="105">
                  <c:v>-57.274985765259515</c:v>
                </c:pt>
                <c:pt idx="106">
                  <c:v>-117.997242945209</c:v>
                </c:pt>
                <c:pt idx="107">
                  <c:v>-146.09940677521746</c:v>
                </c:pt>
                <c:pt idx="108">
                  <c:v>-137.39710391912271</c:v>
                </c:pt>
                <c:pt idx="109">
                  <c:v>-87.253723919146466</c:v>
                </c:pt>
                <c:pt idx="110">
                  <c:v>-1.0468031366462912E-12</c:v>
                </c:pt>
                <c:pt idx="111">
                  <c:v>91.04193805774679</c:v>
                </c:pt>
                <c:pt idx="112">
                  <c:v>159.98766617795266</c:v>
                </c:pt>
                <c:pt idx="113">
                  <c:v>169.19967503584664</c:v>
                </c:pt>
                <c:pt idx="114">
                  <c:v>131.13856025525877</c:v>
                </c:pt>
                <c:pt idx="115">
                  <c:v>68.351920612905502</c:v>
                </c:pt>
                <c:pt idx="116">
                  <c:v>1.0506949705750842E-12</c:v>
                </c:pt>
                <c:pt idx="117">
                  <c:v>-43.598465823784444</c:v>
                </c:pt>
                <c:pt idx="118">
                  <c:v>-67.254404676064283</c:v>
                </c:pt>
                <c:pt idx="119">
                  <c:v>-69.339996060323955</c:v>
                </c:pt>
                <c:pt idx="120">
                  <c:v>-63.591135912426516</c:v>
                </c:pt>
                <c:pt idx="121">
                  <c:v>-43.687418895361041</c:v>
                </c:pt>
                <c:pt idx="122">
                  <c:v>9.443998767097388E-14</c:v>
                </c:pt>
                <c:pt idx="123">
                  <c:v>57.164299244208415</c:v>
                </c:pt>
                <c:pt idx="124">
                  <c:v>117.95268451872438</c:v>
                </c:pt>
                <c:pt idx="125">
                  <c:v>146.24730091162326</c:v>
                </c:pt>
                <c:pt idx="126">
                  <c:v>138.76031952289679</c:v>
                </c:pt>
                <c:pt idx="127">
                  <c:v>87.639652404518586</c:v>
                </c:pt>
                <c:pt idx="128">
                  <c:v>1.7515182990842695E-12</c:v>
                </c:pt>
                <c:pt idx="129">
                  <c:v>-91.560860289148522</c:v>
                </c:pt>
                <c:pt idx="130">
                  <c:v>-159.06665236133242</c:v>
                </c:pt>
                <c:pt idx="131">
                  <c:v>-169.27794498874331</c:v>
                </c:pt>
                <c:pt idx="132">
                  <c:v>-131.30988970809898</c:v>
                </c:pt>
                <c:pt idx="133">
                  <c:v>-68.51943429745279</c:v>
                </c:pt>
                <c:pt idx="134">
                  <c:v>-7.0297119551131164E-13</c:v>
                </c:pt>
                <c:pt idx="135">
                  <c:v>43.796844964407086</c:v>
                </c:pt>
                <c:pt idx="136">
                  <c:v>68.148878032189415</c:v>
                </c:pt>
                <c:pt idx="137">
                  <c:v>68.805726394558619</c:v>
                </c:pt>
                <c:pt idx="138">
                  <c:v>62.641642073131443</c:v>
                </c:pt>
                <c:pt idx="139">
                  <c:v>44.05671641467012</c:v>
                </c:pt>
                <c:pt idx="140">
                  <c:v>2.8563832492198847E-13</c:v>
                </c:pt>
                <c:pt idx="141">
                  <c:v>-57.713732558874774</c:v>
                </c:pt>
                <c:pt idx="142">
                  <c:v>-118.25319991238156</c:v>
                </c:pt>
                <c:pt idx="143">
                  <c:v>-146.47620037259668</c:v>
                </c:pt>
                <c:pt idx="144">
                  <c:v>-138.40201454188417</c:v>
                </c:pt>
                <c:pt idx="145">
                  <c:v>-87.591212162111105</c:v>
                </c:pt>
                <c:pt idx="146">
                  <c:v>-2.4446230183762457E-12</c:v>
                </c:pt>
                <c:pt idx="147">
                  <c:v>91.172670910518903</c:v>
                </c:pt>
                <c:pt idx="148">
                  <c:v>159.34991289614067</c:v>
                </c:pt>
                <c:pt idx="149">
                  <c:v>168.61952068825622</c:v>
                </c:pt>
                <c:pt idx="150">
                  <c:v>131.69536206382801</c:v>
                </c:pt>
                <c:pt idx="151">
                  <c:v>68.116610240713769</c:v>
                </c:pt>
                <c:pt idx="152">
                  <c:v>1.1412590460464705E-12</c:v>
                </c:pt>
                <c:pt idx="153">
                  <c:v>-43.872028682031335</c:v>
                </c:pt>
                <c:pt idx="154">
                  <c:v>-67.824576974335201</c:v>
                </c:pt>
                <c:pt idx="155">
                  <c:v>-69.593779081888599</c:v>
                </c:pt>
                <c:pt idx="156">
                  <c:v>-63.749043149126138</c:v>
                </c:pt>
                <c:pt idx="157">
                  <c:v>-44.147663360285669</c:v>
                </c:pt>
                <c:pt idx="158">
                  <c:v>-6.6708226834248705E-13</c:v>
                </c:pt>
                <c:pt idx="159">
                  <c:v>57.208377329898063</c:v>
                </c:pt>
                <c:pt idx="160">
                  <c:v>118.19994197168162</c:v>
                </c:pt>
                <c:pt idx="161">
                  <c:v>146.41650592554242</c:v>
                </c:pt>
                <c:pt idx="162">
                  <c:v>138.29851049981755</c:v>
                </c:pt>
                <c:pt idx="163">
                  <c:v>87.210143718665734</c:v>
                </c:pt>
                <c:pt idx="164">
                  <c:v>6.1088769214329003E-13</c:v>
                </c:pt>
                <c:pt idx="165">
                  <c:v>-91.51722440555433</c:v>
                </c:pt>
                <c:pt idx="166">
                  <c:v>-159.78105976043372</c:v>
                </c:pt>
                <c:pt idx="167">
                  <c:v>-169.87971875888576</c:v>
                </c:pt>
                <c:pt idx="168">
                  <c:v>-131.62846895008738</c:v>
                </c:pt>
                <c:pt idx="169">
                  <c:v>-68.325756570170057</c:v>
                </c:pt>
                <c:pt idx="170">
                  <c:v>-1.5836761858126679E-12</c:v>
                </c:pt>
                <c:pt idx="171">
                  <c:v>44.531810967218746</c:v>
                </c:pt>
                <c:pt idx="172">
                  <c:v>68.845056951925187</c:v>
                </c:pt>
                <c:pt idx="173">
                  <c:v>70.123371481785171</c:v>
                </c:pt>
                <c:pt idx="174">
                  <c:v>63.300340833256975</c:v>
                </c:pt>
                <c:pt idx="175">
                  <c:v>44.232326254239929</c:v>
                </c:pt>
                <c:pt idx="176">
                  <c:v>1.051572260965372E-12</c:v>
                </c:pt>
                <c:pt idx="177">
                  <c:v>-57.316912232650225</c:v>
                </c:pt>
                <c:pt idx="178">
                  <c:v>-117.84855459863263</c:v>
                </c:pt>
                <c:pt idx="179">
                  <c:v>-146.75219484390621</c:v>
                </c:pt>
                <c:pt idx="180">
                  <c:v>-138.61512960868572</c:v>
                </c:pt>
                <c:pt idx="181">
                  <c:v>-87.510124806690968</c:v>
                </c:pt>
                <c:pt idx="182">
                  <c:v>-1.3218933929613952E-12</c:v>
                </c:pt>
                <c:pt idx="183">
                  <c:v>91.928828331892618</c:v>
                </c:pt>
                <c:pt idx="184">
                  <c:v>161.31034175155742</c:v>
                </c:pt>
                <c:pt idx="185">
                  <c:v>171.72491547884414</c:v>
                </c:pt>
                <c:pt idx="186">
                  <c:v>133.85505645141163</c:v>
                </c:pt>
                <c:pt idx="187">
                  <c:v>70.0481160673028</c:v>
                </c:pt>
                <c:pt idx="188">
                  <c:v>4.4465471224903638E-13</c:v>
                </c:pt>
                <c:pt idx="189">
                  <c:v>-45.906883641534137</c:v>
                </c:pt>
                <c:pt idx="190">
                  <c:v>-70.645821937595485</c:v>
                </c:pt>
                <c:pt idx="191">
                  <c:v>-70.279848649551852</c:v>
                </c:pt>
                <c:pt idx="192">
                  <c:v>-62.225651033174756</c:v>
                </c:pt>
                <c:pt idx="193">
                  <c:v>-40.952124756317687</c:v>
                </c:pt>
                <c:pt idx="194">
                  <c:v>-4.308909283249211E-14</c:v>
                </c:pt>
                <c:pt idx="195">
                  <c:v>50.175746946807031</c:v>
                </c:pt>
                <c:pt idx="196">
                  <c:v>101.79812071156142</c:v>
                </c:pt>
                <c:pt idx="197">
                  <c:v>126.5048656622382</c:v>
                </c:pt>
                <c:pt idx="198">
                  <c:v>118.88782347201402</c:v>
                </c:pt>
                <c:pt idx="199">
                  <c:v>74.048292119049947</c:v>
                </c:pt>
                <c:pt idx="200">
                  <c:v>-4.3615447505257618E-13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B018-4217-B702-2EF471592F77}"/>
            </c:ext>
          </c:extLst>
        </c:ser>
        <c:ser>
          <c:idx val="7"/>
          <c:order val="7"/>
          <c:tx>
            <c:strRef>
              <c:f>'Config5 60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Windings'!$Z$3:$Z$203</c:f>
              <c:numCache>
                <c:formatCode>General</c:formatCode>
                <c:ptCount val="201"/>
                <c:pt idx="0">
                  <c:v>6.9623224892512638</c:v>
                </c:pt>
                <c:pt idx="1">
                  <c:v>-3.8972109262926224</c:v>
                </c:pt>
                <c:pt idx="2">
                  <c:v>-3.3292844501566692</c:v>
                </c:pt>
                <c:pt idx="3">
                  <c:v>-2.347044201797047</c:v>
                </c:pt>
                <c:pt idx="4">
                  <c:v>-0.87909024422361881</c:v>
                </c:pt>
                <c:pt idx="5">
                  <c:v>-3.714690310768276E-2</c:v>
                </c:pt>
                <c:pt idx="6">
                  <c:v>0.16850312640037401</c:v>
                </c:pt>
                <c:pt idx="7">
                  <c:v>1.602958338665772E-2</c:v>
                </c:pt>
                <c:pt idx="8">
                  <c:v>-9.0593138370052992E-2</c:v>
                </c:pt>
                <c:pt idx="9">
                  <c:v>-0.21357891970439624</c:v>
                </c:pt>
                <c:pt idx="10">
                  <c:v>9.8372103031053371E-2</c:v>
                </c:pt>
                <c:pt idx="11">
                  <c:v>0.34732136821230597</c:v>
                </c:pt>
                <c:pt idx="12">
                  <c:v>0.39619296783479285</c:v>
                </c:pt>
                <c:pt idx="13">
                  <c:v>0.27732460557472649</c:v>
                </c:pt>
                <c:pt idx="14">
                  <c:v>-3.5028472285323249E-2</c:v>
                </c:pt>
                <c:pt idx="15">
                  <c:v>-0.14891904088258201</c:v>
                </c:pt>
                <c:pt idx="16">
                  <c:v>-3.0783331239462086E-2</c:v>
                </c:pt>
                <c:pt idx="17">
                  <c:v>0.10627233405745073</c:v>
                </c:pt>
                <c:pt idx="18">
                  <c:v>7.1195480178829484E-2</c:v>
                </c:pt>
                <c:pt idx="19">
                  <c:v>-0.16691324316519029</c:v>
                </c:pt>
                <c:pt idx="20">
                  <c:v>-0.40546244187511682</c:v>
                </c:pt>
                <c:pt idx="21">
                  <c:v>-0.33578848195471167</c:v>
                </c:pt>
                <c:pt idx="22">
                  <c:v>-2.6503831373368314E-2</c:v>
                </c:pt>
                <c:pt idx="23">
                  <c:v>0.28921671462944687</c:v>
                </c:pt>
                <c:pt idx="24">
                  <c:v>0.3487378057481294</c:v>
                </c:pt>
                <c:pt idx="25">
                  <c:v>0.13817164032223417</c:v>
                </c:pt>
                <c:pt idx="26">
                  <c:v>-0.10898424106181713</c:v>
                </c:pt>
                <c:pt idx="27">
                  <c:v>-9.6122148009776254E-2</c:v>
                </c:pt>
                <c:pt idx="28">
                  <c:v>0.30445046612781823</c:v>
                </c:pt>
                <c:pt idx="29">
                  <c:v>0.16419982785188836</c:v>
                </c:pt>
                <c:pt idx="30">
                  <c:v>0.14342381645955982</c:v>
                </c:pt>
                <c:pt idx="31">
                  <c:v>-0.1261571353538784</c:v>
                </c:pt>
                <c:pt idx="32">
                  <c:v>-0.27902842052071952</c:v>
                </c:pt>
                <c:pt idx="33">
                  <c:v>-0.26910681039193918</c:v>
                </c:pt>
                <c:pt idx="34">
                  <c:v>-8.3707042640384088E-3</c:v>
                </c:pt>
                <c:pt idx="35">
                  <c:v>0.33462803524290052</c:v>
                </c:pt>
                <c:pt idx="36">
                  <c:v>0.32013209829810307</c:v>
                </c:pt>
                <c:pt idx="37">
                  <c:v>0.14308457890918902</c:v>
                </c:pt>
                <c:pt idx="38">
                  <c:v>-0.25579050814734322</c:v>
                </c:pt>
                <c:pt idx="39">
                  <c:v>-7.7536057221379906E-2</c:v>
                </c:pt>
                <c:pt idx="40">
                  <c:v>-6.5001937644993291E-2</c:v>
                </c:pt>
                <c:pt idx="41">
                  <c:v>0.15282946415251786</c:v>
                </c:pt>
                <c:pt idx="42">
                  <c:v>0.15033750779392108</c:v>
                </c:pt>
                <c:pt idx="43">
                  <c:v>-4.4509429325724881E-2</c:v>
                </c:pt>
                <c:pt idx="44">
                  <c:v>-0.21198886950039081</c:v>
                </c:pt>
                <c:pt idx="45">
                  <c:v>-0.23509863468536096</c:v>
                </c:pt>
                <c:pt idx="46">
                  <c:v>5.4606435635115247E-2</c:v>
                </c:pt>
                <c:pt idx="47">
                  <c:v>0.26363826094805631</c:v>
                </c:pt>
                <c:pt idx="48">
                  <c:v>0.27934173801732243</c:v>
                </c:pt>
                <c:pt idx="49">
                  <c:v>8.0775018003357957E-2</c:v>
                </c:pt>
                <c:pt idx="50">
                  <c:v>-0.13008676281452375</c:v>
                </c:pt>
                <c:pt idx="51">
                  <c:v>-0.19459026743394503</c:v>
                </c:pt>
                <c:pt idx="52">
                  <c:v>-1.0118728692688705E-2</c:v>
                </c:pt>
                <c:pt idx="53">
                  <c:v>0.18599624071842413</c:v>
                </c:pt>
                <c:pt idx="54">
                  <c:v>0.17327286715372026</c:v>
                </c:pt>
                <c:pt idx="55">
                  <c:v>-2.8008053264063193E-2</c:v>
                </c:pt>
                <c:pt idx="56">
                  <c:v>-0.5256808530177326</c:v>
                </c:pt>
                <c:pt idx="57">
                  <c:v>-0.31862268335151711</c:v>
                </c:pt>
                <c:pt idx="58">
                  <c:v>2.0678298044622068E-2</c:v>
                </c:pt>
                <c:pt idx="59">
                  <c:v>0.26666723411254623</c:v>
                </c:pt>
                <c:pt idx="60">
                  <c:v>0.2615812214711184</c:v>
                </c:pt>
                <c:pt idx="61">
                  <c:v>1.6018499657462826E-2</c:v>
                </c:pt>
                <c:pt idx="62">
                  <c:v>-0.18848847581552866</c:v>
                </c:pt>
                <c:pt idx="63">
                  <c:v>-0.17450777033124609</c:v>
                </c:pt>
                <c:pt idx="64">
                  <c:v>1.5181453729638861E-2</c:v>
                </c:pt>
                <c:pt idx="65">
                  <c:v>0.1732452423819808</c:v>
                </c:pt>
                <c:pt idx="66">
                  <c:v>0.20552257720845546</c:v>
                </c:pt>
                <c:pt idx="67">
                  <c:v>-2.1600858711309456E-2</c:v>
                </c:pt>
                <c:pt idx="68">
                  <c:v>-0.18791111551104589</c:v>
                </c:pt>
                <c:pt idx="69">
                  <c:v>-0.13971492161918064</c:v>
                </c:pt>
                <c:pt idx="70">
                  <c:v>2.1596764445135364E-2</c:v>
                </c:pt>
                <c:pt idx="71">
                  <c:v>0.24829943653291764</c:v>
                </c:pt>
                <c:pt idx="72">
                  <c:v>0.26455564069593152</c:v>
                </c:pt>
                <c:pt idx="73">
                  <c:v>3.2217066277517858E-2</c:v>
                </c:pt>
                <c:pt idx="74">
                  <c:v>-0.16806287669902145</c:v>
                </c:pt>
                <c:pt idx="75">
                  <c:v>-0.15645626132133827</c:v>
                </c:pt>
                <c:pt idx="76">
                  <c:v>1.8302851489139016E-2</c:v>
                </c:pt>
                <c:pt idx="77">
                  <c:v>0.21026618513440098</c:v>
                </c:pt>
                <c:pt idx="78">
                  <c:v>0.21129575290153468</c:v>
                </c:pt>
                <c:pt idx="79">
                  <c:v>6.9570056722326967E-2</c:v>
                </c:pt>
                <c:pt idx="80">
                  <c:v>-0.2102708160667707</c:v>
                </c:pt>
                <c:pt idx="81">
                  <c:v>-0.24927419205558365</c:v>
                </c:pt>
                <c:pt idx="82">
                  <c:v>-5.5321521187678968E-2</c:v>
                </c:pt>
                <c:pt idx="83">
                  <c:v>0.24798089054969807</c:v>
                </c:pt>
                <c:pt idx="84">
                  <c:v>0.24135656354607704</c:v>
                </c:pt>
                <c:pt idx="85">
                  <c:v>1.5652096023195838E-2</c:v>
                </c:pt>
                <c:pt idx="86">
                  <c:v>-0.2096590009388781</c:v>
                </c:pt>
                <c:pt idx="87">
                  <c:v>-0.17639233830236378</c:v>
                </c:pt>
                <c:pt idx="88">
                  <c:v>-1.342715098215308E-2</c:v>
                </c:pt>
                <c:pt idx="89">
                  <c:v>0.21802613852780439</c:v>
                </c:pt>
                <c:pt idx="90">
                  <c:v>0.2325596787502846</c:v>
                </c:pt>
                <c:pt idx="91">
                  <c:v>5.6626803208395415E-2</c:v>
                </c:pt>
                <c:pt idx="92">
                  <c:v>-0.18316242648726008</c:v>
                </c:pt>
                <c:pt idx="93">
                  <c:v>-0.20382088621558481</c:v>
                </c:pt>
                <c:pt idx="94">
                  <c:v>-4.2960730671381953E-4</c:v>
                </c:pt>
                <c:pt idx="95">
                  <c:v>0.23217513315474037</c:v>
                </c:pt>
                <c:pt idx="96">
                  <c:v>0.21333259005683658</c:v>
                </c:pt>
                <c:pt idx="97">
                  <c:v>-1.250999705069944E-2</c:v>
                </c:pt>
                <c:pt idx="98">
                  <c:v>-0.21655693279034627</c:v>
                </c:pt>
                <c:pt idx="99">
                  <c:v>-0.17327930178907991</c:v>
                </c:pt>
                <c:pt idx="100">
                  <c:v>2.2344040078010607E-2</c:v>
                </c:pt>
                <c:pt idx="101">
                  <c:v>-82.531609257701447</c:v>
                </c:pt>
                <c:pt idx="102">
                  <c:v>-89.017435161371424</c:v>
                </c:pt>
                <c:pt idx="103">
                  <c:v>-80.2722497097526</c:v>
                </c:pt>
                <c:pt idx="104">
                  <c:v>-71.663711247794339</c:v>
                </c:pt>
                <c:pt idx="105">
                  <c:v>-58.193968247003639</c:v>
                </c:pt>
                <c:pt idx="106">
                  <c:v>-47.561969499800455</c:v>
                </c:pt>
                <c:pt idx="107">
                  <c:v>-35.663487699017537</c:v>
                </c:pt>
                <c:pt idx="108">
                  <c:v>-20.299031244713859</c:v>
                </c:pt>
                <c:pt idx="109">
                  <c:v>-11.900748025903752</c:v>
                </c:pt>
                <c:pt idx="110">
                  <c:v>-0.30859512542464052</c:v>
                </c:pt>
                <c:pt idx="111">
                  <c:v>11.434123398092481</c:v>
                </c:pt>
                <c:pt idx="112">
                  <c:v>33.41861676010781</c:v>
                </c:pt>
                <c:pt idx="113">
                  <c:v>51.735900011568077</c:v>
                </c:pt>
                <c:pt idx="114">
                  <c:v>58.552646441603144</c:v>
                </c:pt>
                <c:pt idx="115">
                  <c:v>70.68723777739072</c:v>
                </c:pt>
                <c:pt idx="116">
                  <c:v>71.599548023591453</c:v>
                </c:pt>
                <c:pt idx="117">
                  <c:v>75.164511393755788</c:v>
                </c:pt>
                <c:pt idx="118">
                  <c:v>78.955634118849943</c:v>
                </c:pt>
                <c:pt idx="119">
                  <c:v>82.465744619589174</c:v>
                </c:pt>
                <c:pt idx="120">
                  <c:v>89.05929827198355</c:v>
                </c:pt>
                <c:pt idx="121">
                  <c:v>80.145675584200006</c:v>
                </c:pt>
                <c:pt idx="122">
                  <c:v>71.614292921641152</c:v>
                </c:pt>
                <c:pt idx="123">
                  <c:v>58.211268049598637</c:v>
                </c:pt>
                <c:pt idx="124">
                  <c:v>47.855508023752435</c:v>
                </c:pt>
                <c:pt idx="125">
                  <c:v>35.585658547252933</c:v>
                </c:pt>
                <c:pt idx="126">
                  <c:v>21.83961834731781</c:v>
                </c:pt>
                <c:pt idx="127">
                  <c:v>11.978212660953346</c:v>
                </c:pt>
                <c:pt idx="128">
                  <c:v>0.37820963170446836</c:v>
                </c:pt>
                <c:pt idx="129">
                  <c:v>-12.008096657220264</c:v>
                </c:pt>
                <c:pt idx="130">
                  <c:v>-32.709658802705349</c:v>
                </c:pt>
                <c:pt idx="131">
                  <c:v>-51.822187967705105</c:v>
                </c:pt>
                <c:pt idx="132">
                  <c:v>-58.683049143862561</c:v>
                </c:pt>
                <c:pt idx="133">
                  <c:v>-70.929213360931868</c:v>
                </c:pt>
                <c:pt idx="134">
                  <c:v>-71.610710522005803</c:v>
                </c:pt>
                <c:pt idx="135">
                  <c:v>-75.160713298372229</c:v>
                </c:pt>
                <c:pt idx="136">
                  <c:v>-77.985207753613409</c:v>
                </c:pt>
                <c:pt idx="137">
                  <c:v>-83.21660088159156</c:v>
                </c:pt>
                <c:pt idx="138">
                  <c:v>-90.116225817293639</c:v>
                </c:pt>
                <c:pt idx="139">
                  <c:v>-80.619076548579073</c:v>
                </c:pt>
                <c:pt idx="140">
                  <c:v>-71.520340974148098</c:v>
                </c:pt>
                <c:pt idx="141">
                  <c:v>-59.067031918316424</c:v>
                </c:pt>
                <c:pt idx="142">
                  <c:v>-47.045304940748082</c:v>
                </c:pt>
                <c:pt idx="143">
                  <c:v>-36.247329274047473</c:v>
                </c:pt>
                <c:pt idx="144">
                  <c:v>-20.689029866327118</c:v>
                </c:pt>
                <c:pt idx="145">
                  <c:v>-11.969229221913736</c:v>
                </c:pt>
                <c:pt idx="146">
                  <c:v>-0.48675119766385</c:v>
                </c:pt>
                <c:pt idx="147">
                  <c:v>11.661683196753089</c:v>
                </c:pt>
                <c:pt idx="148">
                  <c:v>33.711840117390508</c:v>
                </c:pt>
                <c:pt idx="149">
                  <c:v>51.441858054052247</c:v>
                </c:pt>
                <c:pt idx="150">
                  <c:v>59.365697614857694</c:v>
                </c:pt>
                <c:pt idx="151">
                  <c:v>70.529635977257144</c:v>
                </c:pt>
                <c:pt idx="152">
                  <c:v>71.715653325235905</c:v>
                </c:pt>
                <c:pt idx="153">
                  <c:v>74.941131285846637</c:v>
                </c:pt>
                <c:pt idx="154">
                  <c:v>78.004104027920363</c:v>
                </c:pt>
                <c:pt idx="155">
                  <c:v>82.624030749798649</c:v>
                </c:pt>
                <c:pt idx="156">
                  <c:v>89.54640590998703</c:v>
                </c:pt>
                <c:pt idx="157">
                  <c:v>80.397775478083076</c:v>
                </c:pt>
                <c:pt idx="158">
                  <c:v>71.45791027819125</c:v>
                </c:pt>
                <c:pt idx="159">
                  <c:v>58.100147795186793</c:v>
                </c:pt>
                <c:pt idx="160">
                  <c:v>47.659782322748839</c:v>
                </c:pt>
                <c:pt idx="161">
                  <c:v>36.956113732540246</c:v>
                </c:pt>
                <c:pt idx="162">
                  <c:v>21.866902916678981</c:v>
                </c:pt>
                <c:pt idx="163">
                  <c:v>11.950751309827268</c:v>
                </c:pt>
                <c:pt idx="164">
                  <c:v>0.57146631155653416</c:v>
                </c:pt>
                <c:pt idx="165">
                  <c:v>-11.672569135109384</c:v>
                </c:pt>
                <c:pt idx="166">
                  <c:v>-33.505395079791995</c:v>
                </c:pt>
                <c:pt idx="167">
                  <c:v>-51.852305396171204</c:v>
                </c:pt>
                <c:pt idx="168">
                  <c:v>-59.132428639081695</c:v>
                </c:pt>
                <c:pt idx="169">
                  <c:v>-70.220891856216895</c:v>
                </c:pt>
                <c:pt idx="170">
                  <c:v>-71.885576921176593</c:v>
                </c:pt>
                <c:pt idx="171">
                  <c:v>-75.08945162217303</c:v>
                </c:pt>
                <c:pt idx="172">
                  <c:v>-77.780438403347858</c:v>
                </c:pt>
                <c:pt idx="173">
                  <c:v>-81.689617291523206</c:v>
                </c:pt>
                <c:pt idx="174">
                  <c:v>-89.340447747885065</c:v>
                </c:pt>
                <c:pt idx="175">
                  <c:v>-80.120252251385523</c:v>
                </c:pt>
                <c:pt idx="176">
                  <c:v>-71.221700220001523</c:v>
                </c:pt>
                <c:pt idx="177">
                  <c:v>-57.974211590712855</c:v>
                </c:pt>
                <c:pt idx="178">
                  <c:v>-47.497239185628317</c:v>
                </c:pt>
                <c:pt idx="179">
                  <c:v>-36.338347491744031</c:v>
                </c:pt>
                <c:pt idx="180">
                  <c:v>-22.197736594201572</c:v>
                </c:pt>
                <c:pt idx="181">
                  <c:v>-11.960214679393474</c:v>
                </c:pt>
                <c:pt idx="182">
                  <c:v>-0.85217470011943453</c:v>
                </c:pt>
                <c:pt idx="183">
                  <c:v>11.444987684802541</c:v>
                </c:pt>
                <c:pt idx="184">
                  <c:v>33.369334783808881</c:v>
                </c:pt>
                <c:pt idx="185">
                  <c:v>51.595145517089151</c:v>
                </c:pt>
                <c:pt idx="186">
                  <c:v>58.897485948438884</c:v>
                </c:pt>
                <c:pt idx="187">
                  <c:v>71.019182632919225</c:v>
                </c:pt>
                <c:pt idx="188">
                  <c:v>72.178469018455033</c:v>
                </c:pt>
                <c:pt idx="189">
                  <c:v>75.232791570000131</c:v>
                </c:pt>
                <c:pt idx="190">
                  <c:v>77.032138533839287</c:v>
                </c:pt>
                <c:pt idx="191">
                  <c:v>80.922128406846426</c:v>
                </c:pt>
                <c:pt idx="192">
                  <c:v>86.427764597054988</c:v>
                </c:pt>
                <c:pt idx="193">
                  <c:v>79.132596788416009</c:v>
                </c:pt>
                <c:pt idx="194">
                  <c:v>70.707217400316921</c:v>
                </c:pt>
                <c:pt idx="195">
                  <c:v>56.879181794969021</c:v>
                </c:pt>
                <c:pt idx="196">
                  <c:v>43.528200629768513</c:v>
                </c:pt>
                <c:pt idx="197">
                  <c:v>28.803715935090779</c:v>
                </c:pt>
                <c:pt idx="198">
                  <c:v>12.054246540361461</c:v>
                </c:pt>
                <c:pt idx="199">
                  <c:v>1.7079474116335405</c:v>
                </c:pt>
                <c:pt idx="200">
                  <c:v>-8.0239991121649972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18-4217-B702-2EF471592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'Config5 60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'Config5 60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'Config5 60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-1.3966774581449419</c:v>
                      </c:pt>
                      <c:pt idx="1">
                        <c:v>7.2233254663041375</c:v>
                      </c:pt>
                      <c:pt idx="2">
                        <c:v>21.099460948555436</c:v>
                      </c:pt>
                      <c:pt idx="3">
                        <c:v>27.422692448005918</c:v>
                      </c:pt>
                      <c:pt idx="4">
                        <c:v>19.827313357541588</c:v>
                      </c:pt>
                      <c:pt idx="5">
                        <c:v>6.0437710200484167</c:v>
                      </c:pt>
                      <c:pt idx="6">
                        <c:v>-1.7100384019751205E-16</c:v>
                      </c:pt>
                      <c:pt idx="7">
                        <c:v>6.4381534183969373</c:v>
                      </c:pt>
                      <c:pt idx="8">
                        <c:v>18.241423206076476</c:v>
                      </c:pt>
                      <c:pt idx="9">
                        <c:v>25.712104233134028</c:v>
                      </c:pt>
                      <c:pt idx="10">
                        <c:v>21.587575519286037</c:v>
                      </c:pt>
                      <c:pt idx="11">
                        <c:v>8.7191441138937211</c:v>
                      </c:pt>
                      <c:pt idx="12">
                        <c:v>1.1347141766980622E-15</c:v>
                      </c:pt>
                      <c:pt idx="13">
                        <c:v>5.921970923106147</c:v>
                      </c:pt>
                      <c:pt idx="14">
                        <c:v>21.192272171586886</c:v>
                      </c:pt>
                      <c:pt idx="15">
                        <c:v>28.023478032874376</c:v>
                      </c:pt>
                      <c:pt idx="16">
                        <c:v>19.916120942537404</c:v>
                      </c:pt>
                      <c:pt idx="17">
                        <c:v>5.5678660000122697</c:v>
                      </c:pt>
                      <c:pt idx="18">
                        <c:v>-9.6439733513243411E-16</c:v>
                      </c:pt>
                      <c:pt idx="19">
                        <c:v>6.6262618646035962</c:v>
                      </c:pt>
                      <c:pt idx="20">
                        <c:v>18.002920966615989</c:v>
                      </c:pt>
                      <c:pt idx="21">
                        <c:v>24.495248556049066</c:v>
                      </c:pt>
                      <c:pt idx="22">
                        <c:v>19.994705263387083</c:v>
                      </c:pt>
                      <c:pt idx="23">
                        <c:v>8.0309343751633548</c:v>
                      </c:pt>
                      <c:pt idx="24">
                        <c:v>1.6110143691745733E-15</c:v>
                      </c:pt>
                      <c:pt idx="25">
                        <c:v>6.2047853535044153</c:v>
                      </c:pt>
                      <c:pt idx="26">
                        <c:v>21.337162490274245</c:v>
                      </c:pt>
                      <c:pt idx="27">
                        <c:v>28.070614332320122</c:v>
                      </c:pt>
                      <c:pt idx="28">
                        <c:v>19.436413704190628</c:v>
                      </c:pt>
                      <c:pt idx="29">
                        <c:v>5.3091248440466758</c:v>
                      </c:pt>
                      <c:pt idx="30">
                        <c:v>-1.6878113819331059E-15</c:v>
                      </c:pt>
                      <c:pt idx="31">
                        <c:v>6.7029449305347466</c:v>
                      </c:pt>
                      <c:pt idx="32">
                        <c:v>17.350174397171205</c:v>
                      </c:pt>
                      <c:pt idx="33">
                        <c:v>24.219825556910855</c:v>
                      </c:pt>
                      <c:pt idx="34">
                        <c:v>19.911575719450777</c:v>
                      </c:pt>
                      <c:pt idx="35">
                        <c:v>7.7066974685395131</c:v>
                      </c:pt>
                      <c:pt idx="36">
                        <c:v>1.9003359605431299E-15</c:v>
                      </c:pt>
                      <c:pt idx="37">
                        <c:v>6.2863130387671964</c:v>
                      </c:pt>
                      <c:pt idx="38">
                        <c:v>21.484856082926623</c:v>
                      </c:pt>
                      <c:pt idx="39">
                        <c:v>27.851400440032631</c:v>
                      </c:pt>
                      <c:pt idx="40">
                        <c:v>19.220182277679832</c:v>
                      </c:pt>
                      <c:pt idx="41">
                        <c:v>5.1053466426780867</c:v>
                      </c:pt>
                      <c:pt idx="42">
                        <c:v>-2.2959624677602333E-15</c:v>
                      </c:pt>
                      <c:pt idx="43">
                        <c:v>6.5190833130136721</c:v>
                      </c:pt>
                      <c:pt idx="44">
                        <c:v>17.873671486266495</c:v>
                      </c:pt>
                      <c:pt idx="45">
                        <c:v>24.055853179311129</c:v>
                      </c:pt>
                      <c:pt idx="46">
                        <c:v>20.102450019729332</c:v>
                      </c:pt>
                      <c:pt idx="47">
                        <c:v>7.8400590312914096</c:v>
                      </c:pt>
                      <c:pt idx="48">
                        <c:v>2.9791688473267485E-15</c:v>
                      </c:pt>
                      <c:pt idx="49">
                        <c:v>6.3537337741883793</c:v>
                      </c:pt>
                      <c:pt idx="50">
                        <c:v>21.574455766690257</c:v>
                      </c:pt>
                      <c:pt idx="51">
                        <c:v>27.827350131083303</c:v>
                      </c:pt>
                      <c:pt idx="52">
                        <c:v>19.066045664582163</c:v>
                      </c:pt>
                      <c:pt idx="53">
                        <c:v>5.1159516149374671</c:v>
                      </c:pt>
                      <c:pt idx="54">
                        <c:v>-3.4254331926563857E-15</c:v>
                      </c:pt>
                      <c:pt idx="55">
                        <c:v>6.7521736671622063</c:v>
                      </c:pt>
                      <c:pt idx="56">
                        <c:v>18.087600268507604</c:v>
                      </c:pt>
                      <c:pt idx="57">
                        <c:v>24.342077685386062</c:v>
                      </c:pt>
                      <c:pt idx="58">
                        <c:v>20.295735227521028</c:v>
                      </c:pt>
                      <c:pt idx="59">
                        <c:v>7.8926374413369578</c:v>
                      </c:pt>
                      <c:pt idx="60">
                        <c:v>3.832841580159547E-15</c:v>
                      </c:pt>
                      <c:pt idx="61">
                        <c:v>6.3315445843411551</c:v>
                      </c:pt>
                      <c:pt idx="62">
                        <c:v>21.326471194705217</c:v>
                      </c:pt>
                      <c:pt idx="63">
                        <c:v>27.926257785413512</c:v>
                      </c:pt>
                      <c:pt idx="64">
                        <c:v>18.987202355161024</c:v>
                      </c:pt>
                      <c:pt idx="65">
                        <c:v>4.9942721188806356</c:v>
                      </c:pt>
                      <c:pt idx="66">
                        <c:v>-1.3762054038197922E-14</c:v>
                      </c:pt>
                      <c:pt idx="67">
                        <c:v>6.760769888504873</c:v>
                      </c:pt>
                      <c:pt idx="68">
                        <c:v>17.64018752621211</c:v>
                      </c:pt>
                      <c:pt idx="69">
                        <c:v>24.049403769082364</c:v>
                      </c:pt>
                      <c:pt idx="70">
                        <c:v>19.63201521761798</c:v>
                      </c:pt>
                      <c:pt idx="71">
                        <c:v>7.7844863059036458</c:v>
                      </c:pt>
                      <c:pt idx="72">
                        <c:v>4.5458442311646937E-15</c:v>
                      </c:pt>
                      <c:pt idx="73">
                        <c:v>6.3255481642282403</c:v>
                      </c:pt>
                      <c:pt idx="74">
                        <c:v>21.444077564703676</c:v>
                      </c:pt>
                      <c:pt idx="75">
                        <c:v>27.729558876830236</c:v>
                      </c:pt>
                      <c:pt idx="76">
                        <c:v>19.136092583072848</c:v>
                      </c:pt>
                      <c:pt idx="77">
                        <c:v>5.1448203569466102</c:v>
                      </c:pt>
                      <c:pt idx="78">
                        <c:v>6.5977385369350909E-15</c:v>
                      </c:pt>
                      <c:pt idx="79">
                        <c:v>6.8885407313727374</c:v>
                      </c:pt>
                      <c:pt idx="80">
                        <c:v>18.007694432093242</c:v>
                      </c:pt>
                      <c:pt idx="81">
                        <c:v>24.195945618313097</c:v>
                      </c:pt>
                      <c:pt idx="82">
                        <c:v>19.799140421637155</c:v>
                      </c:pt>
                      <c:pt idx="83">
                        <c:v>7.8487885109142734</c:v>
                      </c:pt>
                      <c:pt idx="84">
                        <c:v>5.483859776608627E-15</c:v>
                      </c:pt>
                      <c:pt idx="85">
                        <c:v>6.301446171813943</c:v>
                      </c:pt>
                      <c:pt idx="86">
                        <c:v>21.11832966431491</c:v>
                      </c:pt>
                      <c:pt idx="87">
                        <c:v>27.948937948620529</c:v>
                      </c:pt>
                      <c:pt idx="88">
                        <c:v>19.628160466251934</c:v>
                      </c:pt>
                      <c:pt idx="89">
                        <c:v>5.3620133870341293</c:v>
                      </c:pt>
                      <c:pt idx="90">
                        <c:v>-1.5664344458738119E-14</c:v>
                      </c:pt>
                      <c:pt idx="91">
                        <c:v>6.7234435826454089</c:v>
                      </c:pt>
                      <c:pt idx="92">
                        <c:v>17.569056325013698</c:v>
                      </c:pt>
                      <c:pt idx="93">
                        <c:v>24.196825761779397</c:v>
                      </c:pt>
                      <c:pt idx="94">
                        <c:v>19.824222586134283</c:v>
                      </c:pt>
                      <c:pt idx="95">
                        <c:v>7.6728399490543842</c:v>
                      </c:pt>
                      <c:pt idx="96">
                        <c:v>5.5148430277030206E-15</c:v>
                      </c:pt>
                      <c:pt idx="97">
                        <c:v>6.4721609745051518</c:v>
                      </c:pt>
                      <c:pt idx="98">
                        <c:v>21.747622114511305</c:v>
                      </c:pt>
                      <c:pt idx="99">
                        <c:v>27.907573845575914</c:v>
                      </c:pt>
                      <c:pt idx="100">
                        <c:v>19.517628893348434</c:v>
                      </c:pt>
                      <c:pt idx="101">
                        <c:v>-22.288973846944941</c:v>
                      </c:pt>
                      <c:pt idx="102">
                        <c:v>6.7581189280496769E-14</c:v>
                      </c:pt>
                      <c:pt idx="103">
                        <c:v>27.79902388489533</c:v>
                      </c:pt>
                      <c:pt idx="104">
                        <c:v>43.522894489365456</c:v>
                      </c:pt>
                      <c:pt idx="105">
                        <c:v>36.784925642202417</c:v>
                      </c:pt>
                      <c:pt idx="106">
                        <c:v>24.467054935509239</c:v>
                      </c:pt>
                      <c:pt idx="107">
                        <c:v>2.8165347160639649</c:v>
                      </c:pt>
                      <c:pt idx="108">
                        <c:v>-4.4691433519892302E-14</c:v>
                      </c:pt>
                      <c:pt idx="109">
                        <c:v>18.123646619857666</c:v>
                      </c:pt>
                      <c:pt idx="110">
                        <c:v>49.110431302944306</c:v>
                      </c:pt>
                      <c:pt idx="111">
                        <c:v>65.83057035137395</c:v>
                      </c:pt>
                      <c:pt idx="112">
                        <c:v>48.680642427076798</c:v>
                      </c:pt>
                      <c:pt idx="113">
                        <c:v>25.435539280324232</c:v>
                      </c:pt>
                      <c:pt idx="114">
                        <c:v>2.1639490994429467E-13</c:v>
                      </c:pt>
                      <c:pt idx="115">
                        <c:v>-4.7662747248600024</c:v>
                      </c:pt>
                      <c:pt idx="116">
                        <c:v>5.3377970486836599</c:v>
                      </c:pt>
                      <c:pt idx="117">
                        <c:v>18.279177301169625</c:v>
                      </c:pt>
                      <c:pt idx="118">
                        <c:v>32.494803627226695</c:v>
                      </c:pt>
                      <c:pt idx="119">
                        <c:v>22.194195923005928</c:v>
                      </c:pt>
                      <c:pt idx="120">
                        <c:v>1.1212433543319161E-13</c:v>
                      </c:pt>
                      <c:pt idx="121">
                        <c:v>-27.474347333049014</c:v>
                      </c:pt>
                      <c:pt idx="122">
                        <c:v>-43.087725056298183</c:v>
                      </c:pt>
                      <c:pt idx="123">
                        <c:v>-36.655033001905934</c:v>
                      </c:pt>
                      <c:pt idx="124">
                        <c:v>-24.806216010086505</c:v>
                      </c:pt>
                      <c:pt idx="125">
                        <c:v>-2.7251370335780059</c:v>
                      </c:pt>
                      <c:pt idx="126">
                        <c:v>-2.0264881342176466E-14</c:v>
                      </c:pt>
                      <c:pt idx="127">
                        <c:v>-18.302042172224205</c:v>
                      </c:pt>
                      <c:pt idx="128">
                        <c:v>-49.468481722234138</c:v>
                      </c:pt>
                      <c:pt idx="129">
                        <c:v>-65.61241674198979</c:v>
                      </c:pt>
                      <c:pt idx="130">
                        <c:v>-48.444316478616294</c:v>
                      </c:pt>
                      <c:pt idx="131">
                        <c:v>-25.527848926680214</c:v>
                      </c:pt>
                      <c:pt idx="132">
                        <c:v>-3.5629766300850915E-13</c:v>
                      </c:pt>
                      <c:pt idx="133">
                        <c:v>4.7158721585853218</c:v>
                      </c:pt>
                      <c:pt idx="134">
                        <c:v>-5.2283323842551335</c:v>
                      </c:pt>
                      <c:pt idx="135">
                        <c:v>-18.253221038590386</c:v>
                      </c:pt>
                      <c:pt idx="136">
                        <c:v>-32.587239658630487</c:v>
                      </c:pt>
                      <c:pt idx="137">
                        <c:v>-22.295899480834905</c:v>
                      </c:pt>
                      <c:pt idx="138">
                        <c:v>-2.9409113008201462E-13</c:v>
                      </c:pt>
                      <c:pt idx="139">
                        <c:v>27.65809810147309</c:v>
                      </c:pt>
                      <c:pt idx="140">
                        <c:v>43.950803107016519</c:v>
                      </c:pt>
                      <c:pt idx="141">
                        <c:v>36.749757405818954</c:v>
                      </c:pt>
                      <c:pt idx="142">
                        <c:v>24.555604829525532</c:v>
                      </c:pt>
                      <c:pt idx="143">
                        <c:v>2.8594773341668112</c:v>
                      </c:pt>
                      <c:pt idx="144">
                        <c:v>-6.1095046177584626E-14</c:v>
                      </c:pt>
                      <c:pt idx="145">
                        <c:v>18.258410478537932</c:v>
                      </c:pt>
                      <c:pt idx="146">
                        <c:v>49.274913181499095</c:v>
                      </c:pt>
                      <c:pt idx="147">
                        <c:v>66.385079095814532</c:v>
                      </c:pt>
                      <c:pt idx="148">
                        <c:v>48.509398973233949</c:v>
                      </c:pt>
                      <c:pt idx="149">
                        <c:v>25.397426430373677</c:v>
                      </c:pt>
                      <c:pt idx="150">
                        <c:v>-1.8016736581714207E-14</c:v>
                      </c:pt>
                      <c:pt idx="151">
                        <c:v>-4.5890794402404564</c:v>
                      </c:pt>
                      <c:pt idx="152">
                        <c:v>5.3038790100687008</c:v>
                      </c:pt>
                      <c:pt idx="153">
                        <c:v>17.886354521317752</c:v>
                      </c:pt>
                      <c:pt idx="154">
                        <c:v>32.747250616511622</c:v>
                      </c:pt>
                      <c:pt idx="155">
                        <c:v>22.478865855167559</c:v>
                      </c:pt>
                      <c:pt idx="156">
                        <c:v>-1.8048403722617372E-13</c:v>
                      </c:pt>
                      <c:pt idx="157">
                        <c:v>-28.033651081640155</c:v>
                      </c:pt>
                      <c:pt idx="158">
                        <c:v>-43.770329489888766</c:v>
                      </c:pt>
                      <c:pt idx="159">
                        <c:v>-36.758629717562371</c:v>
                      </c:pt>
                      <c:pt idx="160">
                        <c:v>-24.59166588059848</c:v>
                      </c:pt>
                      <c:pt idx="161">
                        <c:v>-2.6743662116294891</c:v>
                      </c:pt>
                      <c:pt idx="162">
                        <c:v>1.441107586625482E-13</c:v>
                      </c:pt>
                      <c:pt idx="163">
                        <c:v>-18.369180455851918</c:v>
                      </c:pt>
                      <c:pt idx="164">
                        <c:v>-49.73393989830916</c:v>
                      </c:pt>
                      <c:pt idx="165">
                        <c:v>-66.242743752491833</c:v>
                      </c:pt>
                      <c:pt idx="166">
                        <c:v>-48.766817952419814</c:v>
                      </c:pt>
                      <c:pt idx="167">
                        <c:v>-25.41995306309051</c:v>
                      </c:pt>
                      <c:pt idx="168">
                        <c:v>-1.2770081070760502E-13</c:v>
                      </c:pt>
                      <c:pt idx="169">
                        <c:v>4.7035330773064343</c:v>
                      </c:pt>
                      <c:pt idx="170">
                        <c:v>-5.3798436052285057</c:v>
                      </c:pt>
                      <c:pt idx="171">
                        <c:v>-18.280331247985508</c:v>
                      </c:pt>
                      <c:pt idx="172">
                        <c:v>-33.046630038398256</c:v>
                      </c:pt>
                      <c:pt idx="173">
                        <c:v>-22.820085043844347</c:v>
                      </c:pt>
                      <c:pt idx="174">
                        <c:v>-1.0208412011097791E-17</c:v>
                      </c:pt>
                      <c:pt idx="175">
                        <c:v>28.120435486189265</c:v>
                      </c:pt>
                      <c:pt idx="176">
                        <c:v>44.391648354522758</c:v>
                      </c:pt>
                      <c:pt idx="177">
                        <c:v>36.950788125198436</c:v>
                      </c:pt>
                      <c:pt idx="178">
                        <c:v>24.72302880825065</c:v>
                      </c:pt>
                      <c:pt idx="179">
                        <c:v>2.8481370127887278</c:v>
                      </c:pt>
                      <c:pt idx="180">
                        <c:v>-2.3233292126096239E-13</c:v>
                      </c:pt>
                      <c:pt idx="181">
                        <c:v>18.97440461918977</c:v>
                      </c:pt>
                      <c:pt idx="182">
                        <c:v>50.887272892343333</c:v>
                      </c:pt>
                      <c:pt idx="183">
                        <c:v>67.283025908481349</c:v>
                      </c:pt>
                      <c:pt idx="184">
                        <c:v>50.42057567458312</c:v>
                      </c:pt>
                      <c:pt idx="185">
                        <c:v>26.567042220176408</c:v>
                      </c:pt>
                      <c:pt idx="186">
                        <c:v>2.8720036001727291E-13</c:v>
                      </c:pt>
                      <c:pt idx="187">
                        <c:v>-5.1794291161049228</c:v>
                      </c:pt>
                      <c:pt idx="188">
                        <c:v>5.0487307999759423</c:v>
                      </c:pt>
                      <c:pt idx="189">
                        <c:v>19.402023797304405</c:v>
                      </c:pt>
                      <c:pt idx="190">
                        <c:v>35.420609910777031</c:v>
                      </c:pt>
                      <c:pt idx="191">
                        <c:v>25.058637436851892</c:v>
                      </c:pt>
                      <c:pt idx="192">
                        <c:v>2.0392954092022233E-13</c:v>
                      </c:pt>
                      <c:pt idx="193">
                        <c:v>-30.606297076653831</c:v>
                      </c:pt>
                      <c:pt idx="194">
                        <c:v>-48.268409725779847</c:v>
                      </c:pt>
                      <c:pt idx="195">
                        <c:v>-40.907516976719059</c:v>
                      </c:pt>
                      <c:pt idx="196">
                        <c:v>-25.751438760671927</c:v>
                      </c:pt>
                      <c:pt idx="197">
                        <c:v>-4.0189052171776449</c:v>
                      </c:pt>
                      <c:pt idx="198">
                        <c:v>7.2787574239894081E-15</c:v>
                      </c:pt>
                      <c:pt idx="199">
                        <c:v>-13.855501787659998</c:v>
                      </c:pt>
                      <c:pt idx="200">
                        <c:v>-37.415923738087692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018-4217-B702-2EF471592F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21.833765522420247</c:v>
                      </c:pt>
                      <c:pt idx="1">
                        <c:v>23.246718248163127</c:v>
                      </c:pt>
                      <c:pt idx="2">
                        <c:v>15.87933204241282</c:v>
                      </c:pt>
                      <c:pt idx="3">
                        <c:v>4.4724379926873015</c:v>
                      </c:pt>
                      <c:pt idx="4">
                        <c:v>0</c:v>
                      </c:pt>
                      <c:pt idx="5">
                        <c:v>7.0292656060581855</c:v>
                      </c:pt>
                      <c:pt idx="6">
                        <c:v>19.870769959662375</c:v>
                      </c:pt>
                      <c:pt idx="7">
                        <c:v>27.754328716902506</c:v>
                      </c:pt>
                      <c:pt idx="8">
                        <c:v>22.155498253518608</c:v>
                      </c:pt>
                      <c:pt idx="9">
                        <c:v>7.2187414219365893</c:v>
                      </c:pt>
                      <c:pt idx="10">
                        <c:v>5.0227524815284059E-16</c:v>
                      </c:pt>
                      <c:pt idx="11">
                        <c:v>8.4424301227665879</c:v>
                      </c:pt>
                      <c:pt idx="12">
                        <c:v>23.305364577175347</c:v>
                      </c:pt>
                      <c:pt idx="13">
                        <c:v>27.060909672881369</c:v>
                      </c:pt>
                      <c:pt idx="14">
                        <c:v>17.695878079475587</c:v>
                      </c:pt>
                      <c:pt idx="15">
                        <c:v>5.358310115688643</c:v>
                      </c:pt>
                      <c:pt idx="16">
                        <c:v>-2.0521622157323622E-16</c:v>
                      </c:pt>
                      <c:pt idx="17">
                        <c:v>5.7981461018135061</c:v>
                      </c:pt>
                      <c:pt idx="18">
                        <c:v>17.770004283512336</c:v>
                      </c:pt>
                      <c:pt idx="19">
                        <c:v>26.379266790009801</c:v>
                      </c:pt>
                      <c:pt idx="20">
                        <c:v>21.517805477626425</c:v>
                      </c:pt>
                      <c:pt idx="21">
                        <c:v>7.467212787884832</c:v>
                      </c:pt>
                      <c:pt idx="22">
                        <c:v>-1.6368446354642041E-16</c:v>
                      </c:pt>
                      <c:pt idx="23">
                        <c:v>8.022118169417249</c:v>
                      </c:pt>
                      <c:pt idx="24">
                        <c:v>22.50888056847413</c:v>
                      </c:pt>
                      <c:pt idx="25">
                        <c:v>26.795881459445926</c:v>
                      </c:pt>
                      <c:pt idx="26">
                        <c:v>17.879236994981678</c:v>
                      </c:pt>
                      <c:pt idx="27">
                        <c:v>5.4918813766872265</c:v>
                      </c:pt>
                      <c:pt idx="28">
                        <c:v>2.8575925720331092E-17</c:v>
                      </c:pt>
                      <c:pt idx="29">
                        <c:v>5.443397611268213</c:v>
                      </c:pt>
                      <c:pt idx="30">
                        <c:v>17.473975659345729</c:v>
                      </c:pt>
                      <c:pt idx="31">
                        <c:v>26.108080857840832</c:v>
                      </c:pt>
                      <c:pt idx="32">
                        <c:v>22.050962666172282</c:v>
                      </c:pt>
                      <c:pt idx="33">
                        <c:v>7.5161174292300847</c:v>
                      </c:pt>
                      <c:pt idx="34">
                        <c:v>3.8699684474019532E-16</c:v>
                      </c:pt>
                      <c:pt idx="35">
                        <c:v>7.7190428286020216</c:v>
                      </c:pt>
                      <c:pt idx="36">
                        <c:v>21.996164454760898</c:v>
                      </c:pt>
                      <c:pt idx="37">
                        <c:v>26.693231003933249</c:v>
                      </c:pt>
                      <c:pt idx="38">
                        <c:v>17.707080976118387</c:v>
                      </c:pt>
                      <c:pt idx="39">
                        <c:v>5.5997815182610395</c:v>
                      </c:pt>
                      <c:pt idx="40">
                        <c:v>2.3900634592899926E-16</c:v>
                      </c:pt>
                      <c:pt idx="41">
                        <c:v>5.1970743414117919</c:v>
                      </c:pt>
                      <c:pt idx="42">
                        <c:v>17.531460201577534</c:v>
                      </c:pt>
                      <c:pt idx="43">
                        <c:v>26.360408413862167</c:v>
                      </c:pt>
                      <c:pt idx="44">
                        <c:v>21.499693544479868</c:v>
                      </c:pt>
                      <c:pt idx="45">
                        <c:v>7.5699143625899232</c:v>
                      </c:pt>
                      <c:pt idx="46">
                        <c:v>-5.4829979013459238E-16</c:v>
                      </c:pt>
                      <c:pt idx="47">
                        <c:v>7.8959333898431812</c:v>
                      </c:pt>
                      <c:pt idx="48">
                        <c:v>22.369038371145056</c:v>
                      </c:pt>
                      <c:pt idx="49">
                        <c:v>26.577326799922961</c:v>
                      </c:pt>
                      <c:pt idx="50">
                        <c:v>17.699638518777181</c:v>
                      </c:pt>
                      <c:pt idx="51">
                        <c:v>5.6462814771797527</c:v>
                      </c:pt>
                      <c:pt idx="52">
                        <c:v>2.2458141251888747E-15</c:v>
                      </c:pt>
                      <c:pt idx="53">
                        <c:v>5.2002251003225046</c:v>
                      </c:pt>
                      <c:pt idx="54">
                        <c:v>17.128954892955537</c:v>
                      </c:pt>
                      <c:pt idx="55">
                        <c:v>25.871049261612914</c:v>
                      </c:pt>
                      <c:pt idx="56">
                        <c:v>21.138767967104908</c:v>
                      </c:pt>
                      <c:pt idx="57">
                        <c:v>7.4037210528245216</c:v>
                      </c:pt>
                      <c:pt idx="58">
                        <c:v>-4.1918410700202308E-15</c:v>
                      </c:pt>
                      <c:pt idx="59">
                        <c:v>7.9658317385953916</c:v>
                      </c:pt>
                      <c:pt idx="60">
                        <c:v>22.489718090426383</c:v>
                      </c:pt>
                      <c:pt idx="61">
                        <c:v>26.645090723669803</c:v>
                      </c:pt>
                      <c:pt idx="62">
                        <c:v>17.944446155878573</c:v>
                      </c:pt>
                      <c:pt idx="63">
                        <c:v>5.5942024365272331</c:v>
                      </c:pt>
                      <c:pt idx="64">
                        <c:v>2.839959112168362E-15</c:v>
                      </c:pt>
                      <c:pt idx="65">
                        <c:v>5.0942731758902404</c:v>
                      </c:pt>
                      <c:pt idx="66">
                        <c:v>17.378871909962463</c:v>
                      </c:pt>
                      <c:pt idx="67">
                        <c:v>25.859233219215252</c:v>
                      </c:pt>
                      <c:pt idx="68">
                        <c:v>21.705515218064203</c:v>
                      </c:pt>
                      <c:pt idx="69">
                        <c:v>7.5662878073788811</c:v>
                      </c:pt>
                      <c:pt idx="70">
                        <c:v>2.045985915557752E-16</c:v>
                      </c:pt>
                      <c:pt idx="71">
                        <c:v>7.8457416663996842</c:v>
                      </c:pt>
                      <c:pt idx="72">
                        <c:v>22.447344301359596</c:v>
                      </c:pt>
                      <c:pt idx="73">
                        <c:v>26.620778992493673</c:v>
                      </c:pt>
                      <c:pt idx="74">
                        <c:v>17.80239264722568</c:v>
                      </c:pt>
                      <c:pt idx="75">
                        <c:v>5.6843316653223557</c:v>
                      </c:pt>
                      <c:pt idx="76">
                        <c:v>6.0288648503692812E-16</c:v>
                      </c:pt>
                      <c:pt idx="77">
                        <c:v>5.2269109109215774</c:v>
                      </c:pt>
                      <c:pt idx="78">
                        <c:v>16.900565152162006</c:v>
                      </c:pt>
                      <c:pt idx="79">
                        <c:v>25.617430604793714</c:v>
                      </c:pt>
                      <c:pt idx="80">
                        <c:v>21.350152588734058</c:v>
                      </c:pt>
                      <c:pt idx="81">
                        <c:v>7.495118184556814</c:v>
                      </c:pt>
                      <c:pt idx="82">
                        <c:v>6.9639417623002762E-16</c:v>
                      </c:pt>
                      <c:pt idx="83">
                        <c:v>7.9150191018900884</c:v>
                      </c:pt>
                      <c:pt idx="84">
                        <c:v>22.559116658564058</c:v>
                      </c:pt>
                      <c:pt idx="85">
                        <c:v>26.687967610637887</c:v>
                      </c:pt>
                      <c:pt idx="86">
                        <c:v>18.129818507804195</c:v>
                      </c:pt>
                      <c:pt idx="87">
                        <c:v>5.579518192228706</c:v>
                      </c:pt>
                      <c:pt idx="88">
                        <c:v>-3.0801169096077883E-16</c:v>
                      </c:pt>
                      <c:pt idx="89">
                        <c:v>5.4459372904812904</c:v>
                      </c:pt>
                      <c:pt idx="90">
                        <c:v>17.319900592508532</c:v>
                      </c:pt>
                      <c:pt idx="91">
                        <c:v>25.93222174474764</c:v>
                      </c:pt>
                      <c:pt idx="92">
                        <c:v>21.800103550467334</c:v>
                      </c:pt>
                      <c:pt idx="93">
                        <c:v>7.5043843011369189</c:v>
                      </c:pt>
                      <c:pt idx="94">
                        <c:v>5.2610932944825166E-16</c:v>
                      </c:pt>
                      <c:pt idx="95">
                        <c:v>7.7301520641069281</c:v>
                      </c:pt>
                      <c:pt idx="96">
                        <c:v>22.183212343375182</c:v>
                      </c:pt>
                      <c:pt idx="97">
                        <c:v>26.320313229555001</c:v>
                      </c:pt>
                      <c:pt idx="98">
                        <c:v>17.490403672724973</c:v>
                      </c:pt>
                      <c:pt idx="99">
                        <c:v>5.5734473123660759</c:v>
                      </c:pt>
                      <c:pt idx="100">
                        <c:v>2.5855515473983756E-16</c:v>
                      </c:pt>
                      <c:pt idx="101">
                        <c:v>28.619514350349363</c:v>
                      </c:pt>
                      <c:pt idx="102">
                        <c:v>40.469917027395923</c:v>
                      </c:pt>
                      <c:pt idx="103">
                        <c:v>19.079765641173804</c:v>
                      </c:pt>
                      <c:pt idx="104">
                        <c:v>0.25012083614077169</c:v>
                      </c:pt>
                      <c:pt idx="105">
                        <c:v>-9.3894285301369749</c:v>
                      </c:pt>
                      <c:pt idx="106">
                        <c:v>6.7572683894345794E-14</c:v>
                      </c:pt>
                      <c:pt idx="107">
                        <c:v>28.39184044391401</c:v>
                      </c:pt>
                      <c:pt idx="108">
                        <c:v>47.887090337504738</c:v>
                      </c:pt>
                      <c:pt idx="109">
                        <c:v>57.142585984180855</c:v>
                      </c:pt>
                      <c:pt idx="110">
                        <c:v>39.028726026457079</c:v>
                      </c:pt>
                      <c:pt idx="111">
                        <c:v>13.636155535794376</c:v>
                      </c:pt>
                      <c:pt idx="112">
                        <c:v>-9.1978539809112045E-14</c:v>
                      </c:pt>
                      <c:pt idx="113">
                        <c:v>0.19171692851675892</c:v>
                      </c:pt>
                      <c:pt idx="114">
                        <c:v>16.886892804402194</c:v>
                      </c:pt>
                      <c:pt idx="115">
                        <c:v>27.9167739888101</c:v>
                      </c:pt>
                      <c:pt idx="116">
                        <c:v>38.944453449428288</c:v>
                      </c:pt>
                      <c:pt idx="117">
                        <c:v>28.514124888726716</c:v>
                      </c:pt>
                      <c:pt idx="118">
                        <c:v>-6.8112129540671306E-14</c:v>
                      </c:pt>
                      <c:pt idx="119">
                        <c:v>-28.70364195219954</c:v>
                      </c:pt>
                      <c:pt idx="120">
                        <c:v>-40.666718098218375</c:v>
                      </c:pt>
                      <c:pt idx="121">
                        <c:v>-19.792087631549055</c:v>
                      </c:pt>
                      <c:pt idx="122">
                        <c:v>-0.68434335870088181</c:v>
                      </c:pt>
                      <c:pt idx="123">
                        <c:v>9.3155505259570077</c:v>
                      </c:pt>
                      <c:pt idx="124">
                        <c:v>1.1348912491309121E-13</c:v>
                      </c:pt>
                      <c:pt idx="125">
                        <c:v>-28.318720134505885</c:v>
                      </c:pt>
                      <c:pt idx="126">
                        <c:v>-47.477025317559047</c:v>
                      </c:pt>
                      <c:pt idx="127">
                        <c:v>-56.770571814141277</c:v>
                      </c:pt>
                      <c:pt idx="128">
                        <c:v>-38.571320450784597</c:v>
                      </c:pt>
                      <c:pt idx="129">
                        <c:v>-13.681273762084089</c:v>
                      </c:pt>
                      <c:pt idx="130">
                        <c:v>1.859667297133661E-14</c:v>
                      </c:pt>
                      <c:pt idx="131">
                        <c:v>-0.29202503970093585</c:v>
                      </c:pt>
                      <c:pt idx="132">
                        <c:v>-16.571898548491848</c:v>
                      </c:pt>
                      <c:pt idx="133">
                        <c:v>-27.885422708605418</c:v>
                      </c:pt>
                      <c:pt idx="134">
                        <c:v>-39.105417887222806</c:v>
                      </c:pt>
                      <c:pt idx="135">
                        <c:v>-28.552965739229919</c:v>
                      </c:pt>
                      <c:pt idx="136">
                        <c:v>2.4447425670341458E-13</c:v>
                      </c:pt>
                      <c:pt idx="137">
                        <c:v>28.646004168487387</c:v>
                      </c:pt>
                      <c:pt idx="138">
                        <c:v>40.37091166911452</c:v>
                      </c:pt>
                      <c:pt idx="139">
                        <c:v>19.47552072716659</c:v>
                      </c:pt>
                      <c:pt idx="140">
                        <c:v>-0.16997748491199369</c:v>
                      </c:pt>
                      <c:pt idx="141">
                        <c:v>-9.3684586192605224</c:v>
                      </c:pt>
                      <c:pt idx="142">
                        <c:v>3.6079241878463021E-13</c:v>
                      </c:pt>
                      <c:pt idx="143">
                        <c:v>28.409606657632867</c:v>
                      </c:pt>
                      <c:pt idx="144">
                        <c:v>47.420581280087731</c:v>
                      </c:pt>
                      <c:pt idx="145">
                        <c:v>56.874466102120884</c:v>
                      </c:pt>
                      <c:pt idx="146">
                        <c:v>38.697549917373216</c:v>
                      </c:pt>
                      <c:pt idx="147">
                        <c:v>13.305014380058523</c:v>
                      </c:pt>
                      <c:pt idx="148">
                        <c:v>5.5447552695648992E-14</c:v>
                      </c:pt>
                      <c:pt idx="149">
                        <c:v>0.17490146975595106</c:v>
                      </c:pt>
                      <c:pt idx="150">
                        <c:v>16.95118747314147</c:v>
                      </c:pt>
                      <c:pt idx="151">
                        <c:v>27.668235750780223</c:v>
                      </c:pt>
                      <c:pt idx="152">
                        <c:v>39.10656863936984</c:v>
                      </c:pt>
                      <c:pt idx="153">
                        <c:v>28.743356986582949</c:v>
                      </c:pt>
                      <c:pt idx="154">
                        <c:v>-2.7097090040520626E-14</c:v>
                      </c:pt>
                      <c:pt idx="155">
                        <c:v>-28.500766863891489</c:v>
                      </c:pt>
                      <c:pt idx="156">
                        <c:v>-40.537891990366063</c:v>
                      </c:pt>
                      <c:pt idx="157">
                        <c:v>-18.807735380368083</c:v>
                      </c:pt>
                      <c:pt idx="158">
                        <c:v>-5.3568926593417478E-2</c:v>
                      </c:pt>
                      <c:pt idx="159">
                        <c:v>9.3261612710199202</c:v>
                      </c:pt>
                      <c:pt idx="160">
                        <c:v>-1.803591987335325E-13</c:v>
                      </c:pt>
                      <c:pt idx="161">
                        <c:v>-28.158237486525586</c:v>
                      </c:pt>
                      <c:pt idx="162">
                        <c:v>-47.124976646277027</c:v>
                      </c:pt>
                      <c:pt idx="163">
                        <c:v>-56.544979319390578</c:v>
                      </c:pt>
                      <c:pt idx="164">
                        <c:v>-38.252689106714641</c:v>
                      </c:pt>
                      <c:pt idx="165">
                        <c:v>-13.285298500945025</c:v>
                      </c:pt>
                      <c:pt idx="166">
                        <c:v>1.3556653760068376E-13</c:v>
                      </c:pt>
                      <c:pt idx="167">
                        <c:v>-0.2809770195354091</c:v>
                      </c:pt>
                      <c:pt idx="168">
                        <c:v>-17.487177228273904</c:v>
                      </c:pt>
                      <c:pt idx="169">
                        <c:v>-28.108708426183057</c:v>
                      </c:pt>
                      <c:pt idx="170">
                        <c:v>-39.195329437734308</c:v>
                      </c:pt>
                      <c:pt idx="171">
                        <c:v>-28.697530430682946</c:v>
                      </c:pt>
                      <c:pt idx="172">
                        <c:v>-1.8935398262407344E-13</c:v>
                      </c:pt>
                      <c:pt idx="173">
                        <c:v>28.251875789533884</c:v>
                      </c:pt>
                      <c:pt idx="174">
                        <c:v>39.849323724231333</c:v>
                      </c:pt>
                      <c:pt idx="175">
                        <c:v>18.844771166981438</c:v>
                      </c:pt>
                      <c:pt idx="176">
                        <c:v>-0.31030028882495625</c:v>
                      </c:pt>
                      <c:pt idx="177">
                        <c:v>-9.2170890014968343</c:v>
                      </c:pt>
                      <c:pt idx="178">
                        <c:v>-9.9034676364415896E-18</c:v>
                      </c:pt>
                      <c:pt idx="179">
                        <c:v>28.092657570714646</c:v>
                      </c:pt>
                      <c:pt idx="180">
                        <c:v>46.182142098053895</c:v>
                      </c:pt>
                      <c:pt idx="181">
                        <c:v>54.853423256437424</c:v>
                      </c:pt>
                      <c:pt idx="182">
                        <c:v>36.530101888615739</c:v>
                      </c:pt>
                      <c:pt idx="183">
                        <c:v>12.406605246754065</c:v>
                      </c:pt>
                      <c:pt idx="184">
                        <c:v>-5.4099785428028833E-14</c:v>
                      </c:pt>
                      <c:pt idx="185">
                        <c:v>1.9234443301416357</c:v>
                      </c:pt>
                      <c:pt idx="186">
                        <c:v>20.075403904866629</c:v>
                      </c:pt>
                      <c:pt idx="187">
                        <c:v>30.31624808372365</c:v>
                      </c:pt>
                      <c:pt idx="188">
                        <c:v>40.743189723692034</c:v>
                      </c:pt>
                      <c:pt idx="189">
                        <c:v>28.866855511823708</c:v>
                      </c:pt>
                      <c:pt idx="190">
                        <c:v>-3.711461724336043E-13</c:v>
                      </c:pt>
                      <c:pt idx="191">
                        <c:v>-26.75278014262102</c:v>
                      </c:pt>
                      <c:pt idx="192">
                        <c:v>-37.356980150737414</c:v>
                      </c:pt>
                      <c:pt idx="193">
                        <c:v>-16.461705851826629</c:v>
                      </c:pt>
                      <c:pt idx="194">
                        <c:v>1.3962392226029512</c:v>
                      </c:pt>
                      <c:pt idx="195">
                        <c:v>9.1543187793283618</c:v>
                      </c:pt>
                      <c:pt idx="196">
                        <c:v>1.6111106092826014E-13</c:v>
                      </c:pt>
                      <c:pt idx="197">
                        <c:v>-25.523903425499352</c:v>
                      </c:pt>
                      <c:pt idx="198">
                        <c:v>-44.866657260642597</c:v>
                      </c:pt>
                      <c:pt idx="199">
                        <c:v>-55.514261300762236</c:v>
                      </c:pt>
                      <c:pt idx="200">
                        <c:v>-41.39072908905306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18-4217-B702-2EF471592F7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17.611728023903435</c:v>
                      </c:pt>
                      <c:pt idx="1">
                        <c:v>6.5333076776538066</c:v>
                      </c:pt>
                      <c:pt idx="2">
                        <c:v>2.3562680661446949E-16</c:v>
                      </c:pt>
                      <c:pt idx="3">
                        <c:v>5.3990181407036362</c:v>
                      </c:pt>
                      <c:pt idx="4">
                        <c:v>18.523929800073265</c:v>
                      </c:pt>
                      <c:pt idx="5">
                        <c:v>26.294890953130203</c:v>
                      </c:pt>
                      <c:pt idx="6">
                        <c:v>20.343550500964657</c:v>
                      </c:pt>
                      <c:pt idx="7">
                        <c:v>6.2769228891758315</c:v>
                      </c:pt>
                      <c:pt idx="8">
                        <c:v>-4.6191995679594966E-16</c:v>
                      </c:pt>
                      <c:pt idx="9">
                        <c:v>6.7687175270328179</c:v>
                      </c:pt>
                      <c:pt idx="10">
                        <c:v>17.640959901853243</c:v>
                      </c:pt>
                      <c:pt idx="11">
                        <c:v>21.708881014720916</c:v>
                      </c:pt>
                      <c:pt idx="12">
                        <c:v>15.598215092333204</c:v>
                      </c:pt>
                      <c:pt idx="13">
                        <c:v>5.9398904150723766</c:v>
                      </c:pt>
                      <c:pt idx="14">
                        <c:v>7.5104598748179918E-16</c:v>
                      </c:pt>
                      <c:pt idx="15">
                        <c:v>5.4233934161494988</c:v>
                      </c:pt>
                      <c:pt idx="16">
                        <c:v>19.031527793480532</c:v>
                      </c:pt>
                      <c:pt idx="17">
                        <c:v>27.778612416228672</c:v>
                      </c:pt>
                      <c:pt idx="18">
                        <c:v>21.751515802866031</c:v>
                      </c:pt>
                      <c:pt idx="19">
                        <c:v>6.6078845685954395</c:v>
                      </c:pt>
                      <c:pt idx="20">
                        <c:v>-8.7042180409921691E-16</c:v>
                      </c:pt>
                      <c:pt idx="21">
                        <c:v>7.2646811762703578</c:v>
                      </c:pt>
                      <c:pt idx="22">
                        <c:v>18.983133075172194</c:v>
                      </c:pt>
                      <c:pt idx="23">
                        <c:v>22.942229200730033</c:v>
                      </c:pt>
                      <c:pt idx="24">
                        <c:v>16.705578613618101</c:v>
                      </c:pt>
                      <c:pt idx="25">
                        <c:v>6.2301256621892618</c:v>
                      </c:pt>
                      <c:pt idx="26">
                        <c:v>5.017343964624651E-15</c:v>
                      </c:pt>
                      <c:pt idx="27">
                        <c:v>5.4542499339188604</c:v>
                      </c:pt>
                      <c:pt idx="28">
                        <c:v>19.606356659676418</c:v>
                      </c:pt>
                      <c:pt idx="29">
                        <c:v>28.344430914013742</c:v>
                      </c:pt>
                      <c:pt idx="30">
                        <c:v>21.910448913606782</c:v>
                      </c:pt>
                      <c:pt idx="31">
                        <c:v>6.6642512270037342</c:v>
                      </c:pt>
                      <c:pt idx="32">
                        <c:v>-1.8322640556192653E-15</c:v>
                      </c:pt>
                      <c:pt idx="33">
                        <c:v>7.3637283336081536</c:v>
                      </c:pt>
                      <c:pt idx="34">
                        <c:v>19.144133791702561</c:v>
                      </c:pt>
                      <c:pt idx="35">
                        <c:v>23.617542336233388</c:v>
                      </c:pt>
                      <c:pt idx="36">
                        <c:v>17.269745806320639</c:v>
                      </c:pt>
                      <c:pt idx="37">
                        <c:v>6.2994617836678639</c:v>
                      </c:pt>
                      <c:pt idx="38">
                        <c:v>2.0110882203819732E-15</c:v>
                      </c:pt>
                      <c:pt idx="39">
                        <c:v>5.5219732287958019</c:v>
                      </c:pt>
                      <c:pt idx="40">
                        <c:v>19.816982621880012</c:v>
                      </c:pt>
                      <c:pt idx="41">
                        <c:v>28.750934987819022</c:v>
                      </c:pt>
                      <c:pt idx="42">
                        <c:v>21.812888941119635</c:v>
                      </c:pt>
                      <c:pt idx="43">
                        <c:v>6.5262401142682229</c:v>
                      </c:pt>
                      <c:pt idx="44">
                        <c:v>-1.8856286902272713E-15</c:v>
                      </c:pt>
                      <c:pt idx="45">
                        <c:v>7.4409098853788835</c:v>
                      </c:pt>
                      <c:pt idx="46">
                        <c:v>18.91782370252476</c:v>
                      </c:pt>
                      <c:pt idx="47">
                        <c:v>23.279890773902672</c:v>
                      </c:pt>
                      <c:pt idx="48">
                        <c:v>16.899049199546063</c:v>
                      </c:pt>
                      <c:pt idx="49">
                        <c:v>6.3742775581818174</c:v>
                      </c:pt>
                      <c:pt idx="50">
                        <c:v>-5.8248566640667834E-15</c:v>
                      </c:pt>
                      <c:pt idx="51">
                        <c:v>5.5682056766653378</c:v>
                      </c:pt>
                      <c:pt idx="52">
                        <c:v>19.96773884553868</c:v>
                      </c:pt>
                      <c:pt idx="53">
                        <c:v>28.728005977382068</c:v>
                      </c:pt>
                      <c:pt idx="54">
                        <c:v>22.203543213681819</c:v>
                      </c:pt>
                      <c:pt idx="55">
                        <c:v>6.7599868261930744</c:v>
                      </c:pt>
                      <c:pt idx="56">
                        <c:v>3.5534437797776261E-15</c:v>
                      </c:pt>
                      <c:pt idx="57">
                        <c:v>7.2728452996839499</c:v>
                      </c:pt>
                      <c:pt idx="58">
                        <c:v>18.687583002781004</c:v>
                      </c:pt>
                      <c:pt idx="59">
                        <c:v>23.15058451986501</c:v>
                      </c:pt>
                      <c:pt idx="60">
                        <c:v>16.801257927644929</c:v>
                      </c:pt>
                      <c:pt idx="61">
                        <c:v>6.3400856369625069</c:v>
                      </c:pt>
                      <c:pt idx="62">
                        <c:v>1.0332196839348512E-14</c:v>
                      </c:pt>
                      <c:pt idx="63">
                        <c:v>5.5169138846682761</c:v>
                      </c:pt>
                      <c:pt idx="64">
                        <c:v>20.060601791786695</c:v>
                      </c:pt>
                      <c:pt idx="65">
                        <c:v>28.95965996772787</c:v>
                      </c:pt>
                      <c:pt idx="66">
                        <c:v>21.954799652306981</c:v>
                      </c:pt>
                      <c:pt idx="67">
                        <c:v>6.7628261107837639</c:v>
                      </c:pt>
                      <c:pt idx="68">
                        <c:v>-3.1755355888106115E-15</c:v>
                      </c:pt>
                      <c:pt idx="69">
                        <c:v>7.4452049839464474</c:v>
                      </c:pt>
                      <c:pt idx="70">
                        <c:v>19.391672343452239</c:v>
                      </c:pt>
                      <c:pt idx="71">
                        <c:v>23.363711979548373</c:v>
                      </c:pt>
                      <c:pt idx="72">
                        <c:v>16.837671275876748</c:v>
                      </c:pt>
                      <c:pt idx="73">
                        <c:v>6.3475311535987604</c:v>
                      </c:pt>
                      <c:pt idx="74">
                        <c:v>1.164392039049202E-14</c:v>
                      </c:pt>
                      <c:pt idx="75">
                        <c:v>5.6028285868281404</c:v>
                      </c:pt>
                      <c:pt idx="76">
                        <c:v>19.917902519238211</c:v>
                      </c:pt>
                      <c:pt idx="77">
                        <c:v>28.694217873187089</c:v>
                      </c:pt>
                      <c:pt idx="78">
                        <c:v>22.411376191708126</c:v>
                      </c:pt>
                      <c:pt idx="79">
                        <c:v>6.8722612756632921</c:v>
                      </c:pt>
                      <c:pt idx="80">
                        <c:v>-2.9811951860066379E-15</c:v>
                      </c:pt>
                      <c:pt idx="81">
                        <c:v>7.3706314157887984</c:v>
                      </c:pt>
                      <c:pt idx="82">
                        <c:v>19.167843841605855</c:v>
                      </c:pt>
                      <c:pt idx="83">
                        <c:v>23.239072417359058</c:v>
                      </c:pt>
                      <c:pt idx="84">
                        <c:v>16.741882457410348</c:v>
                      </c:pt>
                      <c:pt idx="85">
                        <c:v>6.3209762458464516</c:v>
                      </c:pt>
                      <c:pt idx="86">
                        <c:v>1.0127722130192643E-14</c:v>
                      </c:pt>
                      <c:pt idx="87">
                        <c:v>5.502478820981354</c:v>
                      </c:pt>
                      <c:pt idx="88">
                        <c:v>19.404195026982801</c:v>
                      </c:pt>
                      <c:pt idx="89">
                        <c:v>28.279670546191792</c:v>
                      </c:pt>
                      <c:pt idx="90">
                        <c:v>22.007177821066549</c:v>
                      </c:pt>
                      <c:pt idx="91">
                        <c:v>6.7267549283167414</c:v>
                      </c:pt>
                      <c:pt idx="92">
                        <c:v>-4.3840549001207523E-15</c:v>
                      </c:pt>
                      <c:pt idx="93">
                        <c:v>7.3715239398859618</c:v>
                      </c:pt>
                      <c:pt idx="94">
                        <c:v>19.175787714261087</c:v>
                      </c:pt>
                      <c:pt idx="95">
                        <c:v>23.624800724628983</c:v>
                      </c:pt>
                      <c:pt idx="96">
                        <c:v>17.085260704019575</c:v>
                      </c:pt>
                      <c:pt idx="97">
                        <c:v>6.4882572634610023</c:v>
                      </c:pt>
                      <c:pt idx="98">
                        <c:v>1.4623864608941963E-14</c:v>
                      </c:pt>
                      <c:pt idx="99">
                        <c:v>5.517503245169153</c:v>
                      </c:pt>
                      <c:pt idx="100">
                        <c:v>19.555640609146945</c:v>
                      </c:pt>
                      <c:pt idx="101">
                        <c:v>8.6020690375675724</c:v>
                      </c:pt>
                      <c:pt idx="102">
                        <c:v>-17.107640132795034</c:v>
                      </c:pt>
                      <c:pt idx="103">
                        <c:v>-16.661823291015828</c:v>
                      </c:pt>
                      <c:pt idx="104">
                        <c:v>-4.0197563001006517E-13</c:v>
                      </c:pt>
                      <c:pt idx="105">
                        <c:v>28.006093179749566</c:v>
                      </c:pt>
                      <c:pt idx="106">
                        <c:v>44.641642976913857</c:v>
                      </c:pt>
                      <c:pt idx="107">
                        <c:v>44.691678030757629</c:v>
                      </c:pt>
                      <c:pt idx="108">
                        <c:v>37.901523911658906</c:v>
                      </c:pt>
                      <c:pt idx="109">
                        <c:v>14.066239721832513</c:v>
                      </c:pt>
                      <c:pt idx="110">
                        <c:v>6.4743699694613251E-14</c:v>
                      </c:pt>
                      <c:pt idx="111">
                        <c:v>-0.42266947289540741</c:v>
                      </c:pt>
                      <c:pt idx="112">
                        <c:v>19.734848267995559</c:v>
                      </c:pt>
                      <c:pt idx="113">
                        <c:v>45.877773128864135</c:v>
                      </c:pt>
                      <c:pt idx="114">
                        <c:v>45.147198779696275</c:v>
                      </c:pt>
                      <c:pt idx="115">
                        <c:v>30.596018003729096</c:v>
                      </c:pt>
                      <c:pt idx="116">
                        <c:v>6.1289738874844895E-13</c:v>
                      </c:pt>
                      <c:pt idx="117">
                        <c:v>-23.036029279136823</c:v>
                      </c:pt>
                      <c:pt idx="118">
                        <c:v>-24.391322743554213</c:v>
                      </c:pt>
                      <c:pt idx="119">
                        <c:v>-8.5859169138412614</c:v>
                      </c:pt>
                      <c:pt idx="120">
                        <c:v>16.949221186850245</c:v>
                      </c:pt>
                      <c:pt idx="121">
                        <c:v>16.778355177741741</c:v>
                      </c:pt>
                      <c:pt idx="122">
                        <c:v>-4.2579151336536457E-14</c:v>
                      </c:pt>
                      <c:pt idx="123">
                        <c:v>-27.960838449023402</c:v>
                      </c:pt>
                      <c:pt idx="124">
                        <c:v>-44.79313926410525</c:v>
                      </c:pt>
                      <c:pt idx="125">
                        <c:v>-44.183139810633463</c:v>
                      </c:pt>
                      <c:pt idx="126">
                        <c:v>-37.712233564270022</c:v>
                      </c:pt>
                      <c:pt idx="127">
                        <c:v>-14.258517509212313</c:v>
                      </c:pt>
                      <c:pt idx="128">
                        <c:v>-1.0512814042748412E-13</c:v>
                      </c:pt>
                      <c:pt idx="129">
                        <c:v>0.58699395937748067</c:v>
                      </c:pt>
                      <c:pt idx="130">
                        <c:v>-19.481953436111112</c:v>
                      </c:pt>
                      <c:pt idx="131">
                        <c:v>-45.889709989672376</c:v>
                      </c:pt>
                      <c:pt idx="132">
                        <c:v>-45.313227169245877</c:v>
                      </c:pt>
                      <c:pt idx="133">
                        <c:v>-30.693946385706724</c:v>
                      </c:pt>
                      <c:pt idx="134">
                        <c:v>-4.0812333702969096E-13</c:v>
                      </c:pt>
                      <c:pt idx="135">
                        <c:v>23.024041848430372</c:v>
                      </c:pt>
                      <c:pt idx="136">
                        <c:v>24.520399749621276</c:v>
                      </c:pt>
                      <c:pt idx="137">
                        <c:v>8.3757263653515572</c:v>
                      </c:pt>
                      <c:pt idx="138">
                        <c:v>-16.901291504081058</c:v>
                      </c:pt>
                      <c:pt idx="139">
                        <c:v>-16.892257827958741</c:v>
                      </c:pt>
                      <c:pt idx="140">
                        <c:v>-1.2793799737617882E-13</c:v>
                      </c:pt>
                      <c:pt idx="141">
                        <c:v>27.776102078617559</c:v>
                      </c:pt>
                      <c:pt idx="142">
                        <c:v>44.760445638174225</c:v>
                      </c:pt>
                      <c:pt idx="143">
                        <c:v>44.542399828219672</c:v>
                      </c:pt>
                      <c:pt idx="144">
                        <c:v>37.595150384593218</c:v>
                      </c:pt>
                      <c:pt idx="145">
                        <c:v>14.266054584435517</c:v>
                      </c:pt>
                      <c:pt idx="146">
                        <c:v>1.5175356525304963E-13</c:v>
                      </c:pt>
                      <c:pt idx="147">
                        <c:v>-0.38500054240395226</c:v>
                      </c:pt>
                      <c:pt idx="148">
                        <c:v>19.713759220601101</c:v>
                      </c:pt>
                      <c:pt idx="149">
                        <c:v>45.826293729653422</c:v>
                      </c:pt>
                      <c:pt idx="150">
                        <c:v>45.27863523605992</c:v>
                      </c:pt>
                      <c:pt idx="151">
                        <c:v>30.633758126797737</c:v>
                      </c:pt>
                      <c:pt idx="152">
                        <c:v>6.6269549218131136E-13</c:v>
                      </c:pt>
                      <c:pt idx="153">
                        <c:v>-23.064204289513661</c:v>
                      </c:pt>
                      <c:pt idx="154">
                        <c:v>-24.579083469751545</c:v>
                      </c:pt>
                      <c:pt idx="155">
                        <c:v>-8.7685501293125441</c:v>
                      </c:pt>
                      <c:pt idx="156">
                        <c:v>16.505074776514249</c:v>
                      </c:pt>
                      <c:pt idx="157">
                        <c:v>16.632568240746568</c:v>
                      </c:pt>
                      <c:pt idx="158">
                        <c:v>2.9429531921039315E-13</c:v>
                      </c:pt>
                      <c:pt idx="159">
                        <c:v>-27.627957347337727</c:v>
                      </c:pt>
                      <c:pt idx="160">
                        <c:v>-44.369885630076524</c:v>
                      </c:pt>
                      <c:pt idx="161">
                        <c:v>-44.324626818445225</c:v>
                      </c:pt>
                      <c:pt idx="162">
                        <c:v>-37.644485878344241</c:v>
                      </c:pt>
                      <c:pt idx="163">
                        <c:v>-14.252628892523351</c:v>
                      </c:pt>
                      <c:pt idx="164">
                        <c:v>-3.7478650193519494E-14</c:v>
                      </c:pt>
                      <c:pt idx="165">
                        <c:v>0.40213595444001388</c:v>
                      </c:pt>
                      <c:pt idx="166">
                        <c:v>-19.600495763382938</c:v>
                      </c:pt>
                      <c:pt idx="167">
                        <c:v>-45.737944648232791</c:v>
                      </c:pt>
                      <c:pt idx="168">
                        <c:v>-45.006527067266653</c:v>
                      </c:pt>
                      <c:pt idx="169">
                        <c:v>-30.537709529240203</c:v>
                      </c:pt>
                      <c:pt idx="170">
                        <c:v>-9.1347102728023234E-13</c:v>
                      </c:pt>
                      <c:pt idx="171">
                        <c:v>23.22655205283796</c:v>
                      </c:pt>
                      <c:pt idx="172">
                        <c:v>24.717364493279057</c:v>
                      </c:pt>
                      <c:pt idx="173">
                        <c:v>9.3514248101465132</c:v>
                      </c:pt>
                      <c:pt idx="174">
                        <c:v>-15.936173863002779</c:v>
                      </c:pt>
                      <c:pt idx="175">
                        <c:v>-16.21821217086255</c:v>
                      </c:pt>
                      <c:pt idx="176">
                        <c:v>-4.5538217800545147E-13</c:v>
                      </c:pt>
                      <c:pt idx="177">
                        <c:v>27.433083360084062</c:v>
                      </c:pt>
                      <c:pt idx="178">
                        <c:v>44.287143669188517</c:v>
                      </c:pt>
                      <c:pt idx="179">
                        <c:v>44.344169906511731</c:v>
                      </c:pt>
                      <c:pt idx="180">
                        <c:v>37.896466071596414</c:v>
                      </c:pt>
                      <c:pt idx="181">
                        <c:v>14.594469321241803</c:v>
                      </c:pt>
                      <c:pt idx="182">
                        <c:v>8.9544158449005161E-14</c:v>
                      </c:pt>
                      <c:pt idx="183">
                        <c:v>-1.0438592411854681</c:v>
                      </c:pt>
                      <c:pt idx="184">
                        <c:v>18.762414042009592</c:v>
                      </c:pt>
                      <c:pt idx="185">
                        <c:v>44.131353340727841</c:v>
                      </c:pt>
                      <c:pt idx="186">
                        <c:v>43.985059441597684</c:v>
                      </c:pt>
                      <c:pt idx="187">
                        <c:v>30.086600676925258</c:v>
                      </c:pt>
                      <c:pt idx="188">
                        <c:v>2.5059187369384048E-13</c:v>
                      </c:pt>
                      <c:pt idx="189">
                        <c:v>-23.664557081415303</c:v>
                      </c:pt>
                      <c:pt idx="190">
                        <c:v>-27.398291945573714</c:v>
                      </c:pt>
                      <c:pt idx="191">
                        <c:v>-14.09044576414311</c:v>
                      </c:pt>
                      <c:pt idx="192">
                        <c:v>10.04560607250359</c:v>
                      </c:pt>
                      <c:pt idx="193">
                        <c:v>12.384181713677693</c:v>
                      </c:pt>
                      <c:pt idx="194">
                        <c:v>1.6763201014676878E-14</c:v>
                      </c:pt>
                      <c:pt idx="195">
                        <c:v>-23.620057684460367</c:v>
                      </c:pt>
                      <c:pt idx="196">
                        <c:v>-39.609680427602008</c:v>
                      </c:pt>
                      <c:pt idx="197">
                        <c:v>-40.293983430883337</c:v>
                      </c:pt>
                      <c:pt idx="198">
                        <c:v>-33.284246799302963</c:v>
                      </c:pt>
                      <c:pt idx="199">
                        <c:v>-12.138149784613455</c:v>
                      </c:pt>
                      <c:pt idx="200">
                        <c:v>2.3150115281134473E-14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18-4217-B702-2EF471592F7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38.048816088178739</c:v>
                      </c:pt>
                      <c:pt idx="1">
                        <c:v>37.003351392121075</c:v>
                      </c:pt>
                      <c:pt idx="2">
                        <c:v>36.978792990968259</c:v>
                      </c:pt>
                      <c:pt idx="3">
                        <c:v>37.294148581396854</c:v>
                      </c:pt>
                      <c:pt idx="4">
                        <c:v>38.351243157614853</c:v>
                      </c:pt>
                      <c:pt idx="5">
                        <c:v>39.367927579236806</c:v>
                      </c:pt>
                      <c:pt idx="6">
                        <c:v>40.214320460627036</c:v>
                      </c:pt>
                      <c:pt idx="7">
                        <c:v>40.469405024475272</c:v>
                      </c:pt>
                      <c:pt idx="8">
                        <c:v>40.396921459595085</c:v>
                      </c:pt>
                      <c:pt idx="9">
                        <c:v>39.699563182103439</c:v>
                      </c:pt>
                      <c:pt idx="10">
                        <c:v>39.228535421139284</c:v>
                      </c:pt>
                      <c:pt idx="11">
                        <c:v>38.870455251381223</c:v>
                      </c:pt>
                      <c:pt idx="12">
                        <c:v>38.903579669508552</c:v>
                      </c:pt>
                      <c:pt idx="13">
                        <c:v>38.922771011059893</c:v>
                      </c:pt>
                      <c:pt idx="14">
                        <c:v>38.88815025106247</c:v>
                      </c:pt>
                      <c:pt idx="15">
                        <c:v>38.80518156471252</c:v>
                      </c:pt>
                      <c:pt idx="16">
                        <c:v>38.947648736017939</c:v>
                      </c:pt>
                      <c:pt idx="17">
                        <c:v>39.144624518054449</c:v>
                      </c:pt>
                      <c:pt idx="18">
                        <c:v>39.521520086378366</c:v>
                      </c:pt>
                      <c:pt idx="19">
                        <c:v>39.613413223208838</c:v>
                      </c:pt>
                      <c:pt idx="20">
                        <c:v>39.520726444242413</c:v>
                      </c:pt>
                      <c:pt idx="21">
                        <c:v>39.227142520204254</c:v>
                      </c:pt>
                      <c:pt idx="22">
                        <c:v>38.97783833855928</c:v>
                      </c:pt>
                      <c:pt idx="23">
                        <c:v>38.995281745310635</c:v>
                      </c:pt>
                      <c:pt idx="24">
                        <c:v>39.214459182092227</c:v>
                      </c:pt>
                      <c:pt idx="25">
                        <c:v>39.230792475139602</c:v>
                      </c:pt>
                      <c:pt idx="26">
                        <c:v>39.216399485255927</c:v>
                      </c:pt>
                      <c:pt idx="27">
                        <c:v>39.01674564292621</c:v>
                      </c:pt>
                      <c:pt idx="28">
                        <c:v>39.042770363867049</c:v>
                      </c:pt>
                      <c:pt idx="29">
                        <c:v>39.096953369328631</c:v>
                      </c:pt>
                      <c:pt idx="30">
                        <c:v>39.384424572952511</c:v>
                      </c:pt>
                      <c:pt idx="31">
                        <c:v>39.475277015379312</c:v>
                      </c:pt>
                      <c:pt idx="32">
                        <c:v>39.401137063343484</c:v>
                      </c:pt>
                      <c:pt idx="33">
                        <c:v>39.099671319749092</c:v>
                      </c:pt>
                      <c:pt idx="34">
                        <c:v>39.055709511153339</c:v>
                      </c:pt>
                      <c:pt idx="35">
                        <c:v>39.043282633374922</c:v>
                      </c:pt>
                      <c:pt idx="36">
                        <c:v>39.265910261081544</c:v>
                      </c:pt>
                      <c:pt idx="37">
                        <c:v>39.279005826368312</c:v>
                      </c:pt>
                      <c:pt idx="38">
                        <c:v>39.19193705904501</c:v>
                      </c:pt>
                      <c:pt idx="39">
                        <c:v>38.973155187089475</c:v>
                      </c:pt>
                      <c:pt idx="40">
                        <c:v>39.037164899559841</c:v>
                      </c:pt>
                      <c:pt idx="41">
                        <c:v>39.0533559719089</c:v>
                      </c:pt>
                      <c:pt idx="42">
                        <c:v>39.344349142697169</c:v>
                      </c:pt>
                      <c:pt idx="43">
                        <c:v>39.40573184114406</c:v>
                      </c:pt>
                      <c:pt idx="44">
                        <c:v>39.373365030746363</c:v>
                      </c:pt>
                      <c:pt idx="45">
                        <c:v>39.066677427279934</c:v>
                      </c:pt>
                      <c:pt idx="46">
                        <c:v>39.020273722254089</c:v>
                      </c:pt>
                      <c:pt idx="47">
                        <c:v>39.015883195037262</c:v>
                      </c:pt>
                      <c:pt idx="48">
                        <c:v>39.268087570691122</c:v>
                      </c:pt>
                      <c:pt idx="49">
                        <c:v>39.305338132293159</c:v>
                      </c:pt>
                      <c:pt idx="50">
                        <c:v>39.274094285467434</c:v>
                      </c:pt>
                      <c:pt idx="51">
                        <c:v>39.041837284928391</c:v>
                      </c:pt>
                      <c:pt idx="52">
                        <c:v>39.033784510120846</c:v>
                      </c:pt>
                      <c:pt idx="53">
                        <c:v>39.044182692642039</c:v>
                      </c:pt>
                      <c:pt idx="54">
                        <c:v>39.332498106637352</c:v>
                      </c:pt>
                      <c:pt idx="55">
                        <c:v>39.383209754968192</c:v>
                      </c:pt>
                      <c:pt idx="56">
                        <c:v>39.226368235612512</c:v>
                      </c:pt>
                      <c:pt idx="57">
                        <c:v>39.018644037894532</c:v>
                      </c:pt>
                      <c:pt idx="58">
                        <c:v>38.983318230302032</c:v>
                      </c:pt>
                      <c:pt idx="59">
                        <c:v>39.009053699797363</c:v>
                      </c:pt>
                      <c:pt idx="60">
                        <c:v>39.290976018071319</c:v>
                      </c:pt>
                      <c:pt idx="61">
                        <c:v>39.316720944973461</c:v>
                      </c:pt>
                      <c:pt idx="62">
                        <c:v>39.270917350583794</c:v>
                      </c:pt>
                      <c:pt idx="63">
                        <c:v>39.037374106609022</c:v>
                      </c:pt>
                      <c:pt idx="64">
                        <c:v>39.047804146947726</c:v>
                      </c:pt>
                      <c:pt idx="65">
                        <c:v>39.048205262498747</c:v>
                      </c:pt>
                      <c:pt idx="66">
                        <c:v>39.33367156226943</c:v>
                      </c:pt>
                      <c:pt idx="67">
                        <c:v>39.382829218503886</c:v>
                      </c:pt>
                      <c:pt idx="68">
                        <c:v>39.345702744276309</c:v>
                      </c:pt>
                      <c:pt idx="69">
                        <c:v>39.060896560407691</c:v>
                      </c:pt>
                      <c:pt idx="70">
                        <c:v>39.023687561070219</c:v>
                      </c:pt>
                      <c:pt idx="71">
                        <c:v>38.993939951851701</c:v>
                      </c:pt>
                      <c:pt idx="72">
                        <c:v>39.285015577236351</c:v>
                      </c:pt>
                      <c:pt idx="73">
                        <c:v>39.293858310320672</c:v>
                      </c:pt>
                      <c:pt idx="74">
                        <c:v>39.24647021192937</c:v>
                      </c:pt>
                      <c:pt idx="75">
                        <c:v>39.016719128980732</c:v>
                      </c:pt>
                      <c:pt idx="76">
                        <c:v>39.053995102311063</c:v>
                      </c:pt>
                      <c:pt idx="77">
                        <c:v>39.065949141055277</c:v>
                      </c:pt>
                      <c:pt idx="78">
                        <c:v>39.311941343870139</c:v>
                      </c:pt>
                      <c:pt idx="79">
                        <c:v>39.378232611829745</c:v>
                      </c:pt>
                      <c:pt idx="80">
                        <c:v>39.3578470208273</c:v>
                      </c:pt>
                      <c:pt idx="81">
                        <c:v>39.061695218658713</c:v>
                      </c:pt>
                      <c:pt idx="82">
                        <c:v>38.966984263243006</c:v>
                      </c:pt>
                      <c:pt idx="83">
                        <c:v>39.002880030163418</c:v>
                      </c:pt>
                      <c:pt idx="84">
                        <c:v>39.300999115974413</c:v>
                      </c:pt>
                      <c:pt idx="85">
                        <c:v>39.310390028298286</c:v>
                      </c:pt>
                      <c:pt idx="86">
                        <c:v>39.248148172119109</c:v>
                      </c:pt>
                      <c:pt idx="87">
                        <c:v>39.030934961830589</c:v>
                      </c:pt>
                      <c:pt idx="88">
                        <c:v>39.032355493234732</c:v>
                      </c:pt>
                      <c:pt idx="89">
                        <c:v>39.08762122370721</c:v>
                      </c:pt>
                      <c:pt idx="90">
                        <c:v>39.327078413575066</c:v>
                      </c:pt>
                      <c:pt idx="91">
                        <c:v>39.382420255709796</c:v>
                      </c:pt>
                      <c:pt idx="92">
                        <c:v>39.369159875481024</c:v>
                      </c:pt>
                      <c:pt idx="93">
                        <c:v>39.072734002802278</c:v>
                      </c:pt>
                      <c:pt idx="94">
                        <c:v>39.000010300395374</c:v>
                      </c:pt>
                      <c:pt idx="95">
                        <c:v>39.027792737790293</c:v>
                      </c:pt>
                      <c:pt idx="96">
                        <c:v>39.268473047394764</c:v>
                      </c:pt>
                      <c:pt idx="97">
                        <c:v>39.280731467521157</c:v>
                      </c:pt>
                      <c:pt idx="98">
                        <c:v>39.238025787236296</c:v>
                      </c:pt>
                      <c:pt idx="99">
                        <c:v>38.998524403111141</c:v>
                      </c:pt>
                      <c:pt idx="100">
                        <c:v>39.073269502495378</c:v>
                      </c:pt>
                      <c:pt idx="101">
                        <c:v>14.932609540971994</c:v>
                      </c:pt>
                      <c:pt idx="102">
                        <c:v>23.36227689460096</c:v>
                      </c:pt>
                      <c:pt idx="103">
                        <c:v>30.216966235053306</c:v>
                      </c:pt>
                      <c:pt idx="104">
                        <c:v>43.773015325505824</c:v>
                      </c:pt>
                      <c:pt idx="105">
                        <c:v>55.401590291815012</c:v>
                      </c:pt>
                      <c:pt idx="106">
                        <c:v>69.108697912423168</c:v>
                      </c:pt>
                      <c:pt idx="107">
                        <c:v>75.900053190735605</c:v>
                      </c:pt>
                      <c:pt idx="108">
                        <c:v>85.788614249163601</c:v>
                      </c:pt>
                      <c:pt idx="109">
                        <c:v>89.332472325871038</c:v>
                      </c:pt>
                      <c:pt idx="110">
                        <c:v>88.139157329401456</c:v>
                      </c:pt>
                      <c:pt idx="111">
                        <c:v>79.044056414272916</c:v>
                      </c:pt>
                      <c:pt idx="112">
                        <c:v>68.415490695072265</c:v>
                      </c:pt>
                      <c:pt idx="113">
                        <c:v>71.505029337705125</c:v>
                      </c:pt>
                      <c:pt idx="114">
                        <c:v>62.03409158409869</c:v>
                      </c:pt>
                      <c:pt idx="115">
                        <c:v>53.746517267679195</c:v>
                      </c:pt>
                      <c:pt idx="116">
                        <c:v>44.28225049811256</c:v>
                      </c:pt>
                      <c:pt idx="117">
                        <c:v>23.757272910759514</c:v>
                      </c:pt>
                      <c:pt idx="118">
                        <c:v>8.103480883672411</c:v>
                      </c:pt>
                      <c:pt idx="119">
                        <c:v>-15.095362943034873</c:v>
                      </c:pt>
                      <c:pt idx="120">
                        <c:v>-23.717496911368016</c:v>
                      </c:pt>
                      <c:pt idx="121">
                        <c:v>-30.488079786856328</c:v>
                      </c:pt>
                      <c:pt idx="122">
                        <c:v>-43.772068414999104</c:v>
                      </c:pt>
                      <c:pt idx="123">
                        <c:v>-55.300320924972326</c:v>
                      </c:pt>
                      <c:pt idx="124">
                        <c:v>-69.599355274191637</c:v>
                      </c:pt>
                      <c:pt idx="125">
                        <c:v>-75.226996978717352</c:v>
                      </c:pt>
                      <c:pt idx="126">
                        <c:v>-85.18925888182909</c:v>
                      </c:pt>
                      <c:pt idx="127">
                        <c:v>-89.331131495577793</c:v>
                      </c:pt>
                      <c:pt idx="128">
                        <c:v>-88.039802173018828</c:v>
                      </c:pt>
                      <c:pt idx="129">
                        <c:v>-78.706696544696399</c:v>
                      </c:pt>
                      <c:pt idx="130">
                        <c:v>-67.926269914727385</c:v>
                      </c:pt>
                      <c:pt idx="131">
                        <c:v>-71.709583956053521</c:v>
                      </c:pt>
                      <c:pt idx="132">
                        <c:v>-61.885125717738077</c:v>
                      </c:pt>
                      <c:pt idx="133">
                        <c:v>-53.863496935726822</c:v>
                      </c:pt>
                      <c:pt idx="134">
                        <c:v>-44.333750271478344</c:v>
                      </c:pt>
                      <c:pt idx="135">
                        <c:v>-23.782144929389929</c:v>
                      </c:pt>
                      <c:pt idx="136">
                        <c:v>-8.0668399090089693</c:v>
                      </c:pt>
                      <c:pt idx="137">
                        <c:v>14.72583105300404</c:v>
                      </c:pt>
                      <c:pt idx="138">
                        <c:v>23.46962016503317</c:v>
                      </c:pt>
                      <c:pt idx="139">
                        <c:v>30.241361000680943</c:v>
                      </c:pt>
                      <c:pt idx="140">
                        <c:v>43.780825622104395</c:v>
                      </c:pt>
                      <c:pt idx="141">
                        <c:v>55.157400865175987</c:v>
                      </c:pt>
                      <c:pt idx="142">
                        <c:v>69.316050467700123</c:v>
                      </c:pt>
                      <c:pt idx="143">
                        <c:v>75.811483820019347</c:v>
                      </c:pt>
                      <c:pt idx="144">
                        <c:v>85.015731664680885</c:v>
                      </c:pt>
                      <c:pt idx="145">
                        <c:v>89.398931165094339</c:v>
                      </c:pt>
                      <c:pt idx="146">
                        <c:v>87.972463098872467</c:v>
                      </c:pt>
                      <c:pt idx="147">
                        <c:v>79.305092933469098</c:v>
                      </c:pt>
                      <c:pt idx="148">
                        <c:v>68.223158193835104</c:v>
                      </c:pt>
                      <c:pt idx="149">
                        <c:v>71.398621629783051</c:v>
                      </c:pt>
                      <c:pt idx="150">
                        <c:v>62.229822709201372</c:v>
                      </c:pt>
                      <c:pt idx="151">
                        <c:v>53.712914437337503</c:v>
                      </c:pt>
                      <c:pt idx="152">
                        <c:v>44.410447649439199</c:v>
                      </c:pt>
                      <c:pt idx="153">
                        <c:v>23.56550721838704</c:v>
                      </c:pt>
                      <c:pt idx="154">
                        <c:v>8.1681671467600481</c:v>
                      </c:pt>
                      <c:pt idx="155">
                        <c:v>-14.790451138036474</c:v>
                      </c:pt>
                      <c:pt idx="156">
                        <c:v>-24.032817213851992</c:v>
                      </c:pt>
                      <c:pt idx="157">
                        <c:v>-30.208818221261669</c:v>
                      </c:pt>
                      <c:pt idx="158">
                        <c:v>-43.823898416481896</c:v>
                      </c:pt>
                      <c:pt idx="159">
                        <c:v>-55.060425793880178</c:v>
                      </c:pt>
                      <c:pt idx="160">
                        <c:v>-68.961551510675179</c:v>
                      </c:pt>
                      <c:pt idx="161">
                        <c:v>-75.157230516600293</c:v>
                      </c:pt>
                      <c:pt idx="162">
                        <c:v>-84.769462524621133</c:v>
                      </c:pt>
                      <c:pt idx="163">
                        <c:v>-89.166788667765843</c:v>
                      </c:pt>
                      <c:pt idx="164">
                        <c:v>-87.986629005023843</c:v>
                      </c:pt>
                      <c:pt idx="165">
                        <c:v>-79.125906298996853</c:v>
                      </c:pt>
                      <c:pt idx="166">
                        <c:v>-68.367313715802624</c:v>
                      </c:pt>
                      <c:pt idx="167">
                        <c:v>-71.438874730858714</c:v>
                      </c:pt>
                      <c:pt idx="168">
                        <c:v>-62.493704295540681</c:v>
                      </c:pt>
                      <c:pt idx="169">
                        <c:v>-53.942884878116828</c:v>
                      </c:pt>
                      <c:pt idx="170">
                        <c:v>-44.575173042963733</c:v>
                      </c:pt>
                      <c:pt idx="171">
                        <c:v>-23.751309625830494</c:v>
                      </c:pt>
                      <c:pt idx="172">
                        <c:v>-8.3292655451193909</c:v>
                      </c:pt>
                      <c:pt idx="173">
                        <c:v>14.783215555836049</c:v>
                      </c:pt>
                      <c:pt idx="174">
                        <c:v>23.913149861228554</c:v>
                      </c:pt>
                      <c:pt idx="175">
                        <c:v>30.746994482308153</c:v>
                      </c:pt>
                      <c:pt idx="176">
                        <c:v>44.081348065697348</c:v>
                      </c:pt>
                      <c:pt idx="177">
                        <c:v>55.166782483785667</c:v>
                      </c:pt>
                      <c:pt idx="178">
                        <c:v>69.01017247743917</c:v>
                      </c:pt>
                      <c:pt idx="179">
                        <c:v>75.284964490015113</c:v>
                      </c:pt>
                      <c:pt idx="180">
                        <c:v>84.078608169650067</c:v>
                      </c:pt>
                      <c:pt idx="181">
                        <c:v>88.422297196868996</c:v>
                      </c:pt>
                      <c:pt idx="182">
                        <c:v>87.417374780959165</c:v>
                      </c:pt>
                      <c:pt idx="183">
                        <c:v>78.645771914049945</c:v>
                      </c:pt>
                      <c:pt idx="184">
                        <c:v>69.182989716592658</c:v>
                      </c:pt>
                      <c:pt idx="185">
                        <c:v>72.62183989104588</c:v>
                      </c:pt>
                      <c:pt idx="186">
                        <c:v>64.060463346464601</c:v>
                      </c:pt>
                      <c:pt idx="187">
                        <c:v>55.223419644543981</c:v>
                      </c:pt>
                      <c:pt idx="188">
                        <c:v>45.791920523668225</c:v>
                      </c:pt>
                      <c:pt idx="189">
                        <c:v>24.604322227712807</c:v>
                      </c:pt>
                      <c:pt idx="190">
                        <c:v>8.0223179652029479</c:v>
                      </c:pt>
                      <c:pt idx="191">
                        <c:v>-15.784588469912238</c:v>
                      </c:pt>
                      <c:pt idx="192">
                        <c:v>-27.311374078233619</c:v>
                      </c:pt>
                      <c:pt idx="193">
                        <c:v>-34.683821214802769</c:v>
                      </c:pt>
                      <c:pt idx="194">
                        <c:v>-46.872170503176882</c:v>
                      </c:pt>
                      <c:pt idx="195">
                        <c:v>-55.373255881851065</c:v>
                      </c:pt>
                      <c:pt idx="196">
                        <c:v>-65.361119188273776</c:v>
                      </c:pt>
                      <c:pt idx="197">
                        <c:v>-69.836792073560332</c:v>
                      </c:pt>
                      <c:pt idx="198">
                        <c:v>-78.15090405994556</c:v>
                      </c:pt>
                      <c:pt idx="199">
                        <c:v>-81.507912873035693</c:v>
                      </c:pt>
                      <c:pt idx="200">
                        <c:v>-78.806652827140724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18-4217-B702-2EF471592F77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'Config3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D-4905-895B-5F34305BCC80}"/>
            </c:ext>
          </c:extLst>
        </c:ser>
        <c:ser>
          <c:idx val="1"/>
          <c:order val="1"/>
          <c:tx>
            <c:strRef>
              <c:f>'Config3 8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-1.1246103077312208E+17</c:v>
                </c:pt>
                <c:pt idx="4">
                  <c:v>-1.3360885352313683E+17</c:v>
                </c:pt>
                <c:pt idx="5">
                  <c:v>-1.5036804223360266E+17</c:v>
                </c:pt>
                <c:pt idx="6">
                  <c:v>-1.7236456059431498E+17</c:v>
                </c:pt>
                <c:pt idx="7">
                  <c:v>-1.8160098862410426E+17</c:v>
                </c:pt>
                <c:pt idx="8">
                  <c:v>-1.7921360138939962E+17</c:v>
                </c:pt>
                <c:pt idx="9">
                  <c:v>-1.7911029921326829E+17</c:v>
                </c:pt>
                <c:pt idx="10">
                  <c:v>-1.7150452747876704E+17</c:v>
                </c:pt>
                <c:pt idx="11">
                  <c:v>-1.5522637786891869E+17</c:v>
                </c:pt>
                <c:pt idx="12">
                  <c:v>-1.4595055934400186E+17</c:v>
                </c:pt>
                <c:pt idx="13">
                  <c:v>-1.2928156613727555E+17</c:v>
                </c:pt>
                <c:pt idx="14">
                  <c:v>-1.072747000852155E+17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-1.237303487041111E+17</c:v>
                </c:pt>
                <c:pt idx="22">
                  <c:v>-1.4545617411555626E+17</c:v>
                </c:pt>
                <c:pt idx="23">
                  <c:v>-1.6001885203350208E+17</c:v>
                </c:pt>
                <c:pt idx="24">
                  <c:v>-1.7887694303665965E+17</c:v>
                </c:pt>
                <c:pt idx="25">
                  <c:v>-1.8530614780192461E+17</c:v>
                </c:pt>
                <c:pt idx="26">
                  <c:v>-1.7996679269009475E+17</c:v>
                </c:pt>
                <c:pt idx="27">
                  <c:v>-1.7833959749714125E+17</c:v>
                </c:pt>
                <c:pt idx="28">
                  <c:v>-1.6775604963084138E+17</c:v>
                </c:pt>
                <c:pt idx="29">
                  <c:v>-1.5238837844141664E+17</c:v>
                </c:pt>
                <c:pt idx="30">
                  <c:v>-1.4320518739694142E+17</c:v>
                </c:pt>
                <c:pt idx="31">
                  <c:v>-1.2691470853257602E+17</c:v>
                </c:pt>
                <c:pt idx="32">
                  <c:v>-1.0443384786910778E+16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-1.2454272544315483E+17</c:v>
                </c:pt>
                <c:pt idx="40">
                  <c:v>-1.4574973427685328E+17</c:v>
                </c:pt>
                <c:pt idx="41">
                  <c:v>-1.5906471318340694E+17</c:v>
                </c:pt>
                <c:pt idx="42">
                  <c:v>-1.7823890612805962E+17</c:v>
                </c:pt>
                <c:pt idx="43">
                  <c:v>-1.8534825720247766E+17</c:v>
                </c:pt>
                <c:pt idx="44">
                  <c:v>-1.7889427684861722E+17</c:v>
                </c:pt>
                <c:pt idx="45">
                  <c:v>-1.7764517702014208E+17</c:v>
                </c:pt>
                <c:pt idx="46">
                  <c:v>-1.6934902006909613E+17</c:v>
                </c:pt>
                <c:pt idx="47">
                  <c:v>-1.5222187590794432E+17</c:v>
                </c:pt>
                <c:pt idx="48">
                  <c:v>-1.4294504755457627E+17</c:v>
                </c:pt>
                <c:pt idx="49">
                  <c:v>-1.2730215877431834E+17</c:v>
                </c:pt>
                <c:pt idx="50">
                  <c:v>-1044087483903932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-1.2465273559368582E+17</c:v>
                </c:pt>
                <c:pt idx="58">
                  <c:v>-1.4551579104944884E+16</c:v>
                </c:pt>
                <c:pt idx="59">
                  <c:v>-1.5937249729918675E+17</c:v>
                </c:pt>
                <c:pt idx="60">
                  <c:v>-1.7832310469275466E+17</c:v>
                </c:pt>
                <c:pt idx="61">
                  <c:v>-1.8607160942218899E+17</c:v>
                </c:pt>
                <c:pt idx="62">
                  <c:v>-1.7950845410910774E+17</c:v>
                </c:pt>
                <c:pt idx="63">
                  <c:v>-1.7756011221378813E+17</c:v>
                </c:pt>
                <c:pt idx="64">
                  <c:v>-1.6882788359484509E+17</c:v>
                </c:pt>
                <c:pt idx="65">
                  <c:v>-1.5122084967652333E+17</c:v>
                </c:pt>
                <c:pt idx="66">
                  <c:v>-1.4296391327900672E+17</c:v>
                </c:pt>
                <c:pt idx="67">
                  <c:v>-1.2701286768025931E+17</c:v>
                </c:pt>
                <c:pt idx="68">
                  <c:v>-1.0277560434666499E+17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-1.2403603652364122E+17</c:v>
                </c:pt>
                <c:pt idx="76">
                  <c:v>-1.4523757623025427E+17</c:v>
                </c:pt>
                <c:pt idx="77">
                  <c:v>-1.5921345928578982E+17</c:v>
                </c:pt>
                <c:pt idx="78">
                  <c:v>-1.7817767796217293E+17</c:v>
                </c:pt>
                <c:pt idx="79">
                  <c:v>-1.8438018249902669E+17</c:v>
                </c:pt>
                <c:pt idx="80">
                  <c:v>-1.7807518269931232E+17</c:v>
                </c:pt>
                <c:pt idx="81">
                  <c:v>-1.7704828942476227E+17</c:v>
                </c:pt>
                <c:pt idx="82">
                  <c:v>-1.681838880007585E+17</c:v>
                </c:pt>
                <c:pt idx="83">
                  <c:v>-1.5120440169469156E+16</c:v>
                </c:pt>
                <c:pt idx="84">
                  <c:v>-1.4163143968652853E+17</c:v>
                </c:pt>
                <c:pt idx="85">
                  <c:v>-1.2682030866675654E+17</c:v>
                </c:pt>
                <c:pt idx="86">
                  <c:v>-1.0409246564442021E+17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-1.2407564277025032E+17</c:v>
                </c:pt>
                <c:pt idx="94">
                  <c:v>-1.450682157269945E+17</c:v>
                </c:pt>
                <c:pt idx="95">
                  <c:v>-1.5851454409407693E+17</c:v>
                </c:pt>
                <c:pt idx="96">
                  <c:v>-1.7815998106037722E+17</c:v>
                </c:pt>
                <c:pt idx="97">
                  <c:v>-1.8526413339735811E+17</c:v>
                </c:pt>
                <c:pt idx="98">
                  <c:v>-1.7965604388914701E+17</c:v>
                </c:pt>
                <c:pt idx="99">
                  <c:v>-1.7774526134596653E+17</c:v>
                </c:pt>
                <c:pt idx="100">
                  <c:v>-1.687173886854852E+16</c:v>
                </c:pt>
                <c:pt idx="101">
                  <c:v>-1.5107807912362525E+17</c:v>
                </c:pt>
                <c:pt idx="102">
                  <c:v>-1.4196014241069405E+17</c:v>
                </c:pt>
                <c:pt idx="103">
                  <c:v>-1.2660602031296101E+17</c:v>
                </c:pt>
                <c:pt idx="104">
                  <c:v>-1.0354970463712738E+17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-1.247960841202899E+17</c:v>
                </c:pt>
                <c:pt idx="112">
                  <c:v>-1.461493495049353E+17</c:v>
                </c:pt>
                <c:pt idx="113">
                  <c:v>-1.5920660548813952E+17</c:v>
                </c:pt>
                <c:pt idx="114">
                  <c:v>-1.7872275738408858E+17</c:v>
                </c:pt>
                <c:pt idx="115">
                  <c:v>-1.8498136998985786E+17</c:v>
                </c:pt>
                <c:pt idx="116">
                  <c:v>-1.7839828278601392E+17</c:v>
                </c:pt>
                <c:pt idx="117">
                  <c:v>-1.7692980574187238E+17</c:v>
                </c:pt>
                <c:pt idx="118">
                  <c:v>-1.6882881051293837E+17</c:v>
                </c:pt>
                <c:pt idx="119">
                  <c:v>-1.5159844908070336E+17</c:v>
                </c:pt>
                <c:pt idx="120">
                  <c:v>-1.4242400218697955E+17</c:v>
                </c:pt>
                <c:pt idx="121">
                  <c:v>-1.2567969465666763E+17</c:v>
                </c:pt>
                <c:pt idx="122">
                  <c:v>-1.0342349311981088E+17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-1.2456951252368267E+17</c:v>
                </c:pt>
                <c:pt idx="130">
                  <c:v>-1.4590448849013005E+17</c:v>
                </c:pt>
                <c:pt idx="131">
                  <c:v>-1.5917536635208224E+17</c:v>
                </c:pt>
                <c:pt idx="132">
                  <c:v>-1.788353694320113E+17</c:v>
                </c:pt>
                <c:pt idx="133">
                  <c:v>-1.8481096226311619E+17</c:v>
                </c:pt>
                <c:pt idx="134">
                  <c:v>-1.7901965357358787E+17</c:v>
                </c:pt>
                <c:pt idx="135">
                  <c:v>-1.7726513980593357E+17</c:v>
                </c:pt>
                <c:pt idx="136">
                  <c:v>-1.6874110753242573E+17</c:v>
                </c:pt>
                <c:pt idx="137">
                  <c:v>-1.5185972070194243E+17</c:v>
                </c:pt>
                <c:pt idx="138">
                  <c:v>-1.4262327630540168E+16</c:v>
                </c:pt>
                <c:pt idx="139">
                  <c:v>-1.2761628475299952E+17</c:v>
                </c:pt>
                <c:pt idx="140">
                  <c:v>-1.0364238420665261E+17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-1.2442712232867195E+17</c:v>
                </c:pt>
                <c:pt idx="148">
                  <c:v>-1.4507435027855424E+17</c:v>
                </c:pt>
                <c:pt idx="149">
                  <c:v>-1.5897061769132342E+17</c:v>
                </c:pt>
                <c:pt idx="150">
                  <c:v>-1.786864082096673E+17</c:v>
                </c:pt>
                <c:pt idx="151">
                  <c:v>-1.8512828386043136E+17</c:v>
                </c:pt>
                <c:pt idx="152">
                  <c:v>-1.7912792222667053E+17</c:v>
                </c:pt>
                <c:pt idx="153">
                  <c:v>-1.7689306031859444E+16</c:v>
                </c:pt>
                <c:pt idx="154">
                  <c:v>-1.6838845646444042E+17</c:v>
                </c:pt>
                <c:pt idx="155">
                  <c:v>-1.5204602758583462E+17</c:v>
                </c:pt>
                <c:pt idx="156">
                  <c:v>-1.4332811543401563E+17</c:v>
                </c:pt>
                <c:pt idx="157">
                  <c:v>-1.2754767341527182E+17</c:v>
                </c:pt>
                <c:pt idx="158">
                  <c:v>-1.0365336013220128E+17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-9.7463713613271056E+16</c:v>
                </c:pt>
                <c:pt idx="165">
                  <c:v>-1.2495969579466144E+17</c:v>
                </c:pt>
                <c:pt idx="166">
                  <c:v>-1.4581057799093453E+17</c:v>
                </c:pt>
                <c:pt idx="167">
                  <c:v>-1.5991937815653306E+17</c:v>
                </c:pt>
                <c:pt idx="168">
                  <c:v>-1.7899192896030426E+17</c:v>
                </c:pt>
                <c:pt idx="169">
                  <c:v>-1.8633980826613408E+17</c:v>
                </c:pt>
                <c:pt idx="170">
                  <c:v>-1.8032466617695462E+17</c:v>
                </c:pt>
                <c:pt idx="171">
                  <c:v>-1.7834393514314605E+17</c:v>
                </c:pt>
                <c:pt idx="172">
                  <c:v>-1.6930853842685818E+17</c:v>
                </c:pt>
                <c:pt idx="173">
                  <c:v>-1.517577730827796E+16</c:v>
                </c:pt>
                <c:pt idx="174">
                  <c:v>-1.4282841118126482E+17</c:v>
                </c:pt>
                <c:pt idx="175">
                  <c:v>-1.2769994222551133E+17</c:v>
                </c:pt>
                <c:pt idx="176">
                  <c:v>-1.0432585230912539E+17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-9.8596700290935184E+16</c:v>
                </c:pt>
                <c:pt idx="183">
                  <c:v>-1.2583993430134982E+17</c:v>
                </c:pt>
                <c:pt idx="184">
                  <c:v>-1.4773354962644253E+17</c:v>
                </c:pt>
                <c:pt idx="185">
                  <c:v>-1.6219326118968157E+17</c:v>
                </c:pt>
                <c:pt idx="186">
                  <c:v>-1.8205870800089622E+17</c:v>
                </c:pt>
                <c:pt idx="187">
                  <c:v>-1.8885568601088851E+17</c:v>
                </c:pt>
                <c:pt idx="188">
                  <c:v>-1.8361939109085744E+17</c:v>
                </c:pt>
                <c:pt idx="189">
                  <c:v>-1.810381109260345E+17</c:v>
                </c:pt>
                <c:pt idx="190">
                  <c:v>-1.7052382046311488E+17</c:v>
                </c:pt>
                <c:pt idx="191">
                  <c:v>-1.513186273778489E+17</c:v>
                </c:pt>
                <c:pt idx="192">
                  <c:v>-1.3884193699433069E+17</c:v>
                </c:pt>
                <c:pt idx="193">
                  <c:v>-1.2028980279906354E+17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CD-4905-895B-5F34305BCC80}"/>
            </c:ext>
          </c:extLst>
        </c:ser>
        <c:ser>
          <c:idx val="2"/>
          <c:order val="2"/>
          <c:tx>
            <c:strRef>
              <c:f>'Config3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CD-4905-895B-5F34305BCC80}"/>
            </c:ext>
          </c:extLst>
        </c:ser>
        <c:ser>
          <c:idx val="3"/>
          <c:order val="3"/>
          <c:tx>
            <c:strRef>
              <c:f>'Config3 8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Layer'!$L$3:$L$203</c:f>
              <c:numCache>
                <c:formatCode>General</c:formatCode>
                <c:ptCount val="201"/>
                <c:pt idx="0">
                  <c:v>-1.0928728378969566E+17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-9.75685643915056E+16</c:v>
                </c:pt>
                <c:pt idx="9">
                  <c:v>-1.1964429434598974E+17</c:v>
                </c:pt>
                <c:pt idx="10">
                  <c:v>-1.3935979653226734E+17</c:v>
                </c:pt>
                <c:pt idx="11">
                  <c:v>-1.562597045569632E+17</c:v>
                </c:pt>
                <c:pt idx="12">
                  <c:v>-1.8025283180301584E+17</c:v>
                </c:pt>
                <c:pt idx="13">
                  <c:v>-1.9078248331482352E+17</c:v>
                </c:pt>
                <c:pt idx="14">
                  <c:v>-1.9068168370457672E+16</c:v>
                </c:pt>
                <c:pt idx="15">
                  <c:v>-1.9071970741873924E+16</c:v>
                </c:pt>
                <c:pt idx="16">
                  <c:v>-1.7869913862749475E+17</c:v>
                </c:pt>
                <c:pt idx="17">
                  <c:v>-1.539742440812889E+17</c:v>
                </c:pt>
                <c:pt idx="18">
                  <c:v>-1.3607728089935314E+17</c:v>
                </c:pt>
                <c:pt idx="19">
                  <c:v>-1.171265726187827E+17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-9.790410992249736E+16</c:v>
                </c:pt>
                <c:pt idx="27">
                  <c:v>-1.1830912279829595E+17</c:v>
                </c:pt>
                <c:pt idx="28">
                  <c:v>-1.3510008028024506E+16</c:v>
                </c:pt>
                <c:pt idx="29">
                  <c:v>-1.5323804481717789E+17</c:v>
                </c:pt>
                <c:pt idx="30">
                  <c:v>-1.774804156335524E+16</c:v>
                </c:pt>
                <c:pt idx="31">
                  <c:v>-1.8830608868890762E+17</c:v>
                </c:pt>
                <c:pt idx="32">
                  <c:v>-1.8754197026748954E+17</c:v>
                </c:pt>
                <c:pt idx="33">
                  <c:v>-1.8855898041413203E+17</c:v>
                </c:pt>
                <c:pt idx="34">
                  <c:v>-1.7721142173198214E+17</c:v>
                </c:pt>
                <c:pt idx="35">
                  <c:v>-1.5293052806857597E+17</c:v>
                </c:pt>
                <c:pt idx="36">
                  <c:v>-1.3560387610929112E+17</c:v>
                </c:pt>
                <c:pt idx="37">
                  <c:v>-1.1703449733663206E+17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-1.1733287795154046E+17</c:v>
                </c:pt>
                <c:pt idx="46">
                  <c:v>-1.3640411476388874E+17</c:v>
                </c:pt>
                <c:pt idx="47">
                  <c:v>-1.5287748733104717E+17</c:v>
                </c:pt>
                <c:pt idx="48">
                  <c:v>-1.770132748077864E+17</c:v>
                </c:pt>
                <c:pt idx="49">
                  <c:v>-1884972256338104</c:v>
                </c:pt>
                <c:pt idx="50">
                  <c:v>-1.8739290307282157E+17</c:v>
                </c:pt>
                <c:pt idx="51">
                  <c:v>-1.8792157486963747E+17</c:v>
                </c:pt>
                <c:pt idx="52">
                  <c:v>-1.7685186407218723E+17</c:v>
                </c:pt>
                <c:pt idx="53">
                  <c:v>-1.5209950074238947E+17</c:v>
                </c:pt>
                <c:pt idx="54">
                  <c:v>-1.3483849634812291E+17</c:v>
                </c:pt>
                <c:pt idx="55">
                  <c:v>-1.1699081167494024E+16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-1.171053510702589E+16</c:v>
                </c:pt>
                <c:pt idx="64">
                  <c:v>-1.357626097792256E+16</c:v>
                </c:pt>
                <c:pt idx="65">
                  <c:v>-1.5178583979621952E+17</c:v>
                </c:pt>
                <c:pt idx="66">
                  <c:v>-1.7694879426054502E+17</c:v>
                </c:pt>
                <c:pt idx="67">
                  <c:v>-1.8805608784536272E+17</c:v>
                </c:pt>
                <c:pt idx="68">
                  <c:v>-1.8561489988297946E+17</c:v>
                </c:pt>
                <c:pt idx="69">
                  <c:v>-1.8755525369487312E+17</c:v>
                </c:pt>
                <c:pt idx="70">
                  <c:v>-1.7602987543524541E+17</c:v>
                </c:pt>
                <c:pt idx="71">
                  <c:v>-1.5128426901979981E+17</c:v>
                </c:pt>
                <c:pt idx="72">
                  <c:v>-1.342705726947736E+16</c:v>
                </c:pt>
                <c:pt idx="73">
                  <c:v>-1.1602065483811339E+17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-1.1656927612116232E+17</c:v>
                </c:pt>
                <c:pt idx="82">
                  <c:v>-1.3511342673805958E+17</c:v>
                </c:pt>
                <c:pt idx="83">
                  <c:v>-1.5170394323753882E+17</c:v>
                </c:pt>
                <c:pt idx="84">
                  <c:v>-1.7556570667189914E+17</c:v>
                </c:pt>
                <c:pt idx="85">
                  <c:v>-1.8788875293793302E+17</c:v>
                </c:pt>
                <c:pt idx="86">
                  <c:v>-1.8692015739243299E+17</c:v>
                </c:pt>
                <c:pt idx="87">
                  <c:v>-1.8730000873643692E+16</c:v>
                </c:pt>
                <c:pt idx="88">
                  <c:v>-1.7653940040064254E+16</c:v>
                </c:pt>
                <c:pt idx="89">
                  <c:v>-1.5145625697053466E+17</c:v>
                </c:pt>
                <c:pt idx="90">
                  <c:v>-1.3529768357279659E+17</c:v>
                </c:pt>
                <c:pt idx="91">
                  <c:v>-1.1718883254777348E+16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-1.1717408603297666E+17</c:v>
                </c:pt>
                <c:pt idx="100">
                  <c:v>-1.3557298199305245E+17</c:v>
                </c:pt>
                <c:pt idx="101">
                  <c:v>-1.5154044618745885E+17</c:v>
                </c:pt>
                <c:pt idx="102">
                  <c:v>-1.7585687128067638E+17</c:v>
                </c:pt>
                <c:pt idx="103">
                  <c:v>-1.8768110377305364E+16</c:v>
                </c:pt>
                <c:pt idx="104">
                  <c:v>-1.8629983059721091E+17</c:v>
                </c:pt>
                <c:pt idx="105">
                  <c:v>-1.8769482859982493E+17</c:v>
                </c:pt>
                <c:pt idx="106">
                  <c:v>-1.7654328686708678E+17</c:v>
                </c:pt>
                <c:pt idx="107">
                  <c:v>-1.5225873919306672E+17</c:v>
                </c:pt>
                <c:pt idx="108">
                  <c:v>-1.352132075603124E+17</c:v>
                </c:pt>
                <c:pt idx="109">
                  <c:v>-1.1681735073673787E+17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-1.16333657048664E+17</c:v>
                </c:pt>
                <c:pt idx="118">
                  <c:v>-1.3569792545969931E+17</c:v>
                </c:pt>
                <c:pt idx="119">
                  <c:v>-1.5201303227912226E+16</c:v>
                </c:pt>
                <c:pt idx="120">
                  <c:v>-1.7626553853656445E+17</c:v>
                </c:pt>
                <c:pt idx="121">
                  <c:v>-1.8667294180789491E+17</c:v>
                </c:pt>
                <c:pt idx="122">
                  <c:v>-1.8611655571207885E+17</c:v>
                </c:pt>
                <c:pt idx="123">
                  <c:v>-1.8744953739740621E+17</c:v>
                </c:pt>
                <c:pt idx="124">
                  <c:v>-1.7604291205251283E+17</c:v>
                </c:pt>
                <c:pt idx="125">
                  <c:v>-1.5244562736448829E+17</c:v>
                </c:pt>
                <c:pt idx="126">
                  <c:v>-1.3500839659512046E+17</c:v>
                </c:pt>
                <c:pt idx="127">
                  <c:v>-1.1746036087181781E+17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-1.1661516308630882E+17</c:v>
                </c:pt>
                <c:pt idx="136">
                  <c:v>-1.3549886912475683E+17</c:v>
                </c:pt>
                <c:pt idx="137">
                  <c:v>-1.5218493385035728E+17</c:v>
                </c:pt>
                <c:pt idx="138">
                  <c:v>-1.7638959229473974E+16</c:v>
                </c:pt>
                <c:pt idx="139">
                  <c:v>-1.8848393533974858E+17</c:v>
                </c:pt>
                <c:pt idx="140">
                  <c:v>-1.8622696043456957E+17</c:v>
                </c:pt>
                <c:pt idx="141">
                  <c:v>-1.868149326445095E+17</c:v>
                </c:pt>
                <c:pt idx="142">
                  <c:v>-1.7733780886279638E+17</c:v>
                </c:pt>
                <c:pt idx="143">
                  <c:v>-1.5197567142897302E+17</c:v>
                </c:pt>
                <c:pt idx="144">
                  <c:v>-1.3592324677909411E+17</c:v>
                </c:pt>
                <c:pt idx="145">
                  <c:v>-1.1744894168606267E+17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-1.1615980070143246E+17</c:v>
                </c:pt>
                <c:pt idx="154">
                  <c:v>-1.3509841923513848E+17</c:v>
                </c:pt>
                <c:pt idx="155">
                  <c:v>-1523895920775392.3</c:v>
                </c:pt>
                <c:pt idx="156">
                  <c:v>-1.770103375596471E+17</c:v>
                </c:pt>
                <c:pt idx="157">
                  <c:v>-1.8831927554600544E+17</c:v>
                </c:pt>
                <c:pt idx="158">
                  <c:v>-1.8616584760188531E+17</c:v>
                </c:pt>
                <c:pt idx="159">
                  <c:v>-1.8731705207684442E+17</c:v>
                </c:pt>
                <c:pt idx="160">
                  <c:v>-1.7634814649080372E+16</c:v>
                </c:pt>
                <c:pt idx="161">
                  <c:v>-1.5114479010793907E+17</c:v>
                </c:pt>
                <c:pt idx="162">
                  <c:v>-1.3444363996061162E+17</c:v>
                </c:pt>
                <c:pt idx="163">
                  <c:v>-1.1689414583359219E+17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-1.1744534510750722E+17</c:v>
                </c:pt>
                <c:pt idx="172">
                  <c:v>-1.358200631054871E+17</c:v>
                </c:pt>
                <c:pt idx="173">
                  <c:v>-1.5186820446383654E+17</c:v>
                </c:pt>
                <c:pt idx="174">
                  <c:v>-1.7625440075327795E+17</c:v>
                </c:pt>
                <c:pt idx="175">
                  <c:v>-1.8820254961838144E+17</c:v>
                </c:pt>
                <c:pt idx="176">
                  <c:v>-1.8656558789744688E+17</c:v>
                </c:pt>
                <c:pt idx="177">
                  <c:v>-1.8734373227085136E+17</c:v>
                </c:pt>
                <c:pt idx="178">
                  <c:v>-1.7593240723713354E+17</c:v>
                </c:pt>
                <c:pt idx="179">
                  <c:v>-1.5198722316920272E+17</c:v>
                </c:pt>
                <c:pt idx="180">
                  <c:v>-1.3442722639053349E+17</c:v>
                </c:pt>
                <c:pt idx="181">
                  <c:v>-1.1767777893393376E+17</c:v>
                </c:pt>
                <c:pt idx="182">
                  <c:v>-9.76126937059152E+16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-1.0027487405585766E+17</c:v>
                </c:pt>
                <c:pt idx="189">
                  <c:v>-1.197968714290013E+17</c:v>
                </c:pt>
                <c:pt idx="190">
                  <c:v>-1.3690223381109235E+17</c:v>
                </c:pt>
                <c:pt idx="191">
                  <c:v>-1.5108532673494701E+17</c:v>
                </c:pt>
                <c:pt idx="192">
                  <c:v>-1.7165017906014045E+17</c:v>
                </c:pt>
                <c:pt idx="193">
                  <c:v>-1.8022962294426384E+17</c:v>
                </c:pt>
                <c:pt idx="194">
                  <c:v>-1.7656535241674781E+17</c:v>
                </c:pt>
                <c:pt idx="195">
                  <c:v>-1.7402648205148966E+17</c:v>
                </c:pt>
                <c:pt idx="196">
                  <c:v>-1.6187190467011021E+17</c:v>
                </c:pt>
                <c:pt idx="197">
                  <c:v>-1.4000975399304094E+17</c:v>
                </c:pt>
                <c:pt idx="198">
                  <c:v>-1.2336078879996022E+16</c:v>
                </c:pt>
                <c:pt idx="199">
                  <c:v>-1.0525179297323379E+17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CD-4905-895B-5F34305BCC80}"/>
            </c:ext>
          </c:extLst>
        </c:ser>
        <c:ser>
          <c:idx val="4"/>
          <c:order val="4"/>
          <c:tx>
            <c:strRef>
              <c:f>'Config3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CD-4905-895B-5F34305BCC80}"/>
            </c:ext>
          </c:extLst>
        </c:ser>
        <c:ser>
          <c:idx val="5"/>
          <c:order val="5"/>
          <c:tx>
            <c:strRef>
              <c:f>'Config3 8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Layer'!$N$3:$N$203</c:f>
              <c:numCache>
                <c:formatCode>General</c:formatCode>
                <c:ptCount val="201"/>
                <c:pt idx="0">
                  <c:v>-1.3908008449298101E+17</c:v>
                </c:pt>
                <c:pt idx="1">
                  <c:v>-1.5423718693038098E+16</c:v>
                </c:pt>
                <c:pt idx="2">
                  <c:v>-1.6003021399860778E+17</c:v>
                </c:pt>
                <c:pt idx="3">
                  <c:v>-1.6550797406935565E+17</c:v>
                </c:pt>
                <c:pt idx="4">
                  <c:v>-1.6651547473791974E+17</c:v>
                </c:pt>
                <c:pt idx="5">
                  <c:v>-1.5501029780965037E+17</c:v>
                </c:pt>
                <c:pt idx="6">
                  <c:v>-1.4230129787700872E+17</c:v>
                </c:pt>
                <c:pt idx="7">
                  <c:v>-1.3072275303005648E+17</c:v>
                </c:pt>
                <c:pt idx="8">
                  <c:v>-1.0808034323571062E+17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-1.0053967928290886E+17</c:v>
                </c:pt>
                <c:pt idx="15">
                  <c:v>-1.1753192872113902E+16</c:v>
                </c:pt>
                <c:pt idx="16">
                  <c:v>-1.3701183767407955E+17</c:v>
                </c:pt>
                <c:pt idx="17">
                  <c:v>-1.4828190177240787E+17</c:v>
                </c:pt>
                <c:pt idx="18">
                  <c:v>-1.6086536597078934E+17</c:v>
                </c:pt>
                <c:pt idx="19">
                  <c:v>-1.749416314245416E+17</c:v>
                </c:pt>
                <c:pt idx="20">
                  <c:v>-1.7833454979755859E+17</c:v>
                </c:pt>
                <c:pt idx="21">
                  <c:v>-1.8172100592146992E+17</c:v>
                </c:pt>
                <c:pt idx="22">
                  <c:v>-1.8371985499503936E+17</c:v>
                </c:pt>
                <c:pt idx="23">
                  <c:v>-1.6909164526114394E+17</c:v>
                </c:pt>
                <c:pt idx="24">
                  <c:v>-1.5179321305776477E+17</c:v>
                </c:pt>
                <c:pt idx="25">
                  <c:v>-1.3661821072625226E+17</c:v>
                </c:pt>
                <c:pt idx="26">
                  <c:v>-1.1100167898907275E+17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-9.7563354715721696E+16</c:v>
                </c:pt>
                <c:pt idx="33">
                  <c:v>-1.1470371763656566E+17</c:v>
                </c:pt>
                <c:pt idx="34">
                  <c:v>-1.3627140805512381E+17</c:v>
                </c:pt>
                <c:pt idx="35">
                  <c:v>-1.4747888646225654E+17</c:v>
                </c:pt>
                <c:pt idx="36">
                  <c:v>-1.5997548327361763E+17</c:v>
                </c:pt>
                <c:pt idx="37">
                  <c:v>-1.7491541701943798E+17</c:v>
                </c:pt>
                <c:pt idx="38">
                  <c:v>-1.7794033250164496E+17</c:v>
                </c:pt>
                <c:pt idx="39">
                  <c:v>-1.8255293209948928E+17</c:v>
                </c:pt>
                <c:pt idx="40">
                  <c:v>-1.8469116627279222E+17</c:v>
                </c:pt>
                <c:pt idx="41">
                  <c:v>-1.6885218127641562E+17</c:v>
                </c:pt>
                <c:pt idx="42">
                  <c:v>-1.519698466114544E+17</c:v>
                </c:pt>
                <c:pt idx="43">
                  <c:v>-1.3672425701205885E+17</c:v>
                </c:pt>
                <c:pt idx="44">
                  <c:v>-1.1039832403378586E+17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-9764042669723154</c:v>
                </c:pt>
                <c:pt idx="51">
                  <c:v>-1.1514033713445274E+16</c:v>
                </c:pt>
                <c:pt idx="52">
                  <c:v>-1.3638391074960514E+17</c:v>
                </c:pt>
                <c:pt idx="53">
                  <c:v>-1.4689711689009149E+17</c:v>
                </c:pt>
                <c:pt idx="54">
                  <c:v>-1.5885164300097594E+17</c:v>
                </c:pt>
                <c:pt idx="55">
                  <c:v>-1.745260836113936E+17</c:v>
                </c:pt>
                <c:pt idx="56">
                  <c:v>-1.7803961863067606E+17</c:v>
                </c:pt>
                <c:pt idx="57">
                  <c:v>-1.8200334165885542E+17</c:v>
                </c:pt>
                <c:pt idx="58">
                  <c:v>-1.8404685746914752E+17</c:v>
                </c:pt>
                <c:pt idx="59">
                  <c:v>-1.6915254113232944E+17</c:v>
                </c:pt>
                <c:pt idx="60">
                  <c:v>-1.5207185893964557E+17</c:v>
                </c:pt>
                <c:pt idx="61">
                  <c:v>-1.3709159550550472E+17</c:v>
                </c:pt>
                <c:pt idx="62">
                  <c:v>-1.0986930115082579E+17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-1.1474034774593011E+17</c:v>
                </c:pt>
                <c:pt idx="70">
                  <c:v>-1.3571428229744123E+17</c:v>
                </c:pt>
                <c:pt idx="71">
                  <c:v>-1.4591581230030214E+17</c:v>
                </c:pt>
                <c:pt idx="72">
                  <c:v>-1.5898997016205149E+17</c:v>
                </c:pt>
                <c:pt idx="73">
                  <c:v>-1.7415790348904032E+17</c:v>
                </c:pt>
                <c:pt idx="74">
                  <c:v>-1.7715925904686234E+17</c:v>
                </c:pt>
                <c:pt idx="75">
                  <c:v>-1.8091705763348326E+17</c:v>
                </c:pt>
                <c:pt idx="76">
                  <c:v>-1.8371974902304557E+17</c:v>
                </c:pt>
                <c:pt idx="77">
                  <c:v>-1.6882815502878106E+17</c:v>
                </c:pt>
                <c:pt idx="78">
                  <c:v>-1.5173977153923533E+17</c:v>
                </c:pt>
                <c:pt idx="79">
                  <c:v>-1.3666246766469914E+17</c:v>
                </c:pt>
                <c:pt idx="80">
                  <c:v>-1.101004791375193E+17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-9.7466871998531008E+16</c:v>
                </c:pt>
                <c:pt idx="87">
                  <c:v>-1.1536345947699674E+17</c:v>
                </c:pt>
                <c:pt idx="88">
                  <c:v>-1.3635464059989066E+17</c:v>
                </c:pt>
                <c:pt idx="89">
                  <c:v>-1.467064021105825E+17</c:v>
                </c:pt>
                <c:pt idx="90">
                  <c:v>-1.6003869028163597E+17</c:v>
                </c:pt>
                <c:pt idx="91">
                  <c:v>-1.7421387009043616E+17</c:v>
                </c:pt>
                <c:pt idx="92">
                  <c:v>-1.7839379268704707E+17</c:v>
                </c:pt>
                <c:pt idx="93">
                  <c:v>-1.8193459296005622E+17</c:v>
                </c:pt>
                <c:pt idx="94">
                  <c:v>-1.8330914764954851E+17</c:v>
                </c:pt>
                <c:pt idx="95">
                  <c:v>-1.6934839366873997E+17</c:v>
                </c:pt>
                <c:pt idx="96">
                  <c:v>-1.5124378052984144E+17</c:v>
                </c:pt>
                <c:pt idx="97">
                  <c:v>-1.3704797405591682E+17</c:v>
                </c:pt>
                <c:pt idx="98">
                  <c:v>-1.1082698452810288E+17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-1.145499715305203E+17</c:v>
                </c:pt>
                <c:pt idx="106">
                  <c:v>-1.3625147995610043E+17</c:v>
                </c:pt>
                <c:pt idx="107">
                  <c:v>-1.4609940677521747E+17</c:v>
                </c:pt>
                <c:pt idx="108">
                  <c:v>-1.5865250986716054E+17</c:v>
                </c:pt>
                <c:pt idx="109">
                  <c:v>-1.7450744783829242E+17</c:v>
                </c:pt>
                <c:pt idx="110">
                  <c:v>-1.7801273606392694E+17</c:v>
                </c:pt>
                <c:pt idx="111">
                  <c:v>-1.820838761154945E+17</c:v>
                </c:pt>
                <c:pt idx="112">
                  <c:v>-1.8473784426972195E+17</c:v>
                </c:pt>
                <c:pt idx="113">
                  <c:v>-1.6919967503584666E+17</c:v>
                </c:pt>
                <c:pt idx="114">
                  <c:v>-1.5142576612902648E+16</c:v>
                </c:pt>
                <c:pt idx="115">
                  <c:v>-1.3670384122581139E+17</c:v>
                </c:pt>
                <c:pt idx="116">
                  <c:v>-1.099545090640168E+16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-1.1432859848841888E+17</c:v>
                </c:pt>
                <c:pt idx="124">
                  <c:v>-1.3620002831704964E+16</c:v>
                </c:pt>
                <c:pt idx="125">
                  <c:v>-1.4624730091162326E+16</c:v>
                </c:pt>
                <c:pt idx="126">
                  <c:v>-1.6022661565876573E+17</c:v>
                </c:pt>
                <c:pt idx="127">
                  <c:v>-1.752793048090376E+17</c:v>
                </c:pt>
                <c:pt idx="128">
                  <c:v>-1.7871260787881421E+17</c:v>
                </c:pt>
                <c:pt idx="129">
                  <c:v>-1.8312172057829923E+17</c:v>
                </c:pt>
                <c:pt idx="130">
                  <c:v>-1.8367434911981619E+17</c:v>
                </c:pt>
                <c:pt idx="131">
                  <c:v>-1.6927794498874332E+16</c:v>
                </c:pt>
                <c:pt idx="132">
                  <c:v>-1.5162360034046093E+17</c:v>
                </c:pt>
                <c:pt idx="133">
                  <c:v>-1.3703886859490674E+17</c:v>
                </c:pt>
                <c:pt idx="134">
                  <c:v>-1.1034692922484434E+17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-1.1542746511774955E+17</c:v>
                </c:pt>
                <c:pt idx="142">
                  <c:v>-1.3654703360389603E+17</c:v>
                </c:pt>
                <c:pt idx="143">
                  <c:v>-1.4647620037259667E+17</c:v>
                </c:pt>
                <c:pt idx="144">
                  <c:v>-1.5981288070428618E+17</c:v>
                </c:pt>
                <c:pt idx="145">
                  <c:v>-1.751824243242215E+17</c:v>
                </c:pt>
                <c:pt idx="146">
                  <c:v>-1.7816637631637869E+17</c:v>
                </c:pt>
                <c:pt idx="147">
                  <c:v>-1.8234534182104122E+17</c:v>
                </c:pt>
                <c:pt idx="148">
                  <c:v>-1.8400143021186132E+16</c:v>
                </c:pt>
                <c:pt idx="149">
                  <c:v>-1.6861952068825622E+17</c:v>
                </c:pt>
                <c:pt idx="150">
                  <c:v>-1.5206870547715251E+17</c:v>
                </c:pt>
                <c:pt idx="151">
                  <c:v>-1.3623322048142778E+17</c:v>
                </c:pt>
                <c:pt idx="152">
                  <c:v>-1.1090076248590934E+17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-1.1441675465979691E+17</c:v>
                </c:pt>
                <c:pt idx="160">
                  <c:v>-1.3648553663109715E+17</c:v>
                </c:pt>
                <c:pt idx="161">
                  <c:v>-1.4641650592554243E+17</c:v>
                </c:pt>
                <c:pt idx="162">
                  <c:v>-1.5969336453118707E+17</c:v>
                </c:pt>
                <c:pt idx="163">
                  <c:v>-1.7442028743732954E+17</c:v>
                </c:pt>
                <c:pt idx="164">
                  <c:v>-1.7807978689548582E+17</c:v>
                </c:pt>
                <c:pt idx="165">
                  <c:v>-1.8303444881110884E+16</c:v>
                </c:pt>
                <c:pt idx="166">
                  <c:v>-1.8449927572817994E+17</c:v>
                </c:pt>
                <c:pt idx="167">
                  <c:v>-1.6987971875888576E+17</c:v>
                </c:pt>
                <c:pt idx="168">
                  <c:v>-1.5199146396270198E+17</c:v>
                </c:pt>
                <c:pt idx="169">
                  <c:v>-1.3665151314033939E+17</c:v>
                </c:pt>
                <c:pt idx="170">
                  <c:v>-1.1143960394630048E+16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-9.75405505704188E+16</c:v>
                </c:pt>
                <c:pt idx="177">
                  <c:v>-1.14633824465302E+17</c:v>
                </c:pt>
                <c:pt idx="178">
                  <c:v>-1.3607978944225813E+17</c:v>
                </c:pt>
                <c:pt idx="179">
                  <c:v>-1.4675219484390621E+17</c:v>
                </c:pt>
                <c:pt idx="180">
                  <c:v>-1.6005896478665789E+17</c:v>
                </c:pt>
                <c:pt idx="181">
                  <c:v>-1.7502024961338314E+17</c:v>
                </c:pt>
                <c:pt idx="182">
                  <c:v>-1.7983295313052323E+17</c:v>
                </c:pt>
                <c:pt idx="183">
                  <c:v>-1.8385765666378666E+17</c:v>
                </c:pt>
                <c:pt idx="184">
                  <c:v>-1.8626513846666454E+17</c:v>
                </c:pt>
                <c:pt idx="185">
                  <c:v>-1.7172491547884416E+17</c:v>
                </c:pt>
                <c:pt idx="186">
                  <c:v>-1.5456250574922926E+16</c:v>
                </c:pt>
                <c:pt idx="187">
                  <c:v>-1.4009623213460394E+17</c:v>
                </c:pt>
                <c:pt idx="188">
                  <c:v>-1.1341857961873532E+16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-1.0035149389361611E+17</c:v>
                </c:pt>
                <c:pt idx="196">
                  <c:v>-1.1754634479163662E+16</c:v>
                </c:pt>
                <c:pt idx="197">
                  <c:v>-1.2650486566223818E+16</c:v>
                </c:pt>
                <c:pt idx="198">
                  <c:v>-1.3727983376987178E+17</c:v>
                </c:pt>
                <c:pt idx="199">
                  <c:v>-1.4809658423809626E+16</c:v>
                </c:pt>
                <c:pt idx="200">
                  <c:v>-1.4835576740481654E+17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CD-4905-895B-5F34305BC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'Config3 8 Layer'!$P$1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Layer'!$P$3:$P$203</c:f>
              <c:numCache>
                <c:formatCode>General</c:formatCode>
                <c:ptCount val="201"/>
                <c:pt idx="0">
                  <c:v>-0.86602540378443871</c:v>
                </c:pt>
                <c:pt idx="1">
                  <c:v>-0.98480775301220813</c:v>
                </c:pt>
                <c:pt idx="2">
                  <c:v>-0.98480775301220802</c:v>
                </c:pt>
                <c:pt idx="3">
                  <c:v>-0.8660254037844386</c:v>
                </c:pt>
                <c:pt idx="4">
                  <c:v>-0.64278760968653925</c:v>
                </c:pt>
                <c:pt idx="5">
                  <c:v>-0.34202014332566855</c:v>
                </c:pt>
                <c:pt idx="6">
                  <c:v>0</c:v>
                </c:pt>
                <c:pt idx="7">
                  <c:v>0.34202014332566877</c:v>
                </c:pt>
                <c:pt idx="8">
                  <c:v>0.64278760968653936</c:v>
                </c:pt>
                <c:pt idx="9">
                  <c:v>0.86602540378443871</c:v>
                </c:pt>
                <c:pt idx="10">
                  <c:v>0.98480775301220813</c:v>
                </c:pt>
                <c:pt idx="11">
                  <c:v>0.98480775301220802</c:v>
                </c:pt>
                <c:pt idx="12">
                  <c:v>0.86602540378443871</c:v>
                </c:pt>
                <c:pt idx="13">
                  <c:v>0.64278760968653914</c:v>
                </c:pt>
                <c:pt idx="14">
                  <c:v>0.34202014332566888</c:v>
                </c:pt>
                <c:pt idx="15">
                  <c:v>-3.2157436435920062E-16</c:v>
                </c:pt>
                <c:pt idx="16">
                  <c:v>-0.34202014332566866</c:v>
                </c:pt>
                <c:pt idx="17">
                  <c:v>-0.64278760968653892</c:v>
                </c:pt>
                <c:pt idx="18">
                  <c:v>-0.86602540378443882</c:v>
                </c:pt>
                <c:pt idx="19">
                  <c:v>-0.98480775301220802</c:v>
                </c:pt>
                <c:pt idx="20">
                  <c:v>-0.98480775301220813</c:v>
                </c:pt>
                <c:pt idx="21">
                  <c:v>-0.86602540378443815</c:v>
                </c:pt>
                <c:pt idx="22">
                  <c:v>-0.64278760968653892</c:v>
                </c:pt>
                <c:pt idx="23">
                  <c:v>-0.3420201433256686</c:v>
                </c:pt>
                <c:pt idx="24">
                  <c:v>-2.45029690981724E-16</c:v>
                </c:pt>
                <c:pt idx="25">
                  <c:v>0.3420201433256681</c:v>
                </c:pt>
                <c:pt idx="26">
                  <c:v>0.64278760968653992</c:v>
                </c:pt>
                <c:pt idx="27">
                  <c:v>0.86602540378443882</c:v>
                </c:pt>
                <c:pt idx="28">
                  <c:v>0.98480775301220802</c:v>
                </c:pt>
                <c:pt idx="29">
                  <c:v>0.9848077530122078</c:v>
                </c:pt>
                <c:pt idx="30">
                  <c:v>0.86602540378443826</c:v>
                </c:pt>
                <c:pt idx="31">
                  <c:v>0.64278760968653903</c:v>
                </c:pt>
                <c:pt idx="32">
                  <c:v>0.34202014332566871</c:v>
                </c:pt>
                <c:pt idx="33">
                  <c:v>3.67544536472586E-16</c:v>
                </c:pt>
                <c:pt idx="34">
                  <c:v>-0.34202014332566799</c:v>
                </c:pt>
                <c:pt idx="35">
                  <c:v>-0.64278760968653981</c:v>
                </c:pt>
                <c:pt idx="36">
                  <c:v>-0.86602540378443871</c:v>
                </c:pt>
                <c:pt idx="37">
                  <c:v>-0.98480775301220802</c:v>
                </c:pt>
                <c:pt idx="38">
                  <c:v>-0.98480775301220791</c:v>
                </c:pt>
                <c:pt idx="39">
                  <c:v>-0.86602540378443915</c:v>
                </c:pt>
                <c:pt idx="40">
                  <c:v>-0.64278760968653903</c:v>
                </c:pt>
                <c:pt idx="41">
                  <c:v>-0.34202014332566882</c:v>
                </c:pt>
                <c:pt idx="42">
                  <c:v>1.2862974574368025E-15</c:v>
                </c:pt>
                <c:pt idx="43">
                  <c:v>0.34202014332566788</c:v>
                </c:pt>
                <c:pt idx="44">
                  <c:v>0.6427876096865397</c:v>
                </c:pt>
                <c:pt idx="45">
                  <c:v>0.86602540378443871</c:v>
                </c:pt>
                <c:pt idx="46">
                  <c:v>0.98480775301220802</c:v>
                </c:pt>
                <c:pt idx="47">
                  <c:v>0.98480775301220824</c:v>
                </c:pt>
                <c:pt idx="48">
                  <c:v>0.86602540378443926</c:v>
                </c:pt>
                <c:pt idx="49">
                  <c:v>0.64278760968653781</c:v>
                </c:pt>
                <c:pt idx="50">
                  <c:v>0.3420201433256706</c:v>
                </c:pt>
                <c:pt idx="51">
                  <c:v>-1.1637826119459405E-15</c:v>
                </c:pt>
                <c:pt idx="52">
                  <c:v>-0.34202014332566777</c:v>
                </c:pt>
                <c:pt idx="53">
                  <c:v>-0.64278760968653825</c:v>
                </c:pt>
                <c:pt idx="54">
                  <c:v>-0.86602540378443771</c:v>
                </c:pt>
                <c:pt idx="55">
                  <c:v>-0.98480775301220769</c:v>
                </c:pt>
                <c:pt idx="56">
                  <c:v>-0.98480775301220858</c:v>
                </c:pt>
                <c:pt idx="57">
                  <c:v>-0.86602540378444015</c:v>
                </c:pt>
                <c:pt idx="58">
                  <c:v>-0.64278760968653925</c:v>
                </c:pt>
                <c:pt idx="59">
                  <c:v>-0.34202014332567238</c:v>
                </c:pt>
                <c:pt idx="60">
                  <c:v>-7.3508907294517201E-16</c:v>
                </c:pt>
                <c:pt idx="61">
                  <c:v>0.34202014332566766</c:v>
                </c:pt>
                <c:pt idx="62">
                  <c:v>0.64278760968653814</c:v>
                </c:pt>
                <c:pt idx="63">
                  <c:v>0.86602540378443771</c:v>
                </c:pt>
                <c:pt idx="64">
                  <c:v>0.98480775301220769</c:v>
                </c:pt>
                <c:pt idx="65">
                  <c:v>0.98480775301220858</c:v>
                </c:pt>
                <c:pt idx="66">
                  <c:v>0.86602540378444026</c:v>
                </c:pt>
                <c:pt idx="67">
                  <c:v>0.64278760968653936</c:v>
                </c:pt>
                <c:pt idx="68">
                  <c:v>0.34202014332567249</c:v>
                </c:pt>
                <c:pt idx="69">
                  <c:v>8.5760391843603401E-16</c:v>
                </c:pt>
                <c:pt idx="70">
                  <c:v>-0.34202014332566755</c:v>
                </c:pt>
                <c:pt idx="71">
                  <c:v>-0.64278760968653803</c:v>
                </c:pt>
                <c:pt idx="72">
                  <c:v>-0.8660254037844376</c:v>
                </c:pt>
                <c:pt idx="73">
                  <c:v>-0.98480775301220758</c:v>
                </c:pt>
                <c:pt idx="74">
                  <c:v>-0.98480775301220858</c:v>
                </c:pt>
                <c:pt idx="75">
                  <c:v>-0.86602540378443849</c:v>
                </c:pt>
                <c:pt idx="76">
                  <c:v>-0.64278760968653947</c:v>
                </c:pt>
                <c:pt idx="77">
                  <c:v>-0.3420201433256726</c:v>
                </c:pt>
                <c:pt idx="78">
                  <c:v>-4.5328324427273969E-15</c:v>
                </c:pt>
                <c:pt idx="79">
                  <c:v>0.34202014332566744</c:v>
                </c:pt>
                <c:pt idx="80">
                  <c:v>0.64278760968653792</c:v>
                </c:pt>
                <c:pt idx="81">
                  <c:v>0.8660254037844376</c:v>
                </c:pt>
                <c:pt idx="82">
                  <c:v>0.98480775301220758</c:v>
                </c:pt>
                <c:pt idx="83">
                  <c:v>0.98480775301220858</c:v>
                </c:pt>
                <c:pt idx="84">
                  <c:v>0.8660254037844386</c:v>
                </c:pt>
                <c:pt idx="85">
                  <c:v>0.64278760968653958</c:v>
                </c:pt>
                <c:pt idx="86">
                  <c:v>0.34202014332567271</c:v>
                </c:pt>
                <c:pt idx="87">
                  <c:v>4.6553472882182589E-15</c:v>
                </c:pt>
                <c:pt idx="88">
                  <c:v>-0.34202014332566733</c:v>
                </c:pt>
                <c:pt idx="89">
                  <c:v>-0.64278760968653781</c:v>
                </c:pt>
                <c:pt idx="90">
                  <c:v>-0.86602540378443749</c:v>
                </c:pt>
                <c:pt idx="91">
                  <c:v>-0.98480775301220758</c:v>
                </c:pt>
                <c:pt idx="92">
                  <c:v>-0.98480775301220858</c:v>
                </c:pt>
                <c:pt idx="93">
                  <c:v>-0.86602540378444037</c:v>
                </c:pt>
                <c:pt idx="94">
                  <c:v>-0.64278760968654236</c:v>
                </c:pt>
                <c:pt idx="95">
                  <c:v>-0.34202014332567282</c:v>
                </c:pt>
                <c:pt idx="96">
                  <c:v>-4.7778621337091209E-15</c:v>
                </c:pt>
                <c:pt idx="97">
                  <c:v>0.34202014332567054</c:v>
                </c:pt>
                <c:pt idx="98">
                  <c:v>0.64278760968654325</c:v>
                </c:pt>
                <c:pt idx="99">
                  <c:v>0.86602540378443738</c:v>
                </c:pt>
                <c:pt idx="100">
                  <c:v>0.98480775301220758</c:v>
                </c:pt>
                <c:pt idx="101">
                  <c:v>0.98480775301220858</c:v>
                </c:pt>
                <c:pt idx="102">
                  <c:v>0.86602540378443693</c:v>
                </c:pt>
                <c:pt idx="103">
                  <c:v>0.64278760968653703</c:v>
                </c:pt>
                <c:pt idx="104">
                  <c:v>0.34202014332566627</c:v>
                </c:pt>
                <c:pt idx="105">
                  <c:v>-2.2050503784010189E-15</c:v>
                </c:pt>
                <c:pt idx="106">
                  <c:v>-0.34202014332567043</c:v>
                </c:pt>
                <c:pt idx="107">
                  <c:v>-0.64278760968654036</c:v>
                </c:pt>
                <c:pt idx="108">
                  <c:v>-0.86602540378443915</c:v>
                </c:pt>
                <c:pt idx="109">
                  <c:v>-0.98480775301220813</c:v>
                </c:pt>
                <c:pt idx="110">
                  <c:v>-0.98480775301220802</c:v>
                </c:pt>
                <c:pt idx="111">
                  <c:v>-0.86602540378443882</c:v>
                </c:pt>
                <c:pt idx="112">
                  <c:v>-0.64278760968653981</c:v>
                </c:pt>
                <c:pt idx="113">
                  <c:v>-0.34202014332566971</c:v>
                </c:pt>
                <c:pt idx="114">
                  <c:v>-1.470178145890344E-15</c:v>
                </c:pt>
                <c:pt idx="115">
                  <c:v>0.34202014332567365</c:v>
                </c:pt>
                <c:pt idx="116">
                  <c:v>0.64278760968654303</c:v>
                </c:pt>
                <c:pt idx="117">
                  <c:v>0.86602540378444082</c:v>
                </c:pt>
                <c:pt idx="118">
                  <c:v>0.98480775301220747</c:v>
                </c:pt>
                <c:pt idx="119">
                  <c:v>0.98480775301220869</c:v>
                </c:pt>
                <c:pt idx="120">
                  <c:v>0.86602540378443704</c:v>
                </c:pt>
                <c:pt idx="121">
                  <c:v>0.64278760968653725</c:v>
                </c:pt>
                <c:pt idx="122">
                  <c:v>0.34202014332566649</c:v>
                </c:pt>
                <c:pt idx="123">
                  <c:v>-1.9600206874192949E-15</c:v>
                </c:pt>
                <c:pt idx="124">
                  <c:v>-0.34202014332567021</c:v>
                </c:pt>
                <c:pt idx="125">
                  <c:v>-0.64278760968654025</c:v>
                </c:pt>
                <c:pt idx="126">
                  <c:v>-0.86602540378443904</c:v>
                </c:pt>
                <c:pt idx="127">
                  <c:v>-0.98480775301220813</c:v>
                </c:pt>
                <c:pt idx="128">
                  <c:v>-0.98480775301220802</c:v>
                </c:pt>
                <c:pt idx="129">
                  <c:v>-0.86602540378443893</c:v>
                </c:pt>
                <c:pt idx="130">
                  <c:v>-0.64278760968654003</c:v>
                </c:pt>
                <c:pt idx="131">
                  <c:v>-0.34202014332566993</c:v>
                </c:pt>
                <c:pt idx="132">
                  <c:v>-1.715207836872068E-15</c:v>
                </c:pt>
                <c:pt idx="133">
                  <c:v>0.34202014332567343</c:v>
                </c:pt>
                <c:pt idx="134">
                  <c:v>0.6427876096865428</c:v>
                </c:pt>
                <c:pt idx="135">
                  <c:v>0.86602540378443715</c:v>
                </c:pt>
                <c:pt idx="136">
                  <c:v>0.98480775301220747</c:v>
                </c:pt>
                <c:pt idx="137">
                  <c:v>0.98480775301220869</c:v>
                </c:pt>
                <c:pt idx="138">
                  <c:v>0.86602540378443715</c:v>
                </c:pt>
                <c:pt idx="139">
                  <c:v>0.64278760968653736</c:v>
                </c:pt>
                <c:pt idx="140">
                  <c:v>0.34202014332566671</c:v>
                </c:pt>
                <c:pt idx="141">
                  <c:v>-1.7149909964375709E-15</c:v>
                </c:pt>
                <c:pt idx="142">
                  <c:v>-0.34202014332566993</c:v>
                </c:pt>
                <c:pt idx="143">
                  <c:v>-0.64278760968654003</c:v>
                </c:pt>
                <c:pt idx="144">
                  <c:v>-0.86602540378443893</c:v>
                </c:pt>
                <c:pt idx="145">
                  <c:v>-0.98480775301220802</c:v>
                </c:pt>
                <c:pt idx="146">
                  <c:v>-0.98480775301220813</c:v>
                </c:pt>
                <c:pt idx="147">
                  <c:v>-0.86602540378443904</c:v>
                </c:pt>
                <c:pt idx="148">
                  <c:v>-0.64278760968654025</c:v>
                </c:pt>
                <c:pt idx="149">
                  <c:v>-0.34202014332566349</c:v>
                </c:pt>
                <c:pt idx="150">
                  <c:v>5.1451898297472098E-15</c:v>
                </c:pt>
                <c:pt idx="151">
                  <c:v>0.34202014332567321</c:v>
                </c:pt>
                <c:pt idx="152">
                  <c:v>0.64278760968654269</c:v>
                </c:pt>
                <c:pt idx="153">
                  <c:v>0.86602540378444059</c:v>
                </c:pt>
                <c:pt idx="154">
                  <c:v>0.98480775301220747</c:v>
                </c:pt>
                <c:pt idx="155">
                  <c:v>0.9848077530122088</c:v>
                </c:pt>
                <c:pt idx="156">
                  <c:v>0.86602540378444082</c:v>
                </c:pt>
                <c:pt idx="157">
                  <c:v>0.64278760968654303</c:v>
                </c:pt>
                <c:pt idx="158">
                  <c:v>0.34202014332566699</c:v>
                </c:pt>
                <c:pt idx="159">
                  <c:v>-1.4699613054558469E-15</c:v>
                </c:pt>
                <c:pt idx="160">
                  <c:v>-0.34202014332566971</c:v>
                </c:pt>
                <c:pt idx="161">
                  <c:v>-0.64278760968653981</c:v>
                </c:pt>
                <c:pt idx="162">
                  <c:v>-0.86602540378443882</c:v>
                </c:pt>
                <c:pt idx="163">
                  <c:v>-0.98480775301220802</c:v>
                </c:pt>
                <c:pt idx="164">
                  <c:v>-0.98480775301220813</c:v>
                </c:pt>
                <c:pt idx="165">
                  <c:v>-0.86602540378443915</c:v>
                </c:pt>
                <c:pt idx="166">
                  <c:v>-0.64278760968654036</c:v>
                </c:pt>
                <c:pt idx="167">
                  <c:v>-0.34202014332566377</c:v>
                </c:pt>
                <c:pt idx="168">
                  <c:v>4.9001601387654858E-15</c:v>
                </c:pt>
                <c:pt idx="169">
                  <c:v>0.34202014332567293</c:v>
                </c:pt>
                <c:pt idx="170">
                  <c:v>0.64278760968654247</c:v>
                </c:pt>
                <c:pt idx="171">
                  <c:v>0.86602540378443693</c:v>
                </c:pt>
                <c:pt idx="172">
                  <c:v>0.98480775301220735</c:v>
                </c:pt>
                <c:pt idx="173">
                  <c:v>0.9848077530122088</c:v>
                </c:pt>
                <c:pt idx="174">
                  <c:v>0.86602540378444093</c:v>
                </c:pt>
                <c:pt idx="175">
                  <c:v>0.64278760968654325</c:v>
                </c:pt>
                <c:pt idx="176">
                  <c:v>0.34202014332566721</c:v>
                </c:pt>
                <c:pt idx="177">
                  <c:v>-1.2249316144741229E-15</c:v>
                </c:pt>
                <c:pt idx="178">
                  <c:v>-0.34202014332566949</c:v>
                </c:pt>
                <c:pt idx="179">
                  <c:v>-0.64278760968653958</c:v>
                </c:pt>
                <c:pt idx="180">
                  <c:v>-0.8660254037844386</c:v>
                </c:pt>
                <c:pt idx="181">
                  <c:v>-0.98480775301220802</c:v>
                </c:pt>
                <c:pt idx="182">
                  <c:v>-0.98480775301220824</c:v>
                </c:pt>
                <c:pt idx="183">
                  <c:v>-0.86602540378443926</c:v>
                </c:pt>
                <c:pt idx="184">
                  <c:v>-0.64278760968654058</c:v>
                </c:pt>
                <c:pt idx="185">
                  <c:v>-0.34202014332566399</c:v>
                </c:pt>
                <c:pt idx="186">
                  <c:v>-2.45029690981724E-15</c:v>
                </c:pt>
                <c:pt idx="187">
                  <c:v>0.34202014332567271</c:v>
                </c:pt>
                <c:pt idx="188">
                  <c:v>0.64278760968653681</c:v>
                </c:pt>
                <c:pt idx="189">
                  <c:v>0.86602540378444037</c:v>
                </c:pt>
                <c:pt idx="190">
                  <c:v>0.98480775301220735</c:v>
                </c:pt>
                <c:pt idx="191">
                  <c:v>0.98480775301220758</c:v>
                </c:pt>
                <c:pt idx="192">
                  <c:v>0.86602540378444115</c:v>
                </c:pt>
                <c:pt idx="193">
                  <c:v>0.64278760968653792</c:v>
                </c:pt>
                <c:pt idx="194">
                  <c:v>0.34202014332566077</c:v>
                </c:pt>
                <c:pt idx="195">
                  <c:v>-9.7990192349239891E-16</c:v>
                </c:pt>
                <c:pt idx="196">
                  <c:v>-0.34202014332567593</c:v>
                </c:pt>
                <c:pt idx="197">
                  <c:v>-0.64278760968653947</c:v>
                </c:pt>
                <c:pt idx="198">
                  <c:v>-0.86602540378443493</c:v>
                </c:pt>
                <c:pt idx="199">
                  <c:v>-0.98480775301220791</c:v>
                </c:pt>
                <c:pt idx="200">
                  <c:v>-0.98480775301220946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54-4B2E-9492-7F1114563290}"/>
            </c:ext>
          </c:extLst>
        </c:ser>
        <c:ser>
          <c:idx val="0"/>
          <c:order val="1"/>
          <c:tx>
            <c:strRef>
              <c:f>'Config3 8 Layer'!$Q$1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Layer'!$Q$3:$Q$203</c:f>
              <c:numCache>
                <c:formatCode>General</c:formatCode>
                <c:ptCount val="201"/>
                <c:pt idx="0">
                  <c:v>0</c:v>
                </c:pt>
                <c:pt idx="1">
                  <c:v>0.34202014332566871</c:v>
                </c:pt>
                <c:pt idx="2">
                  <c:v>0.64278760968653925</c:v>
                </c:pt>
                <c:pt idx="3">
                  <c:v>0.8660254037844386</c:v>
                </c:pt>
                <c:pt idx="4">
                  <c:v>0.98480775301220802</c:v>
                </c:pt>
                <c:pt idx="5">
                  <c:v>0.98480775301220802</c:v>
                </c:pt>
                <c:pt idx="6">
                  <c:v>0.86602540378443871</c:v>
                </c:pt>
                <c:pt idx="7">
                  <c:v>0.64278760968653947</c:v>
                </c:pt>
                <c:pt idx="8">
                  <c:v>0.34202014332566888</c:v>
                </c:pt>
                <c:pt idx="9">
                  <c:v>1.22514845490862E-16</c:v>
                </c:pt>
                <c:pt idx="10">
                  <c:v>-0.34202014332566866</c:v>
                </c:pt>
                <c:pt idx="11">
                  <c:v>-0.64278760968653925</c:v>
                </c:pt>
                <c:pt idx="12">
                  <c:v>-0.86602540378443837</c:v>
                </c:pt>
                <c:pt idx="13">
                  <c:v>-0.98480775301220802</c:v>
                </c:pt>
                <c:pt idx="14">
                  <c:v>-0.98480775301220813</c:v>
                </c:pt>
                <c:pt idx="15">
                  <c:v>-0.8660254037844386</c:v>
                </c:pt>
                <c:pt idx="16">
                  <c:v>-0.64278760968653958</c:v>
                </c:pt>
                <c:pt idx="17">
                  <c:v>-0.34202014332566943</c:v>
                </c:pt>
                <c:pt idx="18">
                  <c:v>-2.45029690981724E-16</c:v>
                </c:pt>
                <c:pt idx="19">
                  <c:v>0.34202014332566893</c:v>
                </c:pt>
                <c:pt idx="20">
                  <c:v>0.64278760968653914</c:v>
                </c:pt>
                <c:pt idx="21">
                  <c:v>0.86602540378443882</c:v>
                </c:pt>
                <c:pt idx="22">
                  <c:v>0.98480775301220802</c:v>
                </c:pt>
                <c:pt idx="23">
                  <c:v>0.98480775301220813</c:v>
                </c:pt>
                <c:pt idx="24">
                  <c:v>0.86602540378443915</c:v>
                </c:pt>
                <c:pt idx="25">
                  <c:v>0.64278760968654036</c:v>
                </c:pt>
                <c:pt idx="26">
                  <c:v>0.34202014332566871</c:v>
                </c:pt>
                <c:pt idx="27">
                  <c:v>3.67544536472586E-16</c:v>
                </c:pt>
                <c:pt idx="28">
                  <c:v>-0.34202014332566799</c:v>
                </c:pt>
                <c:pt idx="29">
                  <c:v>-0.64278760968653981</c:v>
                </c:pt>
                <c:pt idx="30">
                  <c:v>-0.86602540378443871</c:v>
                </c:pt>
                <c:pt idx="31">
                  <c:v>-0.98480775301220802</c:v>
                </c:pt>
                <c:pt idx="32">
                  <c:v>-0.98480775301220813</c:v>
                </c:pt>
                <c:pt idx="33">
                  <c:v>-0.86602540378443915</c:v>
                </c:pt>
                <c:pt idx="34">
                  <c:v>-0.64278760968654047</c:v>
                </c:pt>
                <c:pt idx="35">
                  <c:v>-0.34202014332566882</c:v>
                </c:pt>
                <c:pt idx="36">
                  <c:v>-4.90059381963448E-16</c:v>
                </c:pt>
                <c:pt idx="37">
                  <c:v>0.34202014332566788</c:v>
                </c:pt>
                <c:pt idx="38">
                  <c:v>0.6427876096865397</c:v>
                </c:pt>
                <c:pt idx="39">
                  <c:v>0.86602540378443782</c:v>
                </c:pt>
                <c:pt idx="40">
                  <c:v>0.98480775301220802</c:v>
                </c:pt>
                <c:pt idx="41">
                  <c:v>0.98480775301220824</c:v>
                </c:pt>
                <c:pt idx="42">
                  <c:v>0.86602540378443837</c:v>
                </c:pt>
                <c:pt idx="43">
                  <c:v>0.64278760968654058</c:v>
                </c:pt>
                <c:pt idx="44">
                  <c:v>0.34202014332566893</c:v>
                </c:pt>
                <c:pt idx="45">
                  <c:v>6.1257422745431001E-16</c:v>
                </c:pt>
                <c:pt idx="46">
                  <c:v>-0.34202014332566777</c:v>
                </c:pt>
                <c:pt idx="47">
                  <c:v>-0.64278760968653825</c:v>
                </c:pt>
                <c:pt idx="48">
                  <c:v>-0.86602540378443771</c:v>
                </c:pt>
                <c:pt idx="49">
                  <c:v>-0.98480775301220824</c:v>
                </c:pt>
                <c:pt idx="50">
                  <c:v>-0.98480775301220858</c:v>
                </c:pt>
                <c:pt idx="51">
                  <c:v>-0.86602540378443837</c:v>
                </c:pt>
                <c:pt idx="52">
                  <c:v>-0.64278760968653925</c:v>
                </c:pt>
                <c:pt idx="53">
                  <c:v>-0.34202014332566905</c:v>
                </c:pt>
                <c:pt idx="54">
                  <c:v>-7.3508907294517201E-16</c:v>
                </c:pt>
                <c:pt idx="55">
                  <c:v>0.34202014332566766</c:v>
                </c:pt>
                <c:pt idx="56">
                  <c:v>0.64278760968653814</c:v>
                </c:pt>
                <c:pt idx="57">
                  <c:v>0.86602540378443771</c:v>
                </c:pt>
                <c:pt idx="58">
                  <c:v>0.98480775301220824</c:v>
                </c:pt>
                <c:pt idx="59">
                  <c:v>0.98480775301220858</c:v>
                </c:pt>
                <c:pt idx="60">
                  <c:v>0.86602540378443849</c:v>
                </c:pt>
                <c:pt idx="61">
                  <c:v>0.64278760968653936</c:v>
                </c:pt>
                <c:pt idx="62">
                  <c:v>0.34202014332566916</c:v>
                </c:pt>
                <c:pt idx="63">
                  <c:v>8.5760391843603401E-16</c:v>
                </c:pt>
                <c:pt idx="64">
                  <c:v>-0.34202014332566755</c:v>
                </c:pt>
                <c:pt idx="65">
                  <c:v>-0.64278760968653803</c:v>
                </c:pt>
                <c:pt idx="66">
                  <c:v>-0.8660254037844376</c:v>
                </c:pt>
                <c:pt idx="67">
                  <c:v>-0.98480775301220824</c:v>
                </c:pt>
                <c:pt idx="68">
                  <c:v>-0.98480775301220858</c:v>
                </c:pt>
                <c:pt idx="69">
                  <c:v>-0.86602540378443849</c:v>
                </c:pt>
                <c:pt idx="70">
                  <c:v>-0.64278760968653947</c:v>
                </c:pt>
                <c:pt idx="71">
                  <c:v>-0.34202014332566927</c:v>
                </c:pt>
                <c:pt idx="72">
                  <c:v>-9.8011876392689601E-16</c:v>
                </c:pt>
                <c:pt idx="73">
                  <c:v>0.34202014332566744</c:v>
                </c:pt>
                <c:pt idx="74">
                  <c:v>0.64278760968653792</c:v>
                </c:pt>
                <c:pt idx="75">
                  <c:v>0.86602540378443937</c:v>
                </c:pt>
                <c:pt idx="76">
                  <c:v>0.98480775301220824</c:v>
                </c:pt>
                <c:pt idx="77">
                  <c:v>0.98480775301220858</c:v>
                </c:pt>
                <c:pt idx="78">
                  <c:v>0.86602540378444037</c:v>
                </c:pt>
                <c:pt idx="79">
                  <c:v>0.64278760968653958</c:v>
                </c:pt>
                <c:pt idx="80">
                  <c:v>0.34202014332566938</c:v>
                </c:pt>
                <c:pt idx="81">
                  <c:v>1.102633609417758E-15</c:v>
                </c:pt>
                <c:pt idx="82">
                  <c:v>-0.34202014332566733</c:v>
                </c:pt>
                <c:pt idx="83">
                  <c:v>-0.64278760968653781</c:v>
                </c:pt>
                <c:pt idx="84">
                  <c:v>-0.86602540378443926</c:v>
                </c:pt>
                <c:pt idx="85">
                  <c:v>-0.98480775301220824</c:v>
                </c:pt>
                <c:pt idx="86">
                  <c:v>-0.98480775301220858</c:v>
                </c:pt>
                <c:pt idx="87">
                  <c:v>-0.86602540378444037</c:v>
                </c:pt>
                <c:pt idx="88">
                  <c:v>-0.64278760968653958</c:v>
                </c:pt>
                <c:pt idx="89">
                  <c:v>-0.34202014332566949</c:v>
                </c:pt>
                <c:pt idx="90">
                  <c:v>-1.22514845490862E-15</c:v>
                </c:pt>
                <c:pt idx="91">
                  <c:v>0.34202014332566721</c:v>
                </c:pt>
                <c:pt idx="92">
                  <c:v>0.64278760968653781</c:v>
                </c:pt>
                <c:pt idx="93">
                  <c:v>0.86602540378443738</c:v>
                </c:pt>
                <c:pt idx="94">
                  <c:v>0.98480775301220758</c:v>
                </c:pt>
                <c:pt idx="95">
                  <c:v>0.98480775301220858</c:v>
                </c:pt>
                <c:pt idx="96">
                  <c:v>0.86602540378444048</c:v>
                </c:pt>
                <c:pt idx="97">
                  <c:v>0.64278760968653703</c:v>
                </c:pt>
                <c:pt idx="98">
                  <c:v>0.34202014332566627</c:v>
                </c:pt>
                <c:pt idx="99">
                  <c:v>4.9003769791999829E-15</c:v>
                </c:pt>
                <c:pt idx="100">
                  <c:v>-0.34202014332566372</c:v>
                </c:pt>
                <c:pt idx="101">
                  <c:v>-0.64278760968653492</c:v>
                </c:pt>
                <c:pt idx="102">
                  <c:v>-0.86602540378443915</c:v>
                </c:pt>
                <c:pt idx="103">
                  <c:v>-0.98480775301220813</c:v>
                </c:pt>
                <c:pt idx="104">
                  <c:v>-0.98480775301220802</c:v>
                </c:pt>
                <c:pt idx="105">
                  <c:v>-0.86602540378443882</c:v>
                </c:pt>
                <c:pt idx="106">
                  <c:v>-0.64278760968653981</c:v>
                </c:pt>
                <c:pt idx="107">
                  <c:v>-0.34202014332566971</c:v>
                </c:pt>
                <c:pt idx="108">
                  <c:v>-1.470178145890344E-15</c:v>
                </c:pt>
                <c:pt idx="109">
                  <c:v>0.34202014332566699</c:v>
                </c:pt>
                <c:pt idx="110">
                  <c:v>0.64278760968653759</c:v>
                </c:pt>
                <c:pt idx="111">
                  <c:v>0.86602540378443726</c:v>
                </c:pt>
                <c:pt idx="112">
                  <c:v>0.98480775301220747</c:v>
                </c:pt>
                <c:pt idx="113">
                  <c:v>0.98480775301220869</c:v>
                </c:pt>
                <c:pt idx="114">
                  <c:v>0.86602540378444059</c:v>
                </c:pt>
                <c:pt idx="115">
                  <c:v>0.64278760968653725</c:v>
                </c:pt>
                <c:pt idx="116">
                  <c:v>0.34202014332566649</c:v>
                </c:pt>
                <c:pt idx="117">
                  <c:v>-1.9600206874192949E-15</c:v>
                </c:pt>
                <c:pt idx="118">
                  <c:v>-0.34202014332566349</c:v>
                </c:pt>
                <c:pt idx="119">
                  <c:v>-0.64278760968653481</c:v>
                </c:pt>
                <c:pt idx="120">
                  <c:v>-0.86602540378443904</c:v>
                </c:pt>
                <c:pt idx="121">
                  <c:v>-0.98480775301220813</c:v>
                </c:pt>
                <c:pt idx="122">
                  <c:v>-0.98480775301220802</c:v>
                </c:pt>
                <c:pt idx="123">
                  <c:v>-0.86602540378443893</c:v>
                </c:pt>
                <c:pt idx="124">
                  <c:v>-0.64278760968654003</c:v>
                </c:pt>
                <c:pt idx="125">
                  <c:v>-0.34202014332566993</c:v>
                </c:pt>
                <c:pt idx="126">
                  <c:v>-1.715207836872068E-15</c:v>
                </c:pt>
                <c:pt idx="127">
                  <c:v>0.34202014332566671</c:v>
                </c:pt>
                <c:pt idx="128">
                  <c:v>0.64278760968653736</c:v>
                </c:pt>
                <c:pt idx="129">
                  <c:v>0.86602540378443715</c:v>
                </c:pt>
                <c:pt idx="130">
                  <c:v>0.98480775301220747</c:v>
                </c:pt>
                <c:pt idx="131">
                  <c:v>0.98480775301220869</c:v>
                </c:pt>
                <c:pt idx="132">
                  <c:v>0.86602540378444071</c:v>
                </c:pt>
                <c:pt idx="133">
                  <c:v>0.64278760968653736</c:v>
                </c:pt>
                <c:pt idx="134">
                  <c:v>0.34202014332566671</c:v>
                </c:pt>
                <c:pt idx="135">
                  <c:v>5.3904363611634309E-15</c:v>
                </c:pt>
                <c:pt idx="136">
                  <c:v>-0.34202014332566327</c:v>
                </c:pt>
                <c:pt idx="137">
                  <c:v>-0.64278760968653459</c:v>
                </c:pt>
                <c:pt idx="138">
                  <c:v>-0.86602540378443893</c:v>
                </c:pt>
                <c:pt idx="139">
                  <c:v>-0.98480775301220802</c:v>
                </c:pt>
                <c:pt idx="140">
                  <c:v>-0.98480775301220813</c:v>
                </c:pt>
                <c:pt idx="141">
                  <c:v>-0.86602540378443904</c:v>
                </c:pt>
                <c:pt idx="142">
                  <c:v>-0.64278760968654025</c:v>
                </c:pt>
                <c:pt idx="143">
                  <c:v>-0.34202014332567021</c:v>
                </c:pt>
                <c:pt idx="144">
                  <c:v>-1.960237527853792E-15</c:v>
                </c:pt>
                <c:pt idx="145">
                  <c:v>0.34202014332566649</c:v>
                </c:pt>
                <c:pt idx="146">
                  <c:v>0.64278760968653725</c:v>
                </c:pt>
                <c:pt idx="147">
                  <c:v>0.86602540378443704</c:v>
                </c:pt>
                <c:pt idx="148">
                  <c:v>0.98480775301220747</c:v>
                </c:pt>
                <c:pt idx="149">
                  <c:v>0.98480775301220747</c:v>
                </c:pt>
                <c:pt idx="150">
                  <c:v>0.86602540378443726</c:v>
                </c:pt>
                <c:pt idx="151">
                  <c:v>0.64278760968653759</c:v>
                </c:pt>
                <c:pt idx="152">
                  <c:v>0.34202014332566699</c:v>
                </c:pt>
                <c:pt idx="153">
                  <c:v>-1.4699613054558469E-15</c:v>
                </c:pt>
                <c:pt idx="154">
                  <c:v>-0.34202014332566305</c:v>
                </c:pt>
                <c:pt idx="155">
                  <c:v>-0.64278760968653437</c:v>
                </c:pt>
                <c:pt idx="156">
                  <c:v>-0.86602540378443527</c:v>
                </c:pt>
                <c:pt idx="157">
                  <c:v>-0.9848077530122068</c:v>
                </c:pt>
                <c:pt idx="158">
                  <c:v>-0.98480775301220813</c:v>
                </c:pt>
                <c:pt idx="159">
                  <c:v>-0.86602540378443915</c:v>
                </c:pt>
                <c:pt idx="160">
                  <c:v>-0.64278760968654036</c:v>
                </c:pt>
                <c:pt idx="161">
                  <c:v>-0.34202014332567043</c:v>
                </c:pt>
                <c:pt idx="162">
                  <c:v>-2.205267218835516E-15</c:v>
                </c:pt>
                <c:pt idx="163">
                  <c:v>0.34202014332566627</c:v>
                </c:pt>
                <c:pt idx="164">
                  <c:v>0.64278760968653703</c:v>
                </c:pt>
                <c:pt idx="165">
                  <c:v>0.86602540378443693</c:v>
                </c:pt>
                <c:pt idx="166">
                  <c:v>0.98480775301220735</c:v>
                </c:pt>
                <c:pt idx="167">
                  <c:v>0.98480775301220758</c:v>
                </c:pt>
                <c:pt idx="168">
                  <c:v>0.86602540378443738</c:v>
                </c:pt>
                <c:pt idx="169">
                  <c:v>0.64278760968653781</c:v>
                </c:pt>
                <c:pt idx="170">
                  <c:v>0.34202014332566721</c:v>
                </c:pt>
                <c:pt idx="171">
                  <c:v>5.8804957431268789E-15</c:v>
                </c:pt>
                <c:pt idx="172">
                  <c:v>-0.34202014332566283</c:v>
                </c:pt>
                <c:pt idx="173">
                  <c:v>-0.64278760968653414</c:v>
                </c:pt>
                <c:pt idx="174">
                  <c:v>-0.86602540378443504</c:v>
                </c:pt>
                <c:pt idx="175">
                  <c:v>-0.9848077530122068</c:v>
                </c:pt>
                <c:pt idx="176">
                  <c:v>-0.98480775301220824</c:v>
                </c:pt>
                <c:pt idx="177">
                  <c:v>-0.86602540378443926</c:v>
                </c:pt>
                <c:pt idx="178">
                  <c:v>-0.64278760968654058</c:v>
                </c:pt>
                <c:pt idx="179">
                  <c:v>-0.34202014332567066</c:v>
                </c:pt>
                <c:pt idx="180">
                  <c:v>-2.45029690981724E-15</c:v>
                </c:pt>
                <c:pt idx="181">
                  <c:v>0.34202014332566605</c:v>
                </c:pt>
                <c:pt idx="182">
                  <c:v>0.64278760968653681</c:v>
                </c:pt>
                <c:pt idx="183">
                  <c:v>0.86602540378443682</c:v>
                </c:pt>
                <c:pt idx="184">
                  <c:v>0.98480775301220735</c:v>
                </c:pt>
                <c:pt idx="185">
                  <c:v>0.98480775301220758</c:v>
                </c:pt>
                <c:pt idx="186">
                  <c:v>0.86602540378444115</c:v>
                </c:pt>
                <c:pt idx="187">
                  <c:v>0.64278760968653792</c:v>
                </c:pt>
                <c:pt idx="188">
                  <c:v>0.3420201433256741</c:v>
                </c:pt>
                <c:pt idx="189">
                  <c:v>-9.7990192349239891E-16</c:v>
                </c:pt>
                <c:pt idx="190">
                  <c:v>-0.34202014332566261</c:v>
                </c:pt>
                <c:pt idx="191">
                  <c:v>-0.64278760968653947</c:v>
                </c:pt>
                <c:pt idx="192">
                  <c:v>-0.86602540378443493</c:v>
                </c:pt>
                <c:pt idx="193">
                  <c:v>-0.98480775301220791</c:v>
                </c:pt>
                <c:pt idx="194">
                  <c:v>-0.98480775301220702</c:v>
                </c:pt>
                <c:pt idx="195">
                  <c:v>-0.86602540378443937</c:v>
                </c:pt>
                <c:pt idx="196">
                  <c:v>-0.64278760968653537</c:v>
                </c:pt>
                <c:pt idx="197">
                  <c:v>-0.34202014332567088</c:v>
                </c:pt>
                <c:pt idx="198">
                  <c:v>-9.8007539583999659E-15</c:v>
                </c:pt>
                <c:pt idx="199">
                  <c:v>0.34202014332566583</c:v>
                </c:pt>
                <c:pt idx="200">
                  <c:v>0.64278760968653115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54-4B2E-9492-7F1114563290}"/>
            </c:ext>
          </c:extLst>
        </c:ser>
        <c:ser>
          <c:idx val="1"/>
          <c:order val="2"/>
          <c:tx>
            <c:strRef>
              <c:f>'Config3 8 Layer'!$R$1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Layer'!$R$3:$R$203</c:f>
              <c:numCache>
                <c:formatCode>General</c:formatCode>
                <c:ptCount val="201"/>
                <c:pt idx="0">
                  <c:v>0.86602540378443871</c:v>
                </c:pt>
                <c:pt idx="1">
                  <c:v>0.64278760968653947</c:v>
                </c:pt>
                <c:pt idx="2">
                  <c:v>0.34202014332566888</c:v>
                </c:pt>
                <c:pt idx="3">
                  <c:v>1.22514845490862E-16</c:v>
                </c:pt>
                <c:pt idx="4">
                  <c:v>-0.34202014332566821</c:v>
                </c:pt>
                <c:pt idx="5">
                  <c:v>-0.64278760968653925</c:v>
                </c:pt>
                <c:pt idx="6">
                  <c:v>-0.86602540378443837</c:v>
                </c:pt>
                <c:pt idx="7">
                  <c:v>-0.98480775301220802</c:v>
                </c:pt>
                <c:pt idx="8">
                  <c:v>-0.98480775301220813</c:v>
                </c:pt>
                <c:pt idx="9">
                  <c:v>-0.86602540378443904</c:v>
                </c:pt>
                <c:pt idx="10">
                  <c:v>-0.64278760968653958</c:v>
                </c:pt>
                <c:pt idx="11">
                  <c:v>-0.3420201433256686</c:v>
                </c:pt>
                <c:pt idx="12">
                  <c:v>-2.45029690981724E-16</c:v>
                </c:pt>
                <c:pt idx="13">
                  <c:v>0.3420201433256681</c:v>
                </c:pt>
                <c:pt idx="14">
                  <c:v>0.64278760968653847</c:v>
                </c:pt>
                <c:pt idx="15">
                  <c:v>0.86602540378443882</c:v>
                </c:pt>
                <c:pt idx="16">
                  <c:v>0.98480775301220802</c:v>
                </c:pt>
                <c:pt idx="17">
                  <c:v>0.98480775301220813</c:v>
                </c:pt>
                <c:pt idx="18">
                  <c:v>0.86602540378443915</c:v>
                </c:pt>
                <c:pt idx="19">
                  <c:v>0.64278760968653903</c:v>
                </c:pt>
                <c:pt idx="20">
                  <c:v>0.34202014332566871</c:v>
                </c:pt>
                <c:pt idx="21">
                  <c:v>3.67544536472586E-16</c:v>
                </c:pt>
                <c:pt idx="22">
                  <c:v>-0.34202014332566799</c:v>
                </c:pt>
                <c:pt idx="23">
                  <c:v>-0.64278760968653836</c:v>
                </c:pt>
                <c:pt idx="24">
                  <c:v>-0.86602540378443782</c:v>
                </c:pt>
                <c:pt idx="25">
                  <c:v>-0.98480775301220769</c:v>
                </c:pt>
                <c:pt idx="26">
                  <c:v>-0.98480775301220813</c:v>
                </c:pt>
                <c:pt idx="27">
                  <c:v>-0.86602540378443915</c:v>
                </c:pt>
                <c:pt idx="28">
                  <c:v>-0.64278760968654047</c:v>
                </c:pt>
                <c:pt idx="29">
                  <c:v>-0.34202014332566882</c:v>
                </c:pt>
                <c:pt idx="30">
                  <c:v>-4.90059381963448E-16</c:v>
                </c:pt>
                <c:pt idx="31">
                  <c:v>0.34202014332566788</c:v>
                </c:pt>
                <c:pt idx="32">
                  <c:v>0.64278760968653836</c:v>
                </c:pt>
                <c:pt idx="33">
                  <c:v>0.86602540378443782</c:v>
                </c:pt>
                <c:pt idx="34">
                  <c:v>0.98480775301220769</c:v>
                </c:pt>
                <c:pt idx="35">
                  <c:v>0.98480775301220824</c:v>
                </c:pt>
                <c:pt idx="36">
                  <c:v>0.86602540378443926</c:v>
                </c:pt>
                <c:pt idx="37">
                  <c:v>0.64278760968654058</c:v>
                </c:pt>
                <c:pt idx="38">
                  <c:v>0.34202014332566893</c:v>
                </c:pt>
                <c:pt idx="39">
                  <c:v>2.3889310668545605E-15</c:v>
                </c:pt>
                <c:pt idx="40">
                  <c:v>-0.34202014332566777</c:v>
                </c:pt>
                <c:pt idx="41">
                  <c:v>-0.64278760968653825</c:v>
                </c:pt>
                <c:pt idx="42">
                  <c:v>-0.86602540378443948</c:v>
                </c:pt>
                <c:pt idx="43">
                  <c:v>-0.98480775301220769</c:v>
                </c:pt>
                <c:pt idx="44">
                  <c:v>-0.98480775301220791</c:v>
                </c:pt>
                <c:pt idx="45">
                  <c:v>-0.86602540378443837</c:v>
                </c:pt>
                <c:pt idx="46">
                  <c:v>-0.64278760968653925</c:v>
                </c:pt>
                <c:pt idx="47">
                  <c:v>-0.34202014332566905</c:v>
                </c:pt>
                <c:pt idx="48">
                  <c:v>-7.3508907294517201E-16</c:v>
                </c:pt>
                <c:pt idx="49">
                  <c:v>0.34202014332567099</c:v>
                </c:pt>
                <c:pt idx="50">
                  <c:v>0.64278760968653814</c:v>
                </c:pt>
                <c:pt idx="51">
                  <c:v>0.86602540378443948</c:v>
                </c:pt>
                <c:pt idx="52">
                  <c:v>0.98480775301220824</c:v>
                </c:pt>
                <c:pt idx="53">
                  <c:v>0.98480775301220791</c:v>
                </c:pt>
                <c:pt idx="54">
                  <c:v>0.86602540378443849</c:v>
                </c:pt>
                <c:pt idx="55">
                  <c:v>0.64278760968653936</c:v>
                </c:pt>
                <c:pt idx="56">
                  <c:v>0.34202014332566916</c:v>
                </c:pt>
                <c:pt idx="57">
                  <c:v>8.5760391843603401E-16</c:v>
                </c:pt>
                <c:pt idx="58">
                  <c:v>-0.34202014332567088</c:v>
                </c:pt>
                <c:pt idx="59">
                  <c:v>-0.64278760968653803</c:v>
                </c:pt>
                <c:pt idx="60">
                  <c:v>-0.86602540378443937</c:v>
                </c:pt>
                <c:pt idx="61">
                  <c:v>-0.98480775301220824</c:v>
                </c:pt>
                <c:pt idx="62">
                  <c:v>-0.98480775301220791</c:v>
                </c:pt>
                <c:pt idx="63">
                  <c:v>-0.86602540378443849</c:v>
                </c:pt>
                <c:pt idx="64">
                  <c:v>-0.64278760968653947</c:v>
                </c:pt>
                <c:pt idx="65">
                  <c:v>-0.34202014332566927</c:v>
                </c:pt>
                <c:pt idx="66">
                  <c:v>-9.8011876392689601E-16</c:v>
                </c:pt>
                <c:pt idx="67">
                  <c:v>0.34202014332567077</c:v>
                </c:pt>
                <c:pt idx="68">
                  <c:v>0.64278760968653792</c:v>
                </c:pt>
                <c:pt idx="69">
                  <c:v>0.86602540378443937</c:v>
                </c:pt>
                <c:pt idx="70">
                  <c:v>0.98480775301220824</c:v>
                </c:pt>
                <c:pt idx="71">
                  <c:v>0.98480775301220802</c:v>
                </c:pt>
                <c:pt idx="72">
                  <c:v>0.8660254037844386</c:v>
                </c:pt>
                <c:pt idx="73">
                  <c:v>0.64278760968653958</c:v>
                </c:pt>
                <c:pt idx="74">
                  <c:v>0.34202014332566938</c:v>
                </c:pt>
                <c:pt idx="75">
                  <c:v>-2.4500800693827429E-15</c:v>
                </c:pt>
                <c:pt idx="76">
                  <c:v>-0.34202014332567066</c:v>
                </c:pt>
                <c:pt idx="77">
                  <c:v>-0.64278760968653781</c:v>
                </c:pt>
                <c:pt idx="78">
                  <c:v>-0.86602540378443749</c:v>
                </c:pt>
                <c:pt idx="79">
                  <c:v>-0.98480775301220824</c:v>
                </c:pt>
                <c:pt idx="80">
                  <c:v>-0.98480775301220802</c:v>
                </c:pt>
                <c:pt idx="81">
                  <c:v>-0.8660254037844386</c:v>
                </c:pt>
                <c:pt idx="82">
                  <c:v>-0.64278760968653958</c:v>
                </c:pt>
                <c:pt idx="83">
                  <c:v>-0.34202014332566949</c:v>
                </c:pt>
                <c:pt idx="84">
                  <c:v>2.3275652238918809E-15</c:v>
                </c:pt>
                <c:pt idx="85">
                  <c:v>0.34202014332567054</c:v>
                </c:pt>
                <c:pt idx="86">
                  <c:v>0.64278760968653781</c:v>
                </c:pt>
                <c:pt idx="87">
                  <c:v>0.86602540378443738</c:v>
                </c:pt>
                <c:pt idx="88">
                  <c:v>0.98480775301220758</c:v>
                </c:pt>
                <c:pt idx="89">
                  <c:v>0.98480775301220858</c:v>
                </c:pt>
                <c:pt idx="90">
                  <c:v>0.86602540378444048</c:v>
                </c:pt>
                <c:pt idx="91">
                  <c:v>0.64278760968654247</c:v>
                </c:pt>
                <c:pt idx="92">
                  <c:v>0.34202014332567293</c:v>
                </c:pt>
                <c:pt idx="93">
                  <c:v>4.9003769791999829E-15</c:v>
                </c:pt>
                <c:pt idx="94">
                  <c:v>-0.34202014332566372</c:v>
                </c:pt>
                <c:pt idx="95">
                  <c:v>-0.64278760968653492</c:v>
                </c:pt>
                <c:pt idx="96">
                  <c:v>-0.8660254037844356</c:v>
                </c:pt>
                <c:pt idx="97">
                  <c:v>-0.98480775301220813</c:v>
                </c:pt>
                <c:pt idx="98">
                  <c:v>-0.98480775301220802</c:v>
                </c:pt>
                <c:pt idx="99">
                  <c:v>-0.86602540378444237</c:v>
                </c:pt>
                <c:pt idx="100">
                  <c:v>-0.64278760968654525</c:v>
                </c:pt>
                <c:pt idx="101">
                  <c:v>-0.34202014332567643</c:v>
                </c:pt>
                <c:pt idx="102">
                  <c:v>-1.470178145890344E-15</c:v>
                </c:pt>
                <c:pt idx="103">
                  <c:v>0.34202014332566699</c:v>
                </c:pt>
                <c:pt idx="104">
                  <c:v>0.64278760968653759</c:v>
                </c:pt>
                <c:pt idx="105">
                  <c:v>0.86602540378443726</c:v>
                </c:pt>
                <c:pt idx="106">
                  <c:v>0.98480775301220747</c:v>
                </c:pt>
                <c:pt idx="107">
                  <c:v>0.98480775301220869</c:v>
                </c:pt>
                <c:pt idx="108">
                  <c:v>0.86602540378444059</c:v>
                </c:pt>
                <c:pt idx="109">
                  <c:v>0.64278760968654269</c:v>
                </c:pt>
                <c:pt idx="110">
                  <c:v>0.34202014332567321</c:v>
                </c:pt>
                <c:pt idx="111">
                  <c:v>5.1454066701817069E-15</c:v>
                </c:pt>
                <c:pt idx="112">
                  <c:v>-0.34202014332566349</c:v>
                </c:pt>
                <c:pt idx="113">
                  <c:v>-0.64278760968653481</c:v>
                </c:pt>
                <c:pt idx="114">
                  <c:v>-0.86602540378443549</c:v>
                </c:pt>
                <c:pt idx="115">
                  <c:v>-0.98480775301220813</c:v>
                </c:pt>
                <c:pt idx="116">
                  <c:v>-0.98480775301220802</c:v>
                </c:pt>
                <c:pt idx="117">
                  <c:v>-0.86602540378443893</c:v>
                </c:pt>
                <c:pt idx="118">
                  <c:v>-0.64278760968654547</c:v>
                </c:pt>
                <c:pt idx="119">
                  <c:v>-0.34202014332567665</c:v>
                </c:pt>
                <c:pt idx="120">
                  <c:v>-1.715207836872068E-15</c:v>
                </c:pt>
                <c:pt idx="121">
                  <c:v>0.34202014332566671</c:v>
                </c:pt>
                <c:pt idx="122">
                  <c:v>0.64278760968653736</c:v>
                </c:pt>
                <c:pt idx="123">
                  <c:v>0.86602540378443715</c:v>
                </c:pt>
                <c:pt idx="124">
                  <c:v>0.98480775301220747</c:v>
                </c:pt>
                <c:pt idx="125">
                  <c:v>0.98480775301220869</c:v>
                </c:pt>
                <c:pt idx="126">
                  <c:v>0.86602540378444071</c:v>
                </c:pt>
                <c:pt idx="127">
                  <c:v>0.6427876096865428</c:v>
                </c:pt>
                <c:pt idx="128">
                  <c:v>0.34202014332567343</c:v>
                </c:pt>
                <c:pt idx="129">
                  <c:v>5.3904363611634309E-15</c:v>
                </c:pt>
                <c:pt idx="130">
                  <c:v>-0.34202014332566327</c:v>
                </c:pt>
                <c:pt idx="131">
                  <c:v>-0.64278760968653459</c:v>
                </c:pt>
                <c:pt idx="132">
                  <c:v>-0.86602540378443538</c:v>
                </c:pt>
                <c:pt idx="133">
                  <c:v>-0.98480775301220802</c:v>
                </c:pt>
                <c:pt idx="134">
                  <c:v>-0.98480775301220813</c:v>
                </c:pt>
                <c:pt idx="135">
                  <c:v>-0.86602540378444259</c:v>
                </c:pt>
                <c:pt idx="136">
                  <c:v>-0.64278760968654569</c:v>
                </c:pt>
                <c:pt idx="137">
                  <c:v>-0.34202014332567687</c:v>
                </c:pt>
                <c:pt idx="138">
                  <c:v>-1.960237527853792E-15</c:v>
                </c:pt>
                <c:pt idx="139">
                  <c:v>0.34202014332566649</c:v>
                </c:pt>
                <c:pt idx="140">
                  <c:v>0.64278760968653725</c:v>
                </c:pt>
                <c:pt idx="141">
                  <c:v>0.86602540378443704</c:v>
                </c:pt>
                <c:pt idx="142">
                  <c:v>0.98480775301220747</c:v>
                </c:pt>
                <c:pt idx="143">
                  <c:v>0.9848077530122088</c:v>
                </c:pt>
                <c:pt idx="144">
                  <c:v>0.86602540378444082</c:v>
                </c:pt>
                <c:pt idx="145">
                  <c:v>0.64278760968654303</c:v>
                </c:pt>
                <c:pt idx="146">
                  <c:v>0.34202014332567365</c:v>
                </c:pt>
                <c:pt idx="147">
                  <c:v>5.6354660521451549E-15</c:v>
                </c:pt>
                <c:pt idx="148">
                  <c:v>-0.34202014332566305</c:v>
                </c:pt>
                <c:pt idx="149">
                  <c:v>-0.64278760968653981</c:v>
                </c:pt>
                <c:pt idx="150">
                  <c:v>-0.86602540378443882</c:v>
                </c:pt>
                <c:pt idx="151">
                  <c:v>-0.98480775301220802</c:v>
                </c:pt>
                <c:pt idx="152">
                  <c:v>-0.98480775301220813</c:v>
                </c:pt>
                <c:pt idx="153">
                  <c:v>-0.86602540378443915</c:v>
                </c:pt>
                <c:pt idx="154">
                  <c:v>-0.6427876096865458</c:v>
                </c:pt>
                <c:pt idx="155">
                  <c:v>-0.3420201433256771</c:v>
                </c:pt>
                <c:pt idx="156">
                  <c:v>-9.3106945764365179E-15</c:v>
                </c:pt>
                <c:pt idx="157">
                  <c:v>0.34202014332565961</c:v>
                </c:pt>
                <c:pt idx="158">
                  <c:v>0.64278760968653703</c:v>
                </c:pt>
                <c:pt idx="159">
                  <c:v>0.86602540378443693</c:v>
                </c:pt>
                <c:pt idx="160">
                  <c:v>0.98480775301220735</c:v>
                </c:pt>
                <c:pt idx="161">
                  <c:v>0.9848077530122088</c:v>
                </c:pt>
                <c:pt idx="162">
                  <c:v>0.86602540378444093</c:v>
                </c:pt>
                <c:pt idx="163">
                  <c:v>0.64278760968654325</c:v>
                </c:pt>
                <c:pt idx="164">
                  <c:v>0.34202014332567388</c:v>
                </c:pt>
                <c:pt idx="165">
                  <c:v>5.8804957431268789E-15</c:v>
                </c:pt>
                <c:pt idx="166">
                  <c:v>-0.34202014332566283</c:v>
                </c:pt>
                <c:pt idx="167">
                  <c:v>-0.64278760968653958</c:v>
                </c:pt>
                <c:pt idx="168">
                  <c:v>-0.8660254037844386</c:v>
                </c:pt>
                <c:pt idx="169">
                  <c:v>-0.98480775301220802</c:v>
                </c:pt>
                <c:pt idx="170">
                  <c:v>-0.98480775301220824</c:v>
                </c:pt>
                <c:pt idx="171">
                  <c:v>-0.86602540378444282</c:v>
                </c:pt>
                <c:pt idx="172">
                  <c:v>-0.64278760968654602</c:v>
                </c:pt>
                <c:pt idx="173">
                  <c:v>-0.34202014332567732</c:v>
                </c:pt>
                <c:pt idx="174">
                  <c:v>-9.5557242674182419E-15</c:v>
                </c:pt>
                <c:pt idx="175">
                  <c:v>0.34202014332565939</c:v>
                </c:pt>
                <c:pt idx="176">
                  <c:v>0.64278760968653681</c:v>
                </c:pt>
                <c:pt idx="177">
                  <c:v>0.86602540378443682</c:v>
                </c:pt>
                <c:pt idx="178">
                  <c:v>0.98480775301220735</c:v>
                </c:pt>
                <c:pt idx="179">
                  <c:v>0.98480775301220758</c:v>
                </c:pt>
                <c:pt idx="180">
                  <c:v>0.86602540378444115</c:v>
                </c:pt>
                <c:pt idx="181">
                  <c:v>0.64278760968653792</c:v>
                </c:pt>
                <c:pt idx="182">
                  <c:v>0.3420201433256741</c:v>
                </c:pt>
                <c:pt idx="183">
                  <c:v>-9.7990192349239891E-16</c:v>
                </c:pt>
                <c:pt idx="184">
                  <c:v>-0.34202014332566261</c:v>
                </c:pt>
                <c:pt idx="185">
                  <c:v>-0.64278760968653947</c:v>
                </c:pt>
                <c:pt idx="186">
                  <c:v>-0.86602540378443493</c:v>
                </c:pt>
                <c:pt idx="187">
                  <c:v>-0.98480775301220791</c:v>
                </c:pt>
                <c:pt idx="188">
                  <c:v>-0.98480775301220946</c:v>
                </c:pt>
                <c:pt idx="189">
                  <c:v>-0.86602540378443937</c:v>
                </c:pt>
                <c:pt idx="190">
                  <c:v>-0.64278760968654625</c:v>
                </c:pt>
                <c:pt idx="191">
                  <c:v>-0.34202014332567088</c:v>
                </c:pt>
                <c:pt idx="192">
                  <c:v>-9.8007539583999659E-15</c:v>
                </c:pt>
                <c:pt idx="193">
                  <c:v>0.34202014332566583</c:v>
                </c:pt>
                <c:pt idx="194">
                  <c:v>0.64278760968654203</c:v>
                </c:pt>
                <c:pt idx="195">
                  <c:v>0.86602540378443671</c:v>
                </c:pt>
                <c:pt idx="196">
                  <c:v>0.98480775301220858</c:v>
                </c:pt>
                <c:pt idx="197">
                  <c:v>0.98480775301220891</c:v>
                </c:pt>
                <c:pt idx="198">
                  <c:v>0.86602540378444481</c:v>
                </c:pt>
                <c:pt idx="199">
                  <c:v>0.64278760968654358</c:v>
                </c:pt>
                <c:pt idx="200">
                  <c:v>0.34202014332568104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54-4B2E-9492-7F111456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'Config3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Layer'!$S$3:$S$203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4-404C-9033-55E41891AE93}"/>
            </c:ext>
          </c:extLst>
        </c:ser>
        <c:ser>
          <c:idx val="2"/>
          <c:order val="2"/>
          <c:tx>
            <c:strRef>
              <c:f>'Config3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Layer'!$U$3:$U$203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F4-404C-9033-55E41891AE93}"/>
            </c:ext>
          </c:extLst>
        </c:ser>
        <c:ser>
          <c:idx val="4"/>
          <c:order val="4"/>
          <c:tx>
            <c:strRef>
              <c:f>'Config3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Layer'!$W$3:$W$203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F4-404C-9033-55E41891AE93}"/>
            </c:ext>
          </c:extLst>
        </c:ser>
        <c:ser>
          <c:idx val="6"/>
          <c:order val="6"/>
          <c:tx>
            <c:strRef>
              <c:f>'Config3 8 Layer'!$Y$1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Layer'!$Y$3:$Y$203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B5-49EE-93CF-67349398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'Config3 8 Layer'!$J$2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'Config3 8 Layer'!$A$3:$A$253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'Config3 8 Layer'!$T$3:$T$203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-9.7394109585307232E+16</c:v>
                      </c:pt>
                      <c:pt idx="4">
                        <c:v>-1.3157903482065762E+17</c:v>
                      </c:pt>
                      <c:pt idx="5">
                        <c:v>-1.4808361379691904E+17</c:v>
                      </c:pt>
                      <c:pt idx="6">
                        <c:v>-1.4927208818681898E+17</c:v>
                      </c:pt>
                      <c:pt idx="7">
                        <c:v>-1.1673086539440042E+17</c:v>
                      </c:pt>
                      <c:pt idx="8">
                        <c:v>-6.1294661633111752E+16</c:v>
                      </c:pt>
                      <c:pt idx="9">
                        <c:v>-21.943670633935625</c:v>
                      </c:pt>
                      <c:pt idx="10">
                        <c:v>5.8658003069288984E+16</c:v>
                      </c:pt>
                      <c:pt idx="11">
                        <c:v>9.977759239066176E+16</c:v>
                      </c:pt>
                      <c:pt idx="12">
                        <c:v>1.2639689208845384E+17</c:v>
                      </c:pt>
                      <c:pt idx="13">
                        <c:v>1.273174886535495E+17</c:v>
                      </c:pt>
                      <c:pt idx="14">
                        <c:v>1.0564495634597962E+17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-1.0715362519686723E+17</c:v>
                      </c:pt>
                      <c:pt idx="22">
                        <c:v>-1.4324636799249346E+17</c:v>
                      </c:pt>
                      <c:pt idx="23">
                        <c:v>-1.5758780611070621E+17</c:v>
                      </c:pt>
                      <c:pt idx="24">
                        <c:v>-1.5491197682104928E+17</c:v>
                      </c:pt>
                      <c:pt idx="25">
                        <c:v>-1.1911249580581987E+17</c:v>
                      </c:pt>
                      <c:pt idx="26">
                        <c:v>-6.1552268229727112E+16</c:v>
                      </c:pt>
                      <c:pt idx="27">
                        <c:v>-65.547744696794339</c:v>
                      </c:pt>
                      <c:pt idx="28">
                        <c:v>5.737594813848824E+16</c:v>
                      </c:pt>
                      <c:pt idx="29">
                        <c:v>9.7953361522366032E+16</c:v>
                      </c:pt>
                      <c:pt idx="30">
                        <c:v>1.2401933023946242E+17</c:v>
                      </c:pt>
                      <c:pt idx="31">
                        <c:v>1.2498658893416549E+17</c:v>
                      </c:pt>
                      <c:pt idx="32">
                        <c:v>1.0284726305839482E+16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-1.0785716409032254E+17</c:v>
                      </c:pt>
                      <c:pt idx="40">
                        <c:v>-1.4353546831531427E+17</c:v>
                      </c:pt>
                      <c:pt idx="41">
                        <c:v>-1.5664816277368237E+17</c:v>
                      </c:pt>
                      <c:pt idx="42">
                        <c:v>-1.5435942064964944E+17</c:v>
                      </c:pt>
                      <c:pt idx="43">
                        <c:v>-1.1913956320674675E+17</c:v>
                      </c:pt>
                      <c:pt idx="44">
                        <c:v>-6.118544620790596E+16</c:v>
                      </c:pt>
                      <c:pt idx="45">
                        <c:v>-108.82085707409767</c:v>
                      </c:pt>
                      <c:pt idx="46">
                        <c:v>5.7920776116093648E+16</c:v>
                      </c:pt>
                      <c:pt idx="47">
                        <c:v>9.7846335756868368E+16</c:v>
                      </c:pt>
                      <c:pt idx="48">
                        <c:v>1.2379404252743757E+17</c:v>
                      </c:pt>
                      <c:pt idx="49">
                        <c:v>1.2536815293613981E+17</c:v>
                      </c:pt>
                      <c:pt idx="50">
                        <c:v>1028225448971601.8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-1.0795243567535651E+17</c:v>
                      </c:pt>
                      <c:pt idx="58">
                        <c:v>-1.4330507921120172E+16</c:v>
                      </c:pt>
                      <c:pt idx="59">
                        <c:v>-1.5695127095715638E+17</c:v>
                      </c:pt>
                      <c:pt idx="60">
                        <c:v>-1.5443233874563754E+17</c:v>
                      </c:pt>
                      <c:pt idx="61">
                        <c:v>-1.1960452505101622E+17</c:v>
                      </c:pt>
                      <c:pt idx="62">
                        <c:v>-6.1395507202566336E+16</c:v>
                      </c:pt>
                      <c:pt idx="63">
                        <c:v>-152.27624799248659</c:v>
                      </c:pt>
                      <c:pt idx="64">
                        <c:v>5.7742536944478032E+16</c:v>
                      </c:pt>
                      <c:pt idx="65">
                        <c:v>9.7202888498339712E+16</c:v>
                      </c:pt>
                      <c:pt idx="66">
                        <c:v>1.2381038072405512E+17</c:v>
                      </c:pt>
                      <c:pt idx="67">
                        <c:v>1.250832568238331E+17</c:v>
                      </c:pt>
                      <c:pt idx="68">
                        <c:v>1.0121421198111093E+17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-1.0741835861420786E+17</c:v>
                      </c:pt>
                      <c:pt idx="76">
                        <c:v>-1.4303109110025602E+17</c:v>
                      </c:pt>
                      <c:pt idx="77">
                        <c:v>-1.5679464908853942E+17</c:v>
                      </c:pt>
                      <c:pt idx="78">
                        <c:v>-1.543063955025648E+17</c:v>
                      </c:pt>
                      <c:pt idx="79">
                        <c:v>-1.185172967821173E+17</c:v>
                      </c:pt>
                      <c:pt idx="80">
                        <c:v>-6.090529950956356E+16</c:v>
                      </c:pt>
                      <c:pt idx="81">
                        <c:v>-195.21939440966551</c:v>
                      </c:pt>
                      <c:pt idx="82">
                        <c:v>5.75222774790874E+16</c:v>
                      </c:pt>
                      <c:pt idx="83">
                        <c:v>9719231593941388</c:v>
                      </c:pt>
                      <c:pt idx="84">
                        <c:v>1.2265642474309733E+17</c:v>
                      </c:pt>
                      <c:pt idx="85">
                        <c:v>1.2489362321442318E+17</c:v>
                      </c:pt>
                      <c:pt idx="86">
                        <c:v>1.0251106719678198E+17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-1.0745265862991965E+17</c:v>
                      </c:pt>
                      <c:pt idx="94">
                        <c:v>-1.4286430356359165E+17</c:v>
                      </c:pt>
                      <c:pt idx="95">
                        <c:v>-1.5610635198904256E+17</c:v>
                      </c:pt>
                      <c:pt idx="96">
                        <c:v>-1.5429106953604144E+17</c:v>
                      </c:pt>
                      <c:pt idx="97">
                        <c:v>-1.1908548946713555E+17</c:v>
                      </c:pt>
                      <c:pt idx="98">
                        <c:v>-6.1445985880288248E+16</c:v>
                      </c:pt>
                      <c:pt idx="99">
                        <c:v>-871.0187868616589</c:v>
                      </c:pt>
                      <c:pt idx="100">
                        <c:v>5770474545974136</c:v>
                      </c:pt>
                      <c:pt idx="101">
                        <c:v>9.7111117355908272E+16</c:v>
                      </c:pt>
                      <c:pt idx="102">
                        <c:v>1.2294108965251779E+17</c:v>
                      </c:pt>
                      <c:pt idx="103">
                        <c:v>1.246825903822251E+17</c:v>
                      </c:pt>
                      <c:pt idx="104">
                        <c:v>1.0197655194876723E+17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-1.0807657914099066E+17</c:v>
                      </c:pt>
                      <c:pt idx="112">
                        <c:v>-1.439290124901511E+17</c:v>
                      </c:pt>
                      <c:pt idx="113">
                        <c:v>-1.5678789941547584E+17</c:v>
                      </c:pt>
                      <c:pt idx="114">
                        <c:v>-1.5477844812902394E+17</c:v>
                      </c:pt>
                      <c:pt idx="115">
                        <c:v>-1.1890373265232168E+17</c:v>
                      </c:pt>
                      <c:pt idx="116">
                        <c:v>-6.1015806247525264E+16</c:v>
                      </c:pt>
                      <c:pt idx="117">
                        <c:v>346.78607947514701</c:v>
                      </c:pt>
                      <c:pt idx="118">
                        <c:v>5.7742853969136464E+16</c:v>
                      </c:pt>
                      <c:pt idx="119">
                        <c:v>9.7445604716771168E+16</c:v>
                      </c:pt>
                      <c:pt idx="120">
                        <c:v>1.233428040025748E+17</c:v>
                      </c:pt>
                      <c:pt idx="121">
                        <c:v>1.2377033769409326E+17</c:v>
                      </c:pt>
                      <c:pt idx="122">
                        <c:v>1.0185225786799451E+17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-1.0788036238255278E+17</c:v>
                      </c:pt>
                      <c:pt idx="130">
                        <c:v>-1.4368787146436046E+17</c:v>
                      </c:pt>
                      <c:pt idx="131">
                        <c:v>-1.5675713487208925E+17</c:v>
                      </c:pt>
                      <c:pt idx="132">
                        <c:v>-1.5487597302329722E+17</c:v>
                      </c:pt>
                      <c:pt idx="133">
                        <c:v>-1.1879419667697731E+17</c:v>
                      </c:pt>
                      <c:pt idx="134">
                        <c:v>-6.1228327573349728E+16</c:v>
                      </c:pt>
                      <c:pt idx="135">
                        <c:v>-955.53645517662335</c:v>
                      </c:pt>
                      <c:pt idx="136">
                        <c:v>5.7712857783171408E+16</c:v>
                      </c:pt>
                      <c:pt idx="137">
                        <c:v>9.7613546877666336E+16</c:v>
                      </c:pt>
                      <c:pt idx="138">
                        <c:v>1.235153804514451E+16</c:v>
                      </c:pt>
                      <c:pt idx="139">
                        <c:v>1.2567750663536755E+17</c:v>
                      </c:pt>
                      <c:pt idx="140">
                        <c:v>1.0206782350738152E+17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-1.0775704885642366E+17</c:v>
                      </c:pt>
                      <c:pt idx="148">
                        <c:v>-1.4287034491752891E+17</c:v>
                      </c:pt>
                      <c:pt idx="149">
                        <c:v>-1.5655549680355491E+17</c:v>
                      </c:pt>
                      <c:pt idx="150">
                        <c:v>-1.547469688205679E+17</c:v>
                      </c:pt>
                      <c:pt idx="151">
                        <c:v>-1.1899816706801749E+17</c:v>
                      </c:pt>
                      <c:pt idx="152">
                        <c:v>-6.1265357633594784E+16</c:v>
                      </c:pt>
                      <c:pt idx="153">
                        <c:v>26.002595387200095</c:v>
                      </c:pt>
                      <c:pt idx="154">
                        <c:v>5.759224401435508E+16</c:v>
                      </c:pt>
                      <c:pt idx="155">
                        <c:v>9.7733302634231504E+16</c:v>
                      </c:pt>
                      <c:pt idx="156">
                        <c:v>1.2412578904240554E+17</c:v>
                      </c:pt>
                      <c:pt idx="157">
                        <c:v>1.2560993765802862E+17</c:v>
                      </c:pt>
                      <c:pt idx="158">
                        <c:v>1.0207863268395834E+17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-6.2648467504647704E+16</c:v>
                      </c:pt>
                      <c:pt idx="165">
                        <c:v>-1.0821827100735208E+17</c:v>
                      </c:pt>
                      <c:pt idx="166">
                        <c:v>-1.4359538767666346E+17</c:v>
                      </c:pt>
                      <c:pt idx="167">
                        <c:v>-1.5748984346544483E+17</c:v>
                      </c:pt>
                      <c:pt idx="168">
                        <c:v>-1.5501155755200282E+17</c:v>
                      </c:pt>
                      <c:pt idx="169">
                        <c:v>-1.1977691994483608E+17</c:v>
                      </c:pt>
                      <c:pt idx="170">
                        <c:v>-6.1674668170995112E+16</c:v>
                      </c:pt>
                      <c:pt idx="171">
                        <c:v>-1048.7507514217666</c:v>
                      </c:pt>
                      <c:pt idx="172">
                        <c:v>5.7906930579012528E+16</c:v>
                      </c:pt>
                      <c:pt idx="173">
                        <c:v>9754801621123136</c:v>
                      </c:pt>
                      <c:pt idx="174">
                        <c:v>1.2369303246514418E+17</c:v>
                      </c:pt>
                      <c:pt idx="175">
                        <c:v>1.2575989316289443E+17</c:v>
                      </c:pt>
                      <c:pt idx="176">
                        <c:v>1.0274090819363328E+17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-6.3376737302990096E+16</c:v>
                      </c:pt>
                      <c:pt idx="183">
                        <c:v>-1.0898057991553349E+17</c:v>
                      </c:pt>
                      <c:pt idx="184">
                        <c:v>-1.454891450521343E+17</c:v>
                      </c:pt>
                      <c:pt idx="185">
                        <c:v>-1.5972918110593238E+17</c:v>
                      </c:pt>
                      <c:pt idx="186">
                        <c:v>-1.5766746610894982E+17</c:v>
                      </c:pt>
                      <c:pt idx="187">
                        <c:v>-1.2139409498665037E+17</c:v>
                      </c:pt>
                      <c:pt idx="188">
                        <c:v>-6.2801530458268064E+16</c:v>
                      </c:pt>
                      <c:pt idx="189">
                        <c:v>177.3995931218515</c:v>
                      </c:pt>
                      <c:pt idx="190">
                        <c:v>5.8322581515234112E+16</c:v>
                      </c:pt>
                      <c:pt idx="191">
                        <c:v>9.7265738793255648E+16</c:v>
                      </c:pt>
                      <c:pt idx="192">
                        <c:v>1.202406445477283E+17</c:v>
                      </c:pt>
                      <c:pt idx="193">
                        <c:v>1.1846233040482736E+17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6F4-404C-9033-55E41891AE9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9.4645564072475728E+16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-6.2715864285763088E+16</c:v>
                      </c:pt>
                      <c:pt idx="9">
                        <c:v>-1.0361499832149E+17</c:v>
                      </c:pt>
                      <c:pt idx="10">
                        <c:v>-1.3724260808318072E+17</c:v>
                      </c:pt>
                      <c:pt idx="11">
                        <c:v>-1.538857685310944E+17</c:v>
                      </c:pt>
                      <c:pt idx="12">
                        <c:v>-1.561035314454953E+17</c:v>
                      </c:pt>
                      <c:pt idx="13">
                        <c:v>-1.2263261641999744E+17</c:v>
                      </c:pt>
                      <c:pt idx="14">
                        <c:v>-6521697679021919</c:v>
                      </c:pt>
                      <c:pt idx="15">
                        <c:v>6.1330568683953786</c:v>
                      </c:pt>
                      <c:pt idx="16">
                        <c:v>6.1118705005549288E+16</c:v>
                      </c:pt>
                      <c:pt idx="17">
                        <c:v>9.8972736306303408E+16</c:v>
                      </c:pt>
                      <c:pt idx="18">
                        <c:v>1.178463821367508E+17</c:v>
                      </c:pt>
                      <c:pt idx="19">
                        <c:v>1.1534715679872461E+17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-6.2931548795570336E+16</c:v>
                      </c:pt>
                      <c:pt idx="27">
                        <c:v>-1.0245870584277701E+17</c:v>
                      </c:pt>
                      <c:pt idx="28">
                        <c:v>-1.3304760649255706E+16</c:v>
                      </c:pt>
                      <c:pt idx="29">
                        <c:v>-1.5091001459238896E+17</c:v>
                      </c:pt>
                      <c:pt idx="30">
                        <c:v>-1.5370254861287714E+16</c:v>
                      </c:pt>
                      <c:pt idx="31">
                        <c:v>-1.2104082063776435E+17</c:v>
                      </c:pt>
                      <c:pt idx="32">
                        <c:v>-6.4143131550465072E+16</c:v>
                      </c:pt>
                      <c:pt idx="33">
                        <c:v>-69.303823054055584</c:v>
                      </c:pt>
                      <c:pt idx="34">
                        <c:v>6.0609875859717928E+16</c:v>
                      </c:pt>
                      <c:pt idx="35">
                        <c:v>9.8301848585300224E+16</c:v>
                      </c:pt>
                      <c:pt idx="36">
                        <c:v>1.1743640156228384E+17</c:v>
                      </c:pt>
                      <c:pt idx="37">
                        <c:v>1.1525648034700187E+17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-1.0161325300517309E+17</c:v>
                      </c:pt>
                      <c:pt idx="46">
                        <c:v>-1.3433182976224461E+17</c:v>
                      </c:pt>
                      <c:pt idx="47">
                        <c:v>-1.505549347846409E+17</c:v>
                      </c:pt>
                      <c:pt idx="48">
                        <c:v>-1.5329799279061914E+17</c:v>
                      </c:pt>
                      <c:pt idx="49">
                        <c:v>-1211636810977009.8</c:v>
                      </c:pt>
                      <c:pt idx="50">
                        <c:v>-6.4092147567179928E+16</c:v>
                      </c:pt>
                      <c:pt idx="51">
                        <c:v>218.69986124278131</c:v>
                      </c:pt>
                      <c:pt idx="52">
                        <c:v>6.0486899897380992E+16</c:v>
                      </c:pt>
                      <c:pt idx="53">
                        <c:v>9.7767674516716384E+16</c:v>
                      </c:pt>
                      <c:pt idx="54">
                        <c:v>1.1677356324556957E+17</c:v>
                      </c:pt>
                      <c:pt idx="55">
                        <c:v>1.1521345836867226E+16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-1.014162089459393E+16</c:v>
                      </c:pt>
                      <c:pt idx="64">
                        <c:v>-1.3370007067975234E+16</c:v>
                      </c:pt>
                      <c:pt idx="65">
                        <c:v>-1.4947987182878602E+17</c:v>
                      </c:pt>
                      <c:pt idx="66">
                        <c:v>-1.5324215099865834E+17</c:v>
                      </c:pt>
                      <c:pt idx="67">
                        <c:v>-1.2088012319312258E+17</c:v>
                      </c:pt>
                      <c:pt idx="68">
                        <c:v>-6.3484034661356984E+16</c:v>
                      </c:pt>
                      <c:pt idx="69">
                        <c:v>-160.84812049198763</c:v>
                      </c:pt>
                      <c:pt idx="70">
                        <c:v>6.020576322596204E+16</c:v>
                      </c:pt>
                      <c:pt idx="71">
                        <c:v>9.7243653666412304E+16</c:v>
                      </c:pt>
                      <c:pt idx="72">
                        <c:v>1.1628172693435898E+16</c:v>
                      </c:pt>
                      <c:pt idx="73">
                        <c:v>1.1425804039412736E+17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-1.009519544216892E+17</c:v>
                      </c:pt>
                      <c:pt idx="82">
                        <c:v>-1.3306075018768798E+17</c:v>
                      </c:pt>
                      <c:pt idx="83">
                        <c:v>-1.4939921946285222E+17</c:v>
                      </c:pt>
                      <c:pt idx="84">
                        <c:v>-1.5204436201123174E+17</c:v>
                      </c:pt>
                      <c:pt idx="85">
                        <c:v>-1.2077256238795877E+17</c:v>
                      </c:pt>
                      <c:pt idx="86">
                        <c:v>-6.3930459021817232E+16</c:v>
                      </c:pt>
                      <c:pt idx="87">
                        <c:v>-87.194658775442775</c:v>
                      </c:pt>
                      <c:pt idx="88">
                        <c:v>6038003102765513</c:v>
                      </c:pt>
                      <c:pt idx="89">
                        <c:v>9.735420539016E+16</c:v>
                      </c:pt>
                      <c:pt idx="90">
                        <c:v>1.1717123104723022E+17</c:v>
                      </c:pt>
                      <c:pt idx="91">
                        <c:v>1.1540847085949666E+16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-1.0147573516978101E+17</c:v>
                      </c:pt>
                      <c:pt idx="100">
                        <c:v>-1.3351332376574246E+17</c:v>
                      </c:pt>
                      <c:pt idx="101">
                        <c:v>-1.4923820630033885E+17</c:v>
                      </c:pt>
                      <c:pt idx="102">
                        <c:v>-1.5229651795911552E+17</c:v>
                      </c:pt>
                      <c:pt idx="103">
                        <c:v>-1.2063908807761206E+16</c:v>
                      </c:pt>
                      <c:pt idx="104">
                        <c:v>-6.3718294762405424E+16</c:v>
                      </c:pt>
                      <c:pt idx="105">
                        <c:v>413.87655282795834</c:v>
                      </c:pt>
                      <c:pt idx="106">
                        <c:v>6.0381360277465976E+16</c:v>
                      </c:pt>
                      <c:pt idx="107">
                        <c:v>9.7870031019797712E+16</c:v>
                      </c:pt>
                      <c:pt idx="108">
                        <c:v>1.1709807267440872E+17</c:v>
                      </c:pt>
                      <c:pt idx="109">
                        <c:v>1.1504263269188584E+17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-1.007479023192899E+17</c:v>
                      </c:pt>
                      <c:pt idx="118">
                        <c:v>-1.336363690603845E+17</c:v>
                      </c:pt>
                      <c:pt idx="119">
                        <c:v>-1.4970361274737474E+16</c:v>
                      </c:pt>
                      <c:pt idx="120">
                        <c:v>-1.5265043418440947E+17</c:v>
                      </c:pt>
                      <c:pt idx="121">
                        <c:v>-1.1999105405785083E+17</c:v>
                      </c:pt>
                      <c:pt idx="122">
                        <c:v>-6.36556110599246E+16</c:v>
                      </c:pt>
                      <c:pt idx="123">
                        <c:v>367.40497114609292</c:v>
                      </c:pt>
                      <c:pt idx="124">
                        <c:v>6.0210222011668792E+16</c:v>
                      </c:pt>
                      <c:pt idx="125">
                        <c:v>9.7990160420784464E+16</c:v>
                      </c:pt>
                      <c:pt idx="126">
                        <c:v>1.1692070117557888E+17</c:v>
                      </c:pt>
                      <c:pt idx="127">
                        <c:v>1.1567587405817798E+17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-1.0099169369920858E+17</c:v>
                      </c:pt>
                      <c:pt idx="136">
                        <c:v>-1.3344033683844694E+17</c:v>
                      </c:pt>
                      <c:pt idx="137">
                        <c:v>-1.4987290274748198E+17</c:v>
                      </c:pt>
                      <c:pt idx="138">
                        <c:v>-1.5275786789042422E+16</c:v>
                      </c:pt>
                      <c:pt idx="139">
                        <c:v>-1.2115513826134885E+17</c:v>
                      </c:pt>
                      <c:pt idx="140">
                        <c:v>-6.3693371698934752E+16</c:v>
                      </c:pt>
                      <c:pt idx="141">
                        <c:v>320.38592748542504</c:v>
                      </c:pt>
                      <c:pt idx="142">
                        <c:v>6.065310280431388E+16</c:v>
                      </c:pt>
                      <c:pt idx="143">
                        <c:v>9.768807856833656E+16</c:v>
                      </c:pt>
                      <c:pt idx="144">
                        <c:v>1.1771298467555691E+17</c:v>
                      </c:pt>
                      <c:pt idx="145">
                        <c:v>1.1566462835551323E+17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-1.0059733830597819E+17</c:v>
                      </c:pt>
                      <c:pt idx="154">
                        <c:v>-1.3304597068245792E+17</c:v>
                      </c:pt>
                      <c:pt idx="155">
                        <c:v>-1500744517563285</c:v>
                      </c:pt>
                      <c:pt idx="156">
                        <c:v>-1.5329544905911357E+17</c:v>
                      </c:pt>
                      <c:pt idx="157">
                        <c:v>-1.2104929698611829E+17</c:v>
                      </c:pt>
                      <c:pt idx="158">
                        <c:v>-6.3672469879141096E+16</c:v>
                      </c:pt>
                      <c:pt idx="159">
                        <c:v>275.34881840501907</c:v>
                      </c:pt>
                      <c:pt idx="160">
                        <c:v>6031461833800089</c:v>
                      </c:pt>
                      <c:pt idx="161">
                        <c:v>9.715399835005592E+16</c:v>
                      </c:pt>
                      <c:pt idx="162">
                        <c:v>1.1643160758313838E+17</c:v>
                      </c:pt>
                      <c:pt idx="163">
                        <c:v>1.1511826109866128E+17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-1.0171065241933149E+17</c:v>
                      </c:pt>
                      <c:pt idx="172">
                        <c:v>-1.3375665116089096E+17</c:v>
                      </c:pt>
                      <c:pt idx="173">
                        <c:v>-1.4956098519202957E+17</c:v>
                      </c:pt>
                      <c:pt idx="174">
                        <c:v>-1.5264078858114221E+17</c:v>
                      </c:pt>
                      <c:pt idx="175">
                        <c:v>-1.2097426700611246E+17</c:v>
                      </c:pt>
                      <c:pt idx="176">
                        <c:v>-6.3809189112322144E+16</c:v>
                      </c:pt>
                      <c:pt idx="177">
                        <c:v>229.4832604321418</c:v>
                      </c:pt>
                      <c:pt idx="178">
                        <c:v>6.0172427138874464E+16</c:v>
                      </c:pt>
                      <c:pt idx="179">
                        <c:v>9.7695503883826464E+16</c:v>
                      </c:pt>
                      <c:pt idx="180">
                        <c:v>1.164173930144839E+17</c:v>
                      </c:pt>
                      <c:pt idx="181">
                        <c:v>1.1588998905139466E+17</c:v>
                      </c:pt>
                      <c:pt idx="182">
                        <c:v>9.6129737553991264E+16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-6.4455446605983272E+16</c:v>
                      </c:pt>
                      <c:pt idx="189">
                        <c:v>-1.0374713395141354E+17</c:v>
                      </c:pt>
                      <c:pt idx="190">
                        <c:v>-1.348223812618537E+17</c:v>
                      </c:pt>
                      <c:pt idx="191">
                        <c:v>-1.4879000113495837E+17</c:v>
                      </c:pt>
                      <c:pt idx="192">
                        <c:v>-1.4865341563022976E+17</c:v>
                      </c:pt>
                      <c:pt idx="193">
                        <c:v>-1.1584936852704936E+17</c:v>
                      </c:pt>
                      <c:pt idx="194">
                        <c:v>-6.0388907139921888E+16</c:v>
                      </c:pt>
                      <c:pt idx="195">
                        <c:v>170.52888450087016</c:v>
                      </c:pt>
                      <c:pt idx="196">
                        <c:v>5.5363452035671248E+16</c:v>
                      </c:pt>
                      <c:pt idx="197">
                        <c:v>8.9996535101987216E+16</c:v>
                      </c:pt>
                      <c:pt idx="198">
                        <c:v>1.0683357693165194E+16</c:v>
                      </c:pt>
                      <c:pt idx="199">
                        <c:v>1.0365278173847646E+17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F4-404C-9033-55E41891AE9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-1.2044688633140773E+17</c:v>
                      </c:pt>
                      <c:pt idx="1">
                        <c:v>-9914175271175556</c:v>
                      </c:pt>
                      <c:pt idx="2">
                        <c:v>-5.4733556728241296E+16</c:v>
                      </c:pt>
                      <c:pt idx="3">
                        <c:v>-20.277183870612703</c:v>
                      </c:pt>
                      <c:pt idx="4">
                        <c:v>5.6951646535804992E+16</c:v>
                      </c:pt>
                      <c:pt idx="5">
                        <c:v>9.9638698805863744E+16</c:v>
                      </c:pt>
                      <c:pt idx="6">
                        <c:v>1.2323653895298611E+17</c:v>
                      </c:pt>
                      <c:pt idx="7">
                        <c:v>1.2873678067909973E+17</c:v>
                      </c:pt>
                      <c:pt idx="8">
                        <c:v>1.0643835996674838E+17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-6.4625660124912184E+16</c:v>
                      </c:pt>
                      <c:pt idx="15">
                        <c:v>-1.017856360282883E+16</c:v>
                      </c:pt>
                      <c:pt idx="16">
                        <c:v>-1.3493031999588368E+17</c:v>
                      </c:pt>
                      <c:pt idx="17">
                        <c:v>-1.4602916649686195E+17</c:v>
                      </c:pt>
                      <c:pt idx="18">
                        <c:v>-1.3931349351978442E+17</c:v>
                      </c:pt>
                      <c:pt idx="19">
                        <c:v>-1.1245031309804462E+17</c:v>
                      </c:pt>
                      <c:pt idx="20">
                        <c:v>-6.0994008281679592E+16</c:v>
                      </c:pt>
                      <c:pt idx="21">
                        <c:v>-66.790562888738719</c:v>
                      </c:pt>
                      <c:pt idx="22">
                        <c:v>6.2835891137174304E+16</c:v>
                      </c:pt>
                      <c:pt idx="23">
                        <c:v>1.086900144753748E+17</c:v>
                      </c:pt>
                      <c:pt idx="24">
                        <c:v>1.3145677863008794E+17</c:v>
                      </c:pt>
                      <c:pt idx="25">
                        <c:v>1.3454267312586877E+17</c:v>
                      </c:pt>
                      <c:pt idx="26">
                        <c:v>1.0931531406581117E+17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-6.2712515570718608E+16</c:v>
                      </c:pt>
                      <c:pt idx="33">
                        <c:v>-9.9336333381782928E+16</c:v>
                      </c:pt>
                      <c:pt idx="34">
                        <c:v>-1.3420113916657614E+17</c:v>
                      </c:pt>
                      <c:pt idx="35">
                        <c:v>-1.4523835079363744E+17</c:v>
                      </c:pt>
                      <c:pt idx="36">
                        <c:v>-1.3854283249764552E+17</c:v>
                      </c:pt>
                      <c:pt idx="37">
                        <c:v>-1.1243346280324898E+17</c:v>
                      </c:pt>
                      <c:pt idx="38">
                        <c:v>-6.0859178025629792E+16</c:v>
                      </c:pt>
                      <c:pt idx="39">
                        <c:v>-436.10637083786105</c:v>
                      </c:pt>
                      <c:pt idx="40">
                        <c:v>6.3168099159605136E+16</c:v>
                      </c:pt>
                      <c:pt idx="41">
                        <c:v>1.0853608999302525E+17</c:v>
                      </c:pt>
                      <c:pt idx="42">
                        <c:v>1.3160974777474413E+17</c:v>
                      </c:pt>
                      <c:pt idx="43">
                        <c:v>1.3464710833030925E+17</c:v>
                      </c:pt>
                      <c:pt idx="44">
                        <c:v>1.0872112542802627E+17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-6276205648548711</c:v>
                      </c:pt>
                      <c:pt idx="51">
                        <c:v>-9971445695874092</c:v>
                      </c:pt>
                      <c:pt idx="52">
                        <c:v>-1.3431193269233619E+17</c:v>
                      </c:pt>
                      <c:pt idx="53">
                        <c:v>-1.4466541960850266E+17</c:v>
                      </c:pt>
                      <c:pt idx="54">
                        <c:v>-1.3756955827174166E+17</c:v>
                      </c:pt>
                      <c:pt idx="55">
                        <c:v>-1.121832041125208E+17</c:v>
                      </c:pt>
                      <c:pt idx="56">
                        <c:v>-6.0893135881711304E+16</c:v>
                      </c:pt>
                      <c:pt idx="57">
                        <c:v>-156.08677897508667</c:v>
                      </c:pt>
                      <c:pt idx="58">
                        <c:v>6.2947732570237152E+16</c:v>
                      </c:pt>
                      <c:pt idx="59">
                        <c:v>1.0872915758685384E+17</c:v>
                      </c:pt>
                      <c:pt idx="60">
                        <c:v>1.3169809304245686E+17</c:v>
                      </c:pt>
                      <c:pt idx="61">
                        <c:v>1.3500886612663466E+17</c:v>
                      </c:pt>
                      <c:pt idx="62">
                        <c:v>1.0820013959136634E+17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-9.9368055987036112E+16</c:v>
                      </c:pt>
                      <c:pt idx="70">
                        <c:v>-1.3365247740100762E+17</c:v>
                      </c:pt>
                      <c:pt idx="71">
                        <c:v>-1.4369902324041166E+17</c:v>
                      </c:pt>
                      <c:pt idx="72">
                        <c:v>-1.3768935310726648E+17</c:v>
                      </c:pt>
                      <c:pt idx="73">
                        <c:v>-1.1194654249173928E+17</c:v>
                      </c:pt>
                      <c:pt idx="74">
                        <c:v>-6.0592035170677248E+16</c:v>
                      </c:pt>
                      <c:pt idx="75">
                        <c:v>443.26127711916638</c:v>
                      </c:pt>
                      <c:pt idx="76">
                        <c:v>6.2835854892618288E+16</c:v>
                      </c:pt>
                      <c:pt idx="77">
                        <c:v>1.0852064621873842E+17</c:v>
                      </c:pt>
                      <c:pt idx="78">
                        <c:v>1.3141049691742458E+17</c:v>
                      </c:pt>
                      <c:pt idx="79">
                        <c:v>1.3458625770197592E+17</c:v>
                      </c:pt>
                      <c:pt idx="80">
                        <c:v>1.0842780546498787E+17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-6.2650497675559488E+16</c:v>
                      </c:pt>
                      <c:pt idx="87">
                        <c:v>-9.990768657553568E+16</c:v>
                      </c:pt>
                      <c:pt idx="88">
                        <c:v>-1.3428310722196546E+17</c:v>
                      </c:pt>
                      <c:pt idx="89">
                        <c:v>-1.4447760221502829E+17</c:v>
                      </c:pt>
                      <c:pt idx="90">
                        <c:v>-1.385975713722868E+17</c:v>
                      </c:pt>
                      <c:pt idx="91">
                        <c:v>-1.119825171296733E+17</c:v>
                      </c:pt>
                      <c:pt idx="92">
                        <c:v>-6.1014270543234224E+16</c:v>
                      </c:pt>
                      <c:pt idx="93">
                        <c:v>-891.54809106157882</c:v>
                      </c:pt>
                      <c:pt idx="94">
                        <c:v>6.2695420952003832E+16</c:v>
                      </c:pt>
                      <c:pt idx="95">
                        <c:v>1.088550491705837E+17</c:v>
                      </c:pt>
                      <c:pt idx="96">
                        <c:v>1.309809561032405E+17</c:v>
                      </c:pt>
                      <c:pt idx="97">
                        <c:v>1.3496590738488283E+17</c:v>
                      </c:pt>
                      <c:pt idx="98">
                        <c:v>1.0914327360623974E+17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-9.920318534821464E+16</c:v>
                      </c:pt>
                      <c:pt idx="106">
                        <c:v>-1.3418151382015509E+17</c:v>
                      </c:pt>
                      <c:pt idx="107">
                        <c:v>-1.4387982850271858E+17</c:v>
                      </c:pt>
                      <c:pt idx="108">
                        <c:v>-1.3739710391912266E+17</c:v>
                      </c:pt>
                      <c:pt idx="109">
                        <c:v>-1.1217122526847501E+17</c:v>
                      </c:pt>
                      <c:pt idx="110">
                        <c:v>-6.0883941502379528E+16</c:v>
                      </c:pt>
                      <c:pt idx="111">
                        <c:v>-936.89559069720497</c:v>
                      </c:pt>
                      <c:pt idx="112">
                        <c:v>6.3184063974804408E+16</c:v>
                      </c:pt>
                      <c:pt idx="113">
                        <c:v>1.0875945467603034E+17</c:v>
                      </c:pt>
                      <c:pt idx="114">
                        <c:v>1.3113856025525766E+16</c:v>
                      </c:pt>
                      <c:pt idx="115">
                        <c:v>1.3462700270572898E+17</c:v>
                      </c:pt>
                      <c:pt idx="116">
                        <c:v>1.0828405300489484E+16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-9.9011470670041744E+16</c:v>
                      </c:pt>
                      <c:pt idx="124">
                        <c:v>-1.3413084384711268E+16</c:v>
                      </c:pt>
                      <c:pt idx="125">
                        <c:v>-1.4402547579487604E+16</c:v>
                      </c:pt>
                      <c:pt idx="126">
                        <c:v>-1.3876031952289698E+17</c:v>
                      </c:pt>
                      <c:pt idx="127">
                        <c:v>-1.1266736536572022E+17</c:v>
                      </c:pt>
                      <c:pt idx="128">
                        <c:v>-6.1123311760816912E+16</c:v>
                      </c:pt>
                      <c:pt idx="129">
                        <c:v>-987.10598112407388</c:v>
                      </c:pt>
                      <c:pt idx="130">
                        <c:v>6.2820327211207448E+16</c:v>
                      </c:pt>
                      <c:pt idx="131">
                        <c:v>1.0880976563196302E+16</c:v>
                      </c:pt>
                      <c:pt idx="132">
                        <c:v>1.3130988970809754E+17</c:v>
                      </c:pt>
                      <c:pt idx="133">
                        <c:v>1.3495694025628534E+17</c:v>
                      </c:pt>
                      <c:pt idx="134">
                        <c:v>1.0867051142171611E+17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-9.9963117086413072E+16</c:v>
                      </c:pt>
                      <c:pt idx="142">
                        <c:v>-1.3447257734393523E+17</c:v>
                      </c:pt>
                      <c:pt idx="143">
                        <c:v>-1.4425089775870298E+17</c:v>
                      </c:pt>
                      <c:pt idx="144">
                        <c:v>-1.3840201454188411E+17</c:v>
                      </c:pt>
                      <c:pt idx="145">
                        <c:v>-1.1260509179046005E+17</c:v>
                      </c:pt>
                      <c:pt idx="146">
                        <c:v>-6.0936489563543744E+16</c:v>
                      </c:pt>
                      <c:pt idx="147">
                        <c:v>-1027.600983599282</c:v>
                      </c:pt>
                      <c:pt idx="148">
                        <c:v>6293219553318780</c:v>
                      </c:pt>
                      <c:pt idx="149">
                        <c:v>1.0838653864969427E+17</c:v>
                      </c:pt>
                      <c:pt idx="150">
                        <c:v>1.316953620638279E+17</c:v>
                      </c:pt>
                      <c:pt idx="151">
                        <c:v>1.341635317479316E+17</c:v>
                      </c:pt>
                      <c:pt idx="152">
                        <c:v>1.0921593071108896E+17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-9.9087816153955472E+16</c:v>
                      </c:pt>
                      <c:pt idx="160">
                        <c:v>-1.344120146483361E+17</c:v>
                      </c:pt>
                      <c:pt idx="161">
                        <c:v>-1.4419211020443219E+17</c:v>
                      </c:pt>
                      <c:pt idx="162">
                        <c:v>-1.382985104998172E+17</c:v>
                      </c:pt>
                      <c:pt idx="163">
                        <c:v>-1.1211519964268086E+17</c:v>
                      </c:pt>
                      <c:pt idx="164">
                        <c:v>-6.090687423739952E+16</c:v>
                      </c:pt>
                      <c:pt idx="165">
                        <c:v>-107.63332970793002</c:v>
                      </c:pt>
                      <c:pt idx="166">
                        <c:v>6.3102468728033088E+16</c:v>
                      </c:pt>
                      <c:pt idx="167">
                        <c:v>1.0919657835524578E+17</c:v>
                      </c:pt>
                      <c:pt idx="168">
                        <c:v>1.3162846895008693E+17</c:v>
                      </c:pt>
                      <c:pt idx="169">
                        <c:v>1.3457546960145586E+17</c:v>
                      </c:pt>
                      <c:pt idx="170">
                        <c:v>1.097465859589266E+16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-6.2697857348668264E+16</c:v>
                      </c:pt>
                      <c:pt idx="177">
                        <c:v>-9.9275804119917424E+16</c:v>
                      </c:pt>
                      <c:pt idx="178">
                        <c:v>-1.3401243167100453E+17</c:v>
                      </c:pt>
                      <c:pt idx="179">
                        <c:v>-1.4452269925383696E+17</c:v>
                      </c:pt>
                      <c:pt idx="180">
                        <c:v>-1.3861512960868504E+17</c:v>
                      </c:pt>
                      <c:pt idx="181">
                        <c:v>-1.1250084789572776E+17</c:v>
                      </c:pt>
                      <c:pt idx="182">
                        <c:v>-6.1506492404380792E+16</c:v>
                      </c:pt>
                      <c:pt idx="183">
                        <c:v>180.16247141364963</c:v>
                      </c:pt>
                      <c:pt idx="184">
                        <c:v>6.3706429354943E+16</c:v>
                      </c:pt>
                      <c:pt idx="185">
                        <c:v>1.1038264794426926E+17</c:v>
                      </c:pt>
                      <c:pt idx="186">
                        <c:v>1.3385505645141032E+16</c:v>
                      </c:pt>
                      <c:pt idx="187">
                        <c:v>1.3796785557395598E+17</c:v>
                      </c:pt>
                      <c:pt idx="188">
                        <c:v>1.116954965441631E+16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-8.6906943019590336E+16</c:v>
                      </c:pt>
                      <c:pt idx="196">
                        <c:v>-1.1576055168904998E+16</c:v>
                      </c:pt>
                      <c:pt idx="197">
                        <c:v>-1.2458297249794012E+16</c:v>
                      </c:pt>
                      <c:pt idx="198">
                        <c:v>-1.1888782347201467E+17</c:v>
                      </c:pt>
                      <c:pt idx="199">
                        <c:v>-9519464938514774</c:v>
                      </c:pt>
                      <c:pt idx="200">
                        <c:v>-5.0740660830986752E+16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F4-404C-9033-55E41891AE9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-1.7572165952126464E+16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3.4497598542045512E+16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-1.5168502959486272E+16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-1.1657092081534419E+17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-6.934012776675704E+16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-2.4069889500594736E+16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-2.3766138267357128E+16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-2.8753492153379624E+16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-1.1608742740983502E+17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3B5-49EE-93CF-673493982076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'Config3 8 Layer'!$J$2</c:f>
              <c:strCache>
                <c:ptCount val="1"/>
                <c:pt idx="0">
                  <c:v>FyA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Layer'!$T$3:$T$203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-9.7394109585307232E+16</c:v>
                </c:pt>
                <c:pt idx="4">
                  <c:v>-1.3157903482065762E+17</c:v>
                </c:pt>
                <c:pt idx="5">
                  <c:v>-1.4808361379691904E+17</c:v>
                </c:pt>
                <c:pt idx="6">
                  <c:v>-1.4927208818681898E+17</c:v>
                </c:pt>
                <c:pt idx="7">
                  <c:v>-1.1673086539440042E+17</c:v>
                </c:pt>
                <c:pt idx="8">
                  <c:v>-6.1294661633111752E+16</c:v>
                </c:pt>
                <c:pt idx="9">
                  <c:v>-21.943670633935625</c:v>
                </c:pt>
                <c:pt idx="10">
                  <c:v>5.8658003069288984E+16</c:v>
                </c:pt>
                <c:pt idx="11">
                  <c:v>9.977759239066176E+16</c:v>
                </c:pt>
                <c:pt idx="12">
                  <c:v>1.2639689208845384E+17</c:v>
                </c:pt>
                <c:pt idx="13">
                  <c:v>1.273174886535495E+17</c:v>
                </c:pt>
                <c:pt idx="14">
                  <c:v>1.0564495634597962E+17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-1.0715362519686723E+17</c:v>
                </c:pt>
                <c:pt idx="22">
                  <c:v>-1.4324636799249346E+17</c:v>
                </c:pt>
                <c:pt idx="23">
                  <c:v>-1.5758780611070621E+17</c:v>
                </c:pt>
                <c:pt idx="24">
                  <c:v>-1.5491197682104928E+17</c:v>
                </c:pt>
                <c:pt idx="25">
                  <c:v>-1.1911249580581987E+17</c:v>
                </c:pt>
                <c:pt idx="26">
                  <c:v>-6.1552268229727112E+16</c:v>
                </c:pt>
                <c:pt idx="27">
                  <c:v>-65.547744696794339</c:v>
                </c:pt>
                <c:pt idx="28">
                  <c:v>5.737594813848824E+16</c:v>
                </c:pt>
                <c:pt idx="29">
                  <c:v>9.7953361522366032E+16</c:v>
                </c:pt>
                <c:pt idx="30">
                  <c:v>1.2401933023946242E+17</c:v>
                </c:pt>
                <c:pt idx="31">
                  <c:v>1.2498658893416549E+17</c:v>
                </c:pt>
                <c:pt idx="32">
                  <c:v>1.0284726305839482E+16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-1.0785716409032254E+17</c:v>
                </c:pt>
                <c:pt idx="40">
                  <c:v>-1.4353546831531427E+17</c:v>
                </c:pt>
                <c:pt idx="41">
                  <c:v>-1.5664816277368237E+17</c:v>
                </c:pt>
                <c:pt idx="42">
                  <c:v>-1.5435942064964944E+17</c:v>
                </c:pt>
                <c:pt idx="43">
                  <c:v>-1.1913956320674675E+17</c:v>
                </c:pt>
                <c:pt idx="44">
                  <c:v>-6.118544620790596E+16</c:v>
                </c:pt>
                <c:pt idx="45">
                  <c:v>-108.82085707409767</c:v>
                </c:pt>
                <c:pt idx="46">
                  <c:v>5.7920776116093648E+16</c:v>
                </c:pt>
                <c:pt idx="47">
                  <c:v>9.7846335756868368E+16</c:v>
                </c:pt>
                <c:pt idx="48">
                  <c:v>1.2379404252743757E+17</c:v>
                </c:pt>
                <c:pt idx="49">
                  <c:v>1.2536815293613981E+17</c:v>
                </c:pt>
                <c:pt idx="50">
                  <c:v>1028225448971601.8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-1.0795243567535651E+17</c:v>
                </c:pt>
                <c:pt idx="58">
                  <c:v>-1.4330507921120172E+16</c:v>
                </c:pt>
                <c:pt idx="59">
                  <c:v>-1.5695127095715638E+17</c:v>
                </c:pt>
                <c:pt idx="60">
                  <c:v>-1.5443233874563754E+17</c:v>
                </c:pt>
                <c:pt idx="61">
                  <c:v>-1.1960452505101622E+17</c:v>
                </c:pt>
                <c:pt idx="62">
                  <c:v>-6.1395507202566336E+16</c:v>
                </c:pt>
                <c:pt idx="63">
                  <c:v>-152.27624799248659</c:v>
                </c:pt>
                <c:pt idx="64">
                  <c:v>5.7742536944478032E+16</c:v>
                </c:pt>
                <c:pt idx="65">
                  <c:v>9.7202888498339712E+16</c:v>
                </c:pt>
                <c:pt idx="66">
                  <c:v>1.2381038072405512E+17</c:v>
                </c:pt>
                <c:pt idx="67">
                  <c:v>1.250832568238331E+17</c:v>
                </c:pt>
                <c:pt idx="68">
                  <c:v>1.0121421198111093E+17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-1.0741835861420786E+17</c:v>
                </c:pt>
                <c:pt idx="76">
                  <c:v>-1.4303109110025602E+17</c:v>
                </c:pt>
                <c:pt idx="77">
                  <c:v>-1.5679464908853942E+17</c:v>
                </c:pt>
                <c:pt idx="78">
                  <c:v>-1.543063955025648E+17</c:v>
                </c:pt>
                <c:pt idx="79">
                  <c:v>-1.185172967821173E+17</c:v>
                </c:pt>
                <c:pt idx="80">
                  <c:v>-6.090529950956356E+16</c:v>
                </c:pt>
                <c:pt idx="81">
                  <c:v>-195.21939440966551</c:v>
                </c:pt>
                <c:pt idx="82">
                  <c:v>5.75222774790874E+16</c:v>
                </c:pt>
                <c:pt idx="83">
                  <c:v>9719231593941388</c:v>
                </c:pt>
                <c:pt idx="84">
                  <c:v>1.2265642474309733E+17</c:v>
                </c:pt>
                <c:pt idx="85">
                  <c:v>1.2489362321442318E+17</c:v>
                </c:pt>
                <c:pt idx="86">
                  <c:v>1.0251106719678198E+17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-1.0745265862991965E+17</c:v>
                </c:pt>
                <c:pt idx="94">
                  <c:v>-1.4286430356359165E+17</c:v>
                </c:pt>
                <c:pt idx="95">
                  <c:v>-1.5610635198904256E+17</c:v>
                </c:pt>
                <c:pt idx="96">
                  <c:v>-1.5429106953604144E+17</c:v>
                </c:pt>
                <c:pt idx="97">
                  <c:v>-1.1908548946713555E+17</c:v>
                </c:pt>
                <c:pt idx="98">
                  <c:v>-6.1445985880288248E+16</c:v>
                </c:pt>
                <c:pt idx="99">
                  <c:v>-871.0187868616589</c:v>
                </c:pt>
                <c:pt idx="100">
                  <c:v>5770474545974136</c:v>
                </c:pt>
                <c:pt idx="101">
                  <c:v>9.7111117355908272E+16</c:v>
                </c:pt>
                <c:pt idx="102">
                  <c:v>1.2294108965251779E+17</c:v>
                </c:pt>
                <c:pt idx="103">
                  <c:v>1.246825903822251E+17</c:v>
                </c:pt>
                <c:pt idx="104">
                  <c:v>1.0197655194876723E+17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-1.0807657914099066E+17</c:v>
                </c:pt>
                <c:pt idx="112">
                  <c:v>-1.439290124901511E+17</c:v>
                </c:pt>
                <c:pt idx="113">
                  <c:v>-1.5678789941547584E+17</c:v>
                </c:pt>
                <c:pt idx="114">
                  <c:v>-1.5477844812902394E+17</c:v>
                </c:pt>
                <c:pt idx="115">
                  <c:v>-1.1890373265232168E+17</c:v>
                </c:pt>
                <c:pt idx="116">
                  <c:v>-6.1015806247525264E+16</c:v>
                </c:pt>
                <c:pt idx="117">
                  <c:v>346.78607947514701</c:v>
                </c:pt>
                <c:pt idx="118">
                  <c:v>5.7742853969136464E+16</c:v>
                </c:pt>
                <c:pt idx="119">
                  <c:v>9.7445604716771168E+16</c:v>
                </c:pt>
                <c:pt idx="120">
                  <c:v>1.233428040025748E+17</c:v>
                </c:pt>
                <c:pt idx="121">
                  <c:v>1.2377033769409326E+17</c:v>
                </c:pt>
                <c:pt idx="122">
                  <c:v>1.0185225786799451E+17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-1.0788036238255278E+17</c:v>
                </c:pt>
                <c:pt idx="130">
                  <c:v>-1.4368787146436046E+17</c:v>
                </c:pt>
                <c:pt idx="131">
                  <c:v>-1.5675713487208925E+17</c:v>
                </c:pt>
                <c:pt idx="132">
                  <c:v>-1.5487597302329722E+17</c:v>
                </c:pt>
                <c:pt idx="133">
                  <c:v>-1.1879419667697731E+17</c:v>
                </c:pt>
                <c:pt idx="134">
                  <c:v>-6.1228327573349728E+16</c:v>
                </c:pt>
                <c:pt idx="135">
                  <c:v>-955.53645517662335</c:v>
                </c:pt>
                <c:pt idx="136">
                  <c:v>5.7712857783171408E+16</c:v>
                </c:pt>
                <c:pt idx="137">
                  <c:v>9.7613546877666336E+16</c:v>
                </c:pt>
                <c:pt idx="138">
                  <c:v>1.235153804514451E+16</c:v>
                </c:pt>
                <c:pt idx="139">
                  <c:v>1.2567750663536755E+17</c:v>
                </c:pt>
                <c:pt idx="140">
                  <c:v>1.0206782350738152E+17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-1.0775704885642366E+17</c:v>
                </c:pt>
                <c:pt idx="148">
                  <c:v>-1.4287034491752891E+17</c:v>
                </c:pt>
                <c:pt idx="149">
                  <c:v>-1.5655549680355491E+17</c:v>
                </c:pt>
                <c:pt idx="150">
                  <c:v>-1.547469688205679E+17</c:v>
                </c:pt>
                <c:pt idx="151">
                  <c:v>-1.1899816706801749E+17</c:v>
                </c:pt>
                <c:pt idx="152">
                  <c:v>-6.1265357633594784E+16</c:v>
                </c:pt>
                <c:pt idx="153">
                  <c:v>26.002595387200095</c:v>
                </c:pt>
                <c:pt idx="154">
                  <c:v>5.759224401435508E+16</c:v>
                </c:pt>
                <c:pt idx="155">
                  <c:v>9.7733302634231504E+16</c:v>
                </c:pt>
                <c:pt idx="156">
                  <c:v>1.2412578904240554E+17</c:v>
                </c:pt>
                <c:pt idx="157">
                  <c:v>1.2560993765802862E+17</c:v>
                </c:pt>
                <c:pt idx="158">
                  <c:v>1.0207863268395834E+17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-6.2648467504647704E+16</c:v>
                </c:pt>
                <c:pt idx="165">
                  <c:v>-1.0821827100735208E+17</c:v>
                </c:pt>
                <c:pt idx="166">
                  <c:v>-1.4359538767666346E+17</c:v>
                </c:pt>
                <c:pt idx="167">
                  <c:v>-1.5748984346544483E+17</c:v>
                </c:pt>
                <c:pt idx="168">
                  <c:v>-1.5501155755200282E+17</c:v>
                </c:pt>
                <c:pt idx="169">
                  <c:v>-1.1977691994483608E+17</c:v>
                </c:pt>
                <c:pt idx="170">
                  <c:v>-6.1674668170995112E+16</c:v>
                </c:pt>
                <c:pt idx="171">
                  <c:v>-1048.7507514217666</c:v>
                </c:pt>
                <c:pt idx="172">
                  <c:v>5.7906930579012528E+16</c:v>
                </c:pt>
                <c:pt idx="173">
                  <c:v>9754801621123136</c:v>
                </c:pt>
                <c:pt idx="174">
                  <c:v>1.2369303246514418E+17</c:v>
                </c:pt>
                <c:pt idx="175">
                  <c:v>1.2575989316289443E+17</c:v>
                </c:pt>
                <c:pt idx="176">
                  <c:v>1.0274090819363328E+17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-6.3376737302990096E+16</c:v>
                </c:pt>
                <c:pt idx="183">
                  <c:v>-1.0898057991553349E+17</c:v>
                </c:pt>
                <c:pt idx="184">
                  <c:v>-1.454891450521343E+17</c:v>
                </c:pt>
                <c:pt idx="185">
                  <c:v>-1.5972918110593238E+17</c:v>
                </c:pt>
                <c:pt idx="186">
                  <c:v>-1.5766746610894982E+17</c:v>
                </c:pt>
                <c:pt idx="187">
                  <c:v>-1.2139409498665037E+17</c:v>
                </c:pt>
                <c:pt idx="188">
                  <c:v>-6.2801530458268064E+16</c:v>
                </c:pt>
                <c:pt idx="189">
                  <c:v>177.3995931218515</c:v>
                </c:pt>
                <c:pt idx="190">
                  <c:v>5.8322581515234112E+16</c:v>
                </c:pt>
                <c:pt idx="191">
                  <c:v>9.7265738793255648E+16</c:v>
                </c:pt>
                <c:pt idx="192">
                  <c:v>1.202406445477283E+17</c:v>
                </c:pt>
                <c:pt idx="193">
                  <c:v>1.1846233040482736E+17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B52B-4445-B72B-3F3B483999E2}"/>
            </c:ext>
          </c:extLst>
        </c:ser>
        <c:ser>
          <c:idx val="3"/>
          <c:order val="3"/>
          <c:tx>
            <c:strRef>
              <c:f>'Config3 8 Layer'!$L$2</c:f>
              <c:strCache>
                <c:ptCount val="1"/>
                <c:pt idx="0">
                  <c:v>FyB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Layer'!$V$3:$V$203</c:f>
              <c:numCache>
                <c:formatCode>General</c:formatCode>
                <c:ptCount val="201"/>
                <c:pt idx="0">
                  <c:v>9.4645564072475728E+16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-6.2715864285763088E+16</c:v>
                </c:pt>
                <c:pt idx="9">
                  <c:v>-1.0361499832149E+17</c:v>
                </c:pt>
                <c:pt idx="10">
                  <c:v>-1.3724260808318072E+17</c:v>
                </c:pt>
                <c:pt idx="11">
                  <c:v>-1.538857685310944E+17</c:v>
                </c:pt>
                <c:pt idx="12">
                  <c:v>-1.561035314454953E+17</c:v>
                </c:pt>
                <c:pt idx="13">
                  <c:v>-1.2263261641999744E+17</c:v>
                </c:pt>
                <c:pt idx="14">
                  <c:v>-6521697679021919</c:v>
                </c:pt>
                <c:pt idx="15">
                  <c:v>6.1330568683953786</c:v>
                </c:pt>
                <c:pt idx="16">
                  <c:v>6.1118705005549288E+16</c:v>
                </c:pt>
                <c:pt idx="17">
                  <c:v>9.8972736306303408E+16</c:v>
                </c:pt>
                <c:pt idx="18">
                  <c:v>1.178463821367508E+17</c:v>
                </c:pt>
                <c:pt idx="19">
                  <c:v>1.1534715679872461E+17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-6.2931548795570336E+16</c:v>
                </c:pt>
                <c:pt idx="27">
                  <c:v>-1.0245870584277701E+17</c:v>
                </c:pt>
                <c:pt idx="28">
                  <c:v>-1.3304760649255706E+16</c:v>
                </c:pt>
                <c:pt idx="29">
                  <c:v>-1.5091001459238896E+17</c:v>
                </c:pt>
                <c:pt idx="30">
                  <c:v>-1.5370254861287714E+16</c:v>
                </c:pt>
                <c:pt idx="31">
                  <c:v>-1.2104082063776435E+17</c:v>
                </c:pt>
                <c:pt idx="32">
                  <c:v>-6.4143131550465072E+16</c:v>
                </c:pt>
                <c:pt idx="33">
                  <c:v>-69.303823054055584</c:v>
                </c:pt>
                <c:pt idx="34">
                  <c:v>6.0609875859717928E+16</c:v>
                </c:pt>
                <c:pt idx="35">
                  <c:v>9.8301848585300224E+16</c:v>
                </c:pt>
                <c:pt idx="36">
                  <c:v>1.1743640156228384E+17</c:v>
                </c:pt>
                <c:pt idx="37">
                  <c:v>1.1525648034700187E+17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-1.0161325300517309E+17</c:v>
                </c:pt>
                <c:pt idx="46">
                  <c:v>-1.3433182976224461E+17</c:v>
                </c:pt>
                <c:pt idx="47">
                  <c:v>-1.505549347846409E+17</c:v>
                </c:pt>
                <c:pt idx="48">
                  <c:v>-1.5329799279061914E+17</c:v>
                </c:pt>
                <c:pt idx="49">
                  <c:v>-1211636810977009.8</c:v>
                </c:pt>
                <c:pt idx="50">
                  <c:v>-6.4092147567179928E+16</c:v>
                </c:pt>
                <c:pt idx="51">
                  <c:v>218.69986124278131</c:v>
                </c:pt>
                <c:pt idx="52">
                  <c:v>6.0486899897380992E+16</c:v>
                </c:pt>
                <c:pt idx="53">
                  <c:v>9.7767674516716384E+16</c:v>
                </c:pt>
                <c:pt idx="54">
                  <c:v>1.1677356324556957E+17</c:v>
                </c:pt>
                <c:pt idx="55">
                  <c:v>1.1521345836867226E+16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-1.014162089459393E+16</c:v>
                </c:pt>
                <c:pt idx="64">
                  <c:v>-1.3370007067975234E+16</c:v>
                </c:pt>
                <c:pt idx="65">
                  <c:v>-1.4947987182878602E+17</c:v>
                </c:pt>
                <c:pt idx="66">
                  <c:v>-1.5324215099865834E+17</c:v>
                </c:pt>
                <c:pt idx="67">
                  <c:v>-1.2088012319312258E+17</c:v>
                </c:pt>
                <c:pt idx="68">
                  <c:v>-6.3484034661356984E+16</c:v>
                </c:pt>
                <c:pt idx="69">
                  <c:v>-160.84812049198763</c:v>
                </c:pt>
                <c:pt idx="70">
                  <c:v>6.020576322596204E+16</c:v>
                </c:pt>
                <c:pt idx="71">
                  <c:v>9.7243653666412304E+16</c:v>
                </c:pt>
                <c:pt idx="72">
                  <c:v>1.1628172693435898E+16</c:v>
                </c:pt>
                <c:pt idx="73">
                  <c:v>1.1425804039412736E+17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-1.009519544216892E+17</c:v>
                </c:pt>
                <c:pt idx="82">
                  <c:v>-1.3306075018768798E+17</c:v>
                </c:pt>
                <c:pt idx="83">
                  <c:v>-1.4939921946285222E+17</c:v>
                </c:pt>
                <c:pt idx="84">
                  <c:v>-1.5204436201123174E+17</c:v>
                </c:pt>
                <c:pt idx="85">
                  <c:v>-1.2077256238795877E+17</c:v>
                </c:pt>
                <c:pt idx="86">
                  <c:v>-6.3930459021817232E+16</c:v>
                </c:pt>
                <c:pt idx="87">
                  <c:v>-87.194658775442775</c:v>
                </c:pt>
                <c:pt idx="88">
                  <c:v>6038003102765513</c:v>
                </c:pt>
                <c:pt idx="89">
                  <c:v>9.735420539016E+16</c:v>
                </c:pt>
                <c:pt idx="90">
                  <c:v>1.1717123104723022E+17</c:v>
                </c:pt>
                <c:pt idx="91">
                  <c:v>1.1540847085949666E+16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-1.0147573516978101E+17</c:v>
                </c:pt>
                <c:pt idx="100">
                  <c:v>-1.3351332376574246E+17</c:v>
                </c:pt>
                <c:pt idx="101">
                  <c:v>-1.4923820630033885E+17</c:v>
                </c:pt>
                <c:pt idx="102">
                  <c:v>-1.5229651795911552E+17</c:v>
                </c:pt>
                <c:pt idx="103">
                  <c:v>-1.2063908807761206E+16</c:v>
                </c:pt>
                <c:pt idx="104">
                  <c:v>-6.3718294762405424E+16</c:v>
                </c:pt>
                <c:pt idx="105">
                  <c:v>413.87655282795834</c:v>
                </c:pt>
                <c:pt idx="106">
                  <c:v>6.0381360277465976E+16</c:v>
                </c:pt>
                <c:pt idx="107">
                  <c:v>9.7870031019797712E+16</c:v>
                </c:pt>
                <c:pt idx="108">
                  <c:v>1.1709807267440872E+17</c:v>
                </c:pt>
                <c:pt idx="109">
                  <c:v>1.1504263269188584E+17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-1.007479023192899E+17</c:v>
                </c:pt>
                <c:pt idx="118">
                  <c:v>-1.336363690603845E+17</c:v>
                </c:pt>
                <c:pt idx="119">
                  <c:v>-1.4970361274737474E+16</c:v>
                </c:pt>
                <c:pt idx="120">
                  <c:v>-1.5265043418440947E+17</c:v>
                </c:pt>
                <c:pt idx="121">
                  <c:v>-1.1999105405785083E+17</c:v>
                </c:pt>
                <c:pt idx="122">
                  <c:v>-6.36556110599246E+16</c:v>
                </c:pt>
                <c:pt idx="123">
                  <c:v>367.40497114609292</c:v>
                </c:pt>
                <c:pt idx="124">
                  <c:v>6.0210222011668792E+16</c:v>
                </c:pt>
                <c:pt idx="125">
                  <c:v>9.7990160420784464E+16</c:v>
                </c:pt>
                <c:pt idx="126">
                  <c:v>1.1692070117557888E+17</c:v>
                </c:pt>
                <c:pt idx="127">
                  <c:v>1.1567587405817798E+17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-1.0099169369920858E+17</c:v>
                </c:pt>
                <c:pt idx="136">
                  <c:v>-1.3344033683844694E+17</c:v>
                </c:pt>
                <c:pt idx="137">
                  <c:v>-1.4987290274748198E+17</c:v>
                </c:pt>
                <c:pt idx="138">
                  <c:v>-1.5275786789042422E+16</c:v>
                </c:pt>
                <c:pt idx="139">
                  <c:v>-1.2115513826134885E+17</c:v>
                </c:pt>
                <c:pt idx="140">
                  <c:v>-6.3693371698934752E+16</c:v>
                </c:pt>
                <c:pt idx="141">
                  <c:v>320.38592748542504</c:v>
                </c:pt>
                <c:pt idx="142">
                  <c:v>6.065310280431388E+16</c:v>
                </c:pt>
                <c:pt idx="143">
                  <c:v>9.768807856833656E+16</c:v>
                </c:pt>
                <c:pt idx="144">
                  <c:v>1.1771298467555691E+17</c:v>
                </c:pt>
                <c:pt idx="145">
                  <c:v>1.1566462835551323E+17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-1.0059733830597819E+17</c:v>
                </c:pt>
                <c:pt idx="154">
                  <c:v>-1.3304597068245792E+17</c:v>
                </c:pt>
                <c:pt idx="155">
                  <c:v>-1500744517563285</c:v>
                </c:pt>
                <c:pt idx="156">
                  <c:v>-1.5329544905911357E+17</c:v>
                </c:pt>
                <c:pt idx="157">
                  <c:v>-1.2104929698611829E+17</c:v>
                </c:pt>
                <c:pt idx="158">
                  <c:v>-6.3672469879141096E+16</c:v>
                </c:pt>
                <c:pt idx="159">
                  <c:v>275.34881840501907</c:v>
                </c:pt>
                <c:pt idx="160">
                  <c:v>6031461833800089</c:v>
                </c:pt>
                <c:pt idx="161">
                  <c:v>9.715399835005592E+16</c:v>
                </c:pt>
                <c:pt idx="162">
                  <c:v>1.1643160758313838E+17</c:v>
                </c:pt>
                <c:pt idx="163">
                  <c:v>1.1511826109866128E+17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-1.0171065241933149E+17</c:v>
                </c:pt>
                <c:pt idx="172">
                  <c:v>-1.3375665116089096E+17</c:v>
                </c:pt>
                <c:pt idx="173">
                  <c:v>-1.4956098519202957E+17</c:v>
                </c:pt>
                <c:pt idx="174">
                  <c:v>-1.5264078858114221E+17</c:v>
                </c:pt>
                <c:pt idx="175">
                  <c:v>-1.2097426700611246E+17</c:v>
                </c:pt>
                <c:pt idx="176">
                  <c:v>-6.3809189112322144E+16</c:v>
                </c:pt>
                <c:pt idx="177">
                  <c:v>229.4832604321418</c:v>
                </c:pt>
                <c:pt idx="178">
                  <c:v>6.0172427138874464E+16</c:v>
                </c:pt>
                <c:pt idx="179">
                  <c:v>9.7695503883826464E+16</c:v>
                </c:pt>
                <c:pt idx="180">
                  <c:v>1.164173930144839E+17</c:v>
                </c:pt>
                <c:pt idx="181">
                  <c:v>1.1588998905139466E+17</c:v>
                </c:pt>
                <c:pt idx="182">
                  <c:v>9.6129737553991264E+16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-6.4455446605983272E+16</c:v>
                </c:pt>
                <c:pt idx="189">
                  <c:v>-1.0374713395141354E+17</c:v>
                </c:pt>
                <c:pt idx="190">
                  <c:v>-1.348223812618537E+17</c:v>
                </c:pt>
                <c:pt idx="191">
                  <c:v>-1.4879000113495837E+17</c:v>
                </c:pt>
                <c:pt idx="192">
                  <c:v>-1.4865341563022976E+17</c:v>
                </c:pt>
                <c:pt idx="193">
                  <c:v>-1.1584936852704936E+17</c:v>
                </c:pt>
                <c:pt idx="194">
                  <c:v>-6.0388907139921888E+16</c:v>
                </c:pt>
                <c:pt idx="195">
                  <c:v>170.52888450087016</c:v>
                </c:pt>
                <c:pt idx="196">
                  <c:v>5.5363452035671248E+16</c:v>
                </c:pt>
                <c:pt idx="197">
                  <c:v>8.9996535101987216E+16</c:v>
                </c:pt>
                <c:pt idx="198">
                  <c:v>1.0683357693165194E+16</c:v>
                </c:pt>
                <c:pt idx="199">
                  <c:v>1.0365278173847646E+17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B52B-4445-B72B-3F3B483999E2}"/>
            </c:ext>
          </c:extLst>
        </c:ser>
        <c:ser>
          <c:idx val="5"/>
          <c:order val="5"/>
          <c:tx>
            <c:strRef>
              <c:f>'Config3 8 Layer'!$N$2</c:f>
              <c:strCache>
                <c:ptCount val="1"/>
                <c:pt idx="0">
                  <c:v>FyC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Layer'!$X$3:$X$203</c:f>
              <c:numCache>
                <c:formatCode>General</c:formatCode>
                <c:ptCount val="201"/>
                <c:pt idx="0">
                  <c:v>-1.2044688633140773E+17</c:v>
                </c:pt>
                <c:pt idx="1">
                  <c:v>-9914175271175556</c:v>
                </c:pt>
                <c:pt idx="2">
                  <c:v>-5.4733556728241296E+16</c:v>
                </c:pt>
                <c:pt idx="3">
                  <c:v>-20.277183870612703</c:v>
                </c:pt>
                <c:pt idx="4">
                  <c:v>5.6951646535804992E+16</c:v>
                </c:pt>
                <c:pt idx="5">
                  <c:v>9.9638698805863744E+16</c:v>
                </c:pt>
                <c:pt idx="6">
                  <c:v>1.2323653895298611E+17</c:v>
                </c:pt>
                <c:pt idx="7">
                  <c:v>1.2873678067909973E+17</c:v>
                </c:pt>
                <c:pt idx="8">
                  <c:v>1.0643835996674838E+17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-6.4625660124912184E+16</c:v>
                </c:pt>
                <c:pt idx="15">
                  <c:v>-1.017856360282883E+16</c:v>
                </c:pt>
                <c:pt idx="16">
                  <c:v>-1.3493031999588368E+17</c:v>
                </c:pt>
                <c:pt idx="17">
                  <c:v>-1.4602916649686195E+17</c:v>
                </c:pt>
                <c:pt idx="18">
                  <c:v>-1.3931349351978442E+17</c:v>
                </c:pt>
                <c:pt idx="19">
                  <c:v>-1.1245031309804462E+17</c:v>
                </c:pt>
                <c:pt idx="20">
                  <c:v>-6.0994008281679592E+16</c:v>
                </c:pt>
                <c:pt idx="21">
                  <c:v>-66.790562888738719</c:v>
                </c:pt>
                <c:pt idx="22">
                  <c:v>6.2835891137174304E+16</c:v>
                </c:pt>
                <c:pt idx="23">
                  <c:v>1.086900144753748E+17</c:v>
                </c:pt>
                <c:pt idx="24">
                  <c:v>1.3145677863008794E+17</c:v>
                </c:pt>
                <c:pt idx="25">
                  <c:v>1.3454267312586877E+17</c:v>
                </c:pt>
                <c:pt idx="26">
                  <c:v>1.0931531406581117E+17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-6.2712515570718608E+16</c:v>
                </c:pt>
                <c:pt idx="33">
                  <c:v>-9.9336333381782928E+16</c:v>
                </c:pt>
                <c:pt idx="34">
                  <c:v>-1.3420113916657614E+17</c:v>
                </c:pt>
                <c:pt idx="35">
                  <c:v>-1.4523835079363744E+17</c:v>
                </c:pt>
                <c:pt idx="36">
                  <c:v>-1.3854283249764552E+17</c:v>
                </c:pt>
                <c:pt idx="37">
                  <c:v>-1.1243346280324898E+17</c:v>
                </c:pt>
                <c:pt idx="38">
                  <c:v>-6.0859178025629792E+16</c:v>
                </c:pt>
                <c:pt idx="39">
                  <c:v>-436.10637083786105</c:v>
                </c:pt>
                <c:pt idx="40">
                  <c:v>6.3168099159605136E+16</c:v>
                </c:pt>
                <c:pt idx="41">
                  <c:v>1.0853608999302525E+17</c:v>
                </c:pt>
                <c:pt idx="42">
                  <c:v>1.3160974777474413E+17</c:v>
                </c:pt>
                <c:pt idx="43">
                  <c:v>1.3464710833030925E+17</c:v>
                </c:pt>
                <c:pt idx="44">
                  <c:v>1.0872112542802627E+17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-6276205648548711</c:v>
                </c:pt>
                <c:pt idx="51">
                  <c:v>-9971445695874092</c:v>
                </c:pt>
                <c:pt idx="52">
                  <c:v>-1.3431193269233619E+17</c:v>
                </c:pt>
                <c:pt idx="53">
                  <c:v>-1.4466541960850266E+17</c:v>
                </c:pt>
                <c:pt idx="54">
                  <c:v>-1.3756955827174166E+17</c:v>
                </c:pt>
                <c:pt idx="55">
                  <c:v>-1.121832041125208E+17</c:v>
                </c:pt>
                <c:pt idx="56">
                  <c:v>-6.0893135881711304E+16</c:v>
                </c:pt>
                <c:pt idx="57">
                  <c:v>-156.08677897508667</c:v>
                </c:pt>
                <c:pt idx="58">
                  <c:v>6.2947732570237152E+16</c:v>
                </c:pt>
                <c:pt idx="59">
                  <c:v>1.0872915758685384E+17</c:v>
                </c:pt>
                <c:pt idx="60">
                  <c:v>1.3169809304245686E+17</c:v>
                </c:pt>
                <c:pt idx="61">
                  <c:v>1.3500886612663466E+17</c:v>
                </c:pt>
                <c:pt idx="62">
                  <c:v>1.0820013959136634E+17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-9.9368055987036112E+16</c:v>
                </c:pt>
                <c:pt idx="70">
                  <c:v>-1.3365247740100762E+17</c:v>
                </c:pt>
                <c:pt idx="71">
                  <c:v>-1.4369902324041166E+17</c:v>
                </c:pt>
                <c:pt idx="72">
                  <c:v>-1.3768935310726648E+17</c:v>
                </c:pt>
                <c:pt idx="73">
                  <c:v>-1.1194654249173928E+17</c:v>
                </c:pt>
                <c:pt idx="74">
                  <c:v>-6.0592035170677248E+16</c:v>
                </c:pt>
                <c:pt idx="75">
                  <c:v>443.26127711916638</c:v>
                </c:pt>
                <c:pt idx="76">
                  <c:v>6.2835854892618288E+16</c:v>
                </c:pt>
                <c:pt idx="77">
                  <c:v>1.0852064621873842E+17</c:v>
                </c:pt>
                <c:pt idx="78">
                  <c:v>1.3141049691742458E+17</c:v>
                </c:pt>
                <c:pt idx="79">
                  <c:v>1.3458625770197592E+17</c:v>
                </c:pt>
                <c:pt idx="80">
                  <c:v>1.0842780546498787E+17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-6.2650497675559488E+16</c:v>
                </c:pt>
                <c:pt idx="87">
                  <c:v>-9.990768657553568E+16</c:v>
                </c:pt>
                <c:pt idx="88">
                  <c:v>-1.3428310722196546E+17</c:v>
                </c:pt>
                <c:pt idx="89">
                  <c:v>-1.4447760221502829E+17</c:v>
                </c:pt>
                <c:pt idx="90">
                  <c:v>-1.385975713722868E+17</c:v>
                </c:pt>
                <c:pt idx="91">
                  <c:v>-1.119825171296733E+17</c:v>
                </c:pt>
                <c:pt idx="92">
                  <c:v>-6.1014270543234224E+16</c:v>
                </c:pt>
                <c:pt idx="93">
                  <c:v>-891.54809106157882</c:v>
                </c:pt>
                <c:pt idx="94">
                  <c:v>6.2695420952003832E+16</c:v>
                </c:pt>
                <c:pt idx="95">
                  <c:v>1.088550491705837E+17</c:v>
                </c:pt>
                <c:pt idx="96">
                  <c:v>1.309809561032405E+17</c:v>
                </c:pt>
                <c:pt idx="97">
                  <c:v>1.3496590738488283E+17</c:v>
                </c:pt>
                <c:pt idx="98">
                  <c:v>1.0914327360623974E+17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-9.920318534821464E+16</c:v>
                </c:pt>
                <c:pt idx="106">
                  <c:v>-1.3418151382015509E+17</c:v>
                </c:pt>
                <c:pt idx="107">
                  <c:v>-1.4387982850271858E+17</c:v>
                </c:pt>
                <c:pt idx="108">
                  <c:v>-1.3739710391912266E+17</c:v>
                </c:pt>
                <c:pt idx="109">
                  <c:v>-1.1217122526847501E+17</c:v>
                </c:pt>
                <c:pt idx="110">
                  <c:v>-6.0883941502379528E+16</c:v>
                </c:pt>
                <c:pt idx="111">
                  <c:v>-936.89559069720497</c:v>
                </c:pt>
                <c:pt idx="112">
                  <c:v>6.3184063974804408E+16</c:v>
                </c:pt>
                <c:pt idx="113">
                  <c:v>1.0875945467603034E+17</c:v>
                </c:pt>
                <c:pt idx="114">
                  <c:v>1.3113856025525766E+16</c:v>
                </c:pt>
                <c:pt idx="115">
                  <c:v>1.3462700270572898E+17</c:v>
                </c:pt>
                <c:pt idx="116">
                  <c:v>1.0828405300489484E+16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-9.9011470670041744E+16</c:v>
                </c:pt>
                <c:pt idx="124">
                  <c:v>-1.3413084384711268E+16</c:v>
                </c:pt>
                <c:pt idx="125">
                  <c:v>-1.4402547579487604E+16</c:v>
                </c:pt>
                <c:pt idx="126">
                  <c:v>-1.3876031952289698E+17</c:v>
                </c:pt>
                <c:pt idx="127">
                  <c:v>-1.1266736536572022E+17</c:v>
                </c:pt>
                <c:pt idx="128">
                  <c:v>-6.1123311760816912E+16</c:v>
                </c:pt>
                <c:pt idx="129">
                  <c:v>-987.10598112407388</c:v>
                </c:pt>
                <c:pt idx="130">
                  <c:v>6.2820327211207448E+16</c:v>
                </c:pt>
                <c:pt idx="131">
                  <c:v>1.0880976563196302E+16</c:v>
                </c:pt>
                <c:pt idx="132">
                  <c:v>1.3130988970809754E+17</c:v>
                </c:pt>
                <c:pt idx="133">
                  <c:v>1.3495694025628534E+17</c:v>
                </c:pt>
                <c:pt idx="134">
                  <c:v>1.0867051142171611E+17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-9.9963117086413072E+16</c:v>
                </c:pt>
                <c:pt idx="142">
                  <c:v>-1.3447257734393523E+17</c:v>
                </c:pt>
                <c:pt idx="143">
                  <c:v>-1.4425089775870298E+17</c:v>
                </c:pt>
                <c:pt idx="144">
                  <c:v>-1.3840201454188411E+17</c:v>
                </c:pt>
                <c:pt idx="145">
                  <c:v>-1.1260509179046005E+17</c:v>
                </c:pt>
                <c:pt idx="146">
                  <c:v>-6.0936489563543744E+16</c:v>
                </c:pt>
                <c:pt idx="147">
                  <c:v>-1027.600983599282</c:v>
                </c:pt>
                <c:pt idx="148">
                  <c:v>6293219553318780</c:v>
                </c:pt>
                <c:pt idx="149">
                  <c:v>1.0838653864969427E+17</c:v>
                </c:pt>
                <c:pt idx="150">
                  <c:v>1.316953620638279E+17</c:v>
                </c:pt>
                <c:pt idx="151">
                  <c:v>1.341635317479316E+17</c:v>
                </c:pt>
                <c:pt idx="152">
                  <c:v>1.0921593071108896E+17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-9.9087816153955472E+16</c:v>
                </c:pt>
                <c:pt idx="160">
                  <c:v>-1.344120146483361E+17</c:v>
                </c:pt>
                <c:pt idx="161">
                  <c:v>-1.4419211020443219E+17</c:v>
                </c:pt>
                <c:pt idx="162">
                  <c:v>-1.382985104998172E+17</c:v>
                </c:pt>
                <c:pt idx="163">
                  <c:v>-1.1211519964268086E+17</c:v>
                </c:pt>
                <c:pt idx="164">
                  <c:v>-6.090687423739952E+16</c:v>
                </c:pt>
                <c:pt idx="165">
                  <c:v>-107.63332970793002</c:v>
                </c:pt>
                <c:pt idx="166">
                  <c:v>6.3102468728033088E+16</c:v>
                </c:pt>
                <c:pt idx="167">
                  <c:v>1.0919657835524578E+17</c:v>
                </c:pt>
                <c:pt idx="168">
                  <c:v>1.3162846895008693E+17</c:v>
                </c:pt>
                <c:pt idx="169">
                  <c:v>1.3457546960145586E+17</c:v>
                </c:pt>
                <c:pt idx="170">
                  <c:v>1.097465859589266E+16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-6.2697857348668264E+16</c:v>
                </c:pt>
                <c:pt idx="177">
                  <c:v>-9.9275804119917424E+16</c:v>
                </c:pt>
                <c:pt idx="178">
                  <c:v>-1.3401243167100453E+17</c:v>
                </c:pt>
                <c:pt idx="179">
                  <c:v>-1.4452269925383696E+17</c:v>
                </c:pt>
                <c:pt idx="180">
                  <c:v>-1.3861512960868504E+17</c:v>
                </c:pt>
                <c:pt idx="181">
                  <c:v>-1.1250084789572776E+17</c:v>
                </c:pt>
                <c:pt idx="182">
                  <c:v>-6.1506492404380792E+16</c:v>
                </c:pt>
                <c:pt idx="183">
                  <c:v>180.16247141364963</c:v>
                </c:pt>
                <c:pt idx="184">
                  <c:v>6.3706429354943E+16</c:v>
                </c:pt>
                <c:pt idx="185">
                  <c:v>1.1038264794426926E+17</c:v>
                </c:pt>
                <c:pt idx="186">
                  <c:v>1.3385505645141032E+16</c:v>
                </c:pt>
                <c:pt idx="187">
                  <c:v>1.3796785557395598E+17</c:v>
                </c:pt>
                <c:pt idx="188">
                  <c:v>1.116954965441631E+16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-8.6906943019590336E+16</c:v>
                </c:pt>
                <c:pt idx="196">
                  <c:v>-1.1576055168904998E+16</c:v>
                </c:pt>
                <c:pt idx="197">
                  <c:v>-1.2458297249794012E+16</c:v>
                </c:pt>
                <c:pt idx="198">
                  <c:v>-1.1888782347201467E+17</c:v>
                </c:pt>
                <c:pt idx="199">
                  <c:v>-9519464938514774</c:v>
                </c:pt>
                <c:pt idx="200">
                  <c:v>-5.0740660830986752E+16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B52B-4445-B72B-3F3B483999E2}"/>
            </c:ext>
          </c:extLst>
        </c:ser>
        <c:ser>
          <c:idx val="7"/>
          <c:order val="7"/>
          <c:tx>
            <c:strRef>
              <c:f>'Config3 8 Layer'!$Z$1</c:f>
              <c:strCache>
                <c:ptCount val="1"/>
                <c:pt idx="0">
                  <c:v>FY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Layer'!$Z$3:$Z$203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-1.7572165952126464E+16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3.4497598542045512E+16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-1.5168502959486272E+16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-1.1657092081534419E+17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-6.934012776675704E+16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-2.4069889500594736E+16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-2.3766138267357128E+16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-2.8753492153379624E+16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-1.1608742740983502E+17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B52B-4445-B72B-3F3B4839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'Config3 8 Layer'!$I$2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'Config3 8 Layer'!$A$3:$A$253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'Config3 8 Layer'!$S$3:$S$203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52B-4445-B72B-3F3B483999E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2B-4445-B72B-3F3B483999E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2B-4445-B72B-3F3B483999E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2B-4445-B72B-3F3B483999E2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1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8-4BA7-B61A-60305AF6A18E}"/>
            </c:ext>
          </c:extLst>
        </c:ser>
        <c:ser>
          <c:idx val="1"/>
          <c:order val="1"/>
          <c:tx>
            <c:strRef>
              <c:f>'Config4 1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Layer'!$J$3:$J$203</c:f>
              <c:numCache>
                <c:formatCode>General</c:formatCode>
                <c:ptCount val="201"/>
                <c:pt idx="0">
                  <c:v>-9.0266365264220272E+16</c:v>
                </c:pt>
                <c:pt idx="1">
                  <c:v>-9291008548345216</c:v>
                </c:pt>
                <c:pt idx="2">
                  <c:v>-9.5033223963347488E+16</c:v>
                </c:pt>
                <c:pt idx="3">
                  <c:v>-1.0455129011195459E+17</c:v>
                </c:pt>
                <c:pt idx="4">
                  <c:v>-1.1052750791468542E+17</c:v>
                </c:pt>
                <c:pt idx="5">
                  <c:v>-1.133644833735429E+17</c:v>
                </c:pt>
                <c:pt idx="6">
                  <c:v>-1.2154739999034288E+16</c:v>
                </c:pt>
                <c:pt idx="7">
                  <c:v>-1.2327024392446822E+16</c:v>
                </c:pt>
                <c:pt idx="8">
                  <c:v>-1.1926176274775086E+17</c:v>
                </c:pt>
                <c:pt idx="9">
                  <c:v>-1.219875802069077E+16</c:v>
                </c:pt>
                <c:pt idx="10">
                  <c:v>-1.215763360128209E+17</c:v>
                </c:pt>
                <c:pt idx="11">
                  <c:v>-1.195291204117967E+17</c:v>
                </c:pt>
                <c:pt idx="12">
                  <c:v>-1.23866812915806E+17</c:v>
                </c:pt>
                <c:pt idx="13">
                  <c:v>-1.2328288472778792E+17</c:v>
                </c:pt>
                <c:pt idx="14">
                  <c:v>-1.1711705759122582E+16</c:v>
                </c:pt>
                <c:pt idx="15">
                  <c:v>-1.1774155834427972E+16</c:v>
                </c:pt>
                <c:pt idx="16">
                  <c:v>-1.1342246274246325E+17</c:v>
                </c:pt>
                <c:pt idx="17">
                  <c:v>-1.050626436895252E+17</c:v>
                </c:pt>
                <c:pt idx="18">
                  <c:v>-1.0591462166970709E+17</c:v>
                </c:pt>
                <c:pt idx="19">
                  <c:v>-1.071444371093453E+17</c:v>
                </c:pt>
                <c:pt idx="20">
                  <c:v>-1.0784872225756862E+17</c:v>
                </c:pt>
                <c:pt idx="21">
                  <c:v>-1.1831684382948208E+17</c:v>
                </c:pt>
                <c:pt idx="22">
                  <c:v>-1.2281249764761147E+17</c:v>
                </c:pt>
                <c:pt idx="23">
                  <c:v>-1.2227593626878602E+17</c:v>
                </c:pt>
                <c:pt idx="24">
                  <c:v>-1.2782651751070024E+17</c:v>
                </c:pt>
                <c:pt idx="25">
                  <c:v>-1.2678229396209685E+17</c:v>
                </c:pt>
                <c:pt idx="26">
                  <c:v>-1.1935560472812776E+17</c:v>
                </c:pt>
                <c:pt idx="27">
                  <c:v>-1.1981020543116574E+17</c:v>
                </c:pt>
                <c:pt idx="28">
                  <c:v>-1.1892521386562062E+17</c:v>
                </c:pt>
                <c:pt idx="29">
                  <c:v>-1.1560292602473498E+17</c:v>
                </c:pt>
                <c:pt idx="30">
                  <c:v>-1.2106723062317509E+17</c:v>
                </c:pt>
                <c:pt idx="31">
                  <c:v>-1.2105894593714474E+17</c:v>
                </c:pt>
                <c:pt idx="32">
                  <c:v>-1.1480148238649989E+17</c:v>
                </c:pt>
                <c:pt idx="33">
                  <c:v>-1.1608305587692195E+17</c:v>
                </c:pt>
                <c:pt idx="34">
                  <c:v>-1.127686461136705E+17</c:v>
                </c:pt>
                <c:pt idx="35">
                  <c:v>-1.0357657075127675E+17</c:v>
                </c:pt>
                <c:pt idx="36">
                  <c:v>-1.054494932890771E+17</c:v>
                </c:pt>
                <c:pt idx="37">
                  <c:v>-1.068641274491025E+17</c:v>
                </c:pt>
                <c:pt idx="38">
                  <c:v>-1.0744036540783776E+17</c:v>
                </c:pt>
                <c:pt idx="39">
                  <c:v>-1.1829018367669429E+17</c:v>
                </c:pt>
                <c:pt idx="40">
                  <c:v>-1.2268013544576376E+17</c:v>
                </c:pt>
                <c:pt idx="41">
                  <c:v>-1.2127364912407227E+17</c:v>
                </c:pt>
                <c:pt idx="42">
                  <c:v>-1.2780769412013789E+17</c:v>
                </c:pt>
                <c:pt idx="43">
                  <c:v>-1.2679715766331085E+17</c:v>
                </c:pt>
                <c:pt idx="44">
                  <c:v>-1.182887951709149E+17</c:v>
                </c:pt>
                <c:pt idx="45">
                  <c:v>-1.1979316914382952E+17</c:v>
                </c:pt>
                <c:pt idx="46">
                  <c:v>-1.1838998803156096E+17</c:v>
                </c:pt>
                <c:pt idx="47">
                  <c:v>-1.1518829175255954E+17</c:v>
                </c:pt>
                <c:pt idx="48">
                  <c:v>-1.2123064186332888E+17</c:v>
                </c:pt>
                <c:pt idx="49">
                  <c:v>-1.2082680193040349E+17</c:v>
                </c:pt>
                <c:pt idx="50">
                  <c:v>-1.1443669911076042E+17</c:v>
                </c:pt>
                <c:pt idx="51">
                  <c:v>-1.1628490607620978E+16</c:v>
                </c:pt>
                <c:pt idx="52">
                  <c:v>-1.1278302031106277E+17</c:v>
                </c:pt>
                <c:pt idx="53">
                  <c:v>-1.0378871852866699E+17</c:v>
                </c:pt>
                <c:pt idx="54">
                  <c:v>-1.058958529061783E+17</c:v>
                </c:pt>
                <c:pt idx="55">
                  <c:v>-1.0736309141244269E+17</c:v>
                </c:pt>
                <c:pt idx="56">
                  <c:v>-1.0765429495923579E+17</c:v>
                </c:pt>
                <c:pt idx="57">
                  <c:v>-1.1875310531103971E+17</c:v>
                </c:pt>
                <c:pt idx="58">
                  <c:v>-1.2368243703437104E+17</c:v>
                </c:pt>
                <c:pt idx="59">
                  <c:v>-1.2165860997832848E+17</c:v>
                </c:pt>
                <c:pt idx="60">
                  <c:v>-1.2765040078813371E+17</c:v>
                </c:pt>
                <c:pt idx="61">
                  <c:v>-1.2692120222666258E+17</c:v>
                </c:pt>
                <c:pt idx="62">
                  <c:v>-1.1933497964758504E+17</c:v>
                </c:pt>
                <c:pt idx="63">
                  <c:v>-1.2042509927827374E+17</c:v>
                </c:pt>
                <c:pt idx="64">
                  <c:v>-1.1943908750150662E+17</c:v>
                </c:pt>
                <c:pt idx="65">
                  <c:v>-1.1521036806447024E+17</c:v>
                </c:pt>
                <c:pt idx="66">
                  <c:v>-1.220569352014533E+17</c:v>
                </c:pt>
                <c:pt idx="67">
                  <c:v>-1.2182167654576373E+17</c:v>
                </c:pt>
                <c:pt idx="68">
                  <c:v>-1.1468679090911506E+17</c:v>
                </c:pt>
                <c:pt idx="69">
                  <c:v>-1.1667798132494342E+17</c:v>
                </c:pt>
                <c:pt idx="70">
                  <c:v>-1.125211011783868E+17</c:v>
                </c:pt>
                <c:pt idx="71">
                  <c:v>-1.0381726205424882E+17</c:v>
                </c:pt>
                <c:pt idx="72">
                  <c:v>-1.056329797509065E+17</c:v>
                </c:pt>
                <c:pt idx="73">
                  <c:v>-1.0687249206585346E+17</c:v>
                </c:pt>
                <c:pt idx="74">
                  <c:v>-1.0756158285929051E+17</c:v>
                </c:pt>
                <c:pt idx="75">
                  <c:v>-1.1904030992224747E+17</c:v>
                </c:pt>
                <c:pt idx="76">
                  <c:v>-1.2380317426982982E+17</c:v>
                </c:pt>
                <c:pt idx="77">
                  <c:v>-1.2212735001207227E+17</c:v>
                </c:pt>
                <c:pt idx="78">
                  <c:v>-1.2847618547520691E+17</c:v>
                </c:pt>
                <c:pt idx="79">
                  <c:v>-1.2739377534422507E+17</c:v>
                </c:pt>
                <c:pt idx="80">
                  <c:v>-1.1886783409767109E+17</c:v>
                </c:pt>
                <c:pt idx="81">
                  <c:v>-1.2024039431300467E+17</c:v>
                </c:pt>
                <c:pt idx="82">
                  <c:v>-1.1892415837798493E+17</c:v>
                </c:pt>
                <c:pt idx="83">
                  <c:v>-1.1499480053899211E+17</c:v>
                </c:pt>
                <c:pt idx="84">
                  <c:v>-1.2123950445918918E+17</c:v>
                </c:pt>
                <c:pt idx="85">
                  <c:v>-1.2005552159732723E+17</c:v>
                </c:pt>
                <c:pt idx="86">
                  <c:v>-1.1403705282482174E+16</c:v>
                </c:pt>
                <c:pt idx="87">
                  <c:v>-1.1581460423619614E+17</c:v>
                </c:pt>
                <c:pt idx="88">
                  <c:v>-1.1215677801187515E+17</c:v>
                </c:pt>
                <c:pt idx="89">
                  <c:v>-1.0315153689778258E+16</c:v>
                </c:pt>
                <c:pt idx="90">
                  <c:v>-1.0579944992525032E+17</c:v>
                </c:pt>
                <c:pt idx="91">
                  <c:v>-1.0664508676918048E+17</c:v>
                </c:pt>
                <c:pt idx="92">
                  <c:v>-1.0753583848304486E+17</c:v>
                </c:pt>
                <c:pt idx="93">
                  <c:v>-1.1876797055383077E+17</c:v>
                </c:pt>
                <c:pt idx="94">
                  <c:v>-1.2368933448650776E+17</c:v>
                </c:pt>
                <c:pt idx="95">
                  <c:v>-1.2158197277989397E+17</c:v>
                </c:pt>
                <c:pt idx="96">
                  <c:v>-1.2765269737401741E+17</c:v>
                </c:pt>
                <c:pt idx="97">
                  <c:v>-1.269239046658919E+17</c:v>
                </c:pt>
                <c:pt idx="98">
                  <c:v>-1.1912918388699974E+17</c:v>
                </c:pt>
                <c:pt idx="99">
                  <c:v>-1.2023885494963766E+17</c:v>
                </c:pt>
                <c:pt idx="100">
                  <c:v>-1.1819833443452275E+17</c:v>
                </c:pt>
                <c:pt idx="101">
                  <c:v>-1.1485241940006024E+17</c:v>
                </c:pt>
                <c:pt idx="102">
                  <c:v>-1.2100428884673238E+17</c:v>
                </c:pt>
                <c:pt idx="103">
                  <c:v>-1199793676553777</c:v>
                </c:pt>
                <c:pt idx="104">
                  <c:v>-1.1400693200091026E+17</c:v>
                </c:pt>
                <c:pt idx="105">
                  <c:v>-1.1639176601071869E+17</c:v>
                </c:pt>
                <c:pt idx="106">
                  <c:v>-1.1238900753519368E+17</c:v>
                </c:pt>
                <c:pt idx="107">
                  <c:v>-1.0300969960132774E+17</c:v>
                </c:pt>
                <c:pt idx="108">
                  <c:v>-1.0503359600446197E+17</c:v>
                </c:pt>
                <c:pt idx="109">
                  <c:v>-1.0628493162057874E+16</c:v>
                </c:pt>
                <c:pt idx="110">
                  <c:v>-1.0705418497103267E+17</c:v>
                </c:pt>
                <c:pt idx="111">
                  <c:v>-1.1818876729320275E+17</c:v>
                </c:pt>
                <c:pt idx="112">
                  <c:v>-1.227940112151487E+17</c:v>
                </c:pt>
                <c:pt idx="113">
                  <c:v>-1.216251146351092E+17</c:v>
                </c:pt>
                <c:pt idx="114">
                  <c:v>-1.2765423714365496E+17</c:v>
                </c:pt>
                <c:pt idx="115">
                  <c:v>-1.2676081720277808E+17</c:v>
                </c:pt>
                <c:pt idx="116">
                  <c:v>-1.1859992715547189E+17</c:v>
                </c:pt>
                <c:pt idx="117">
                  <c:v>-1.2006854914692326E+17</c:v>
                </c:pt>
                <c:pt idx="118">
                  <c:v>-1.1867103347266806E+17</c:v>
                </c:pt>
                <c:pt idx="119">
                  <c:v>-1.1538786735063646E+17</c:v>
                </c:pt>
                <c:pt idx="120">
                  <c:v>-1.2147519269201819E+17</c:v>
                </c:pt>
                <c:pt idx="121">
                  <c:v>-1.2108703488306658E+17</c:v>
                </c:pt>
                <c:pt idx="122">
                  <c:v>-1.1399272689926064E+17</c:v>
                </c:pt>
                <c:pt idx="123">
                  <c:v>-1.1621200675292602E+17</c:v>
                </c:pt>
                <c:pt idx="124">
                  <c:v>-1.1320382021835286E+17</c:v>
                </c:pt>
                <c:pt idx="125">
                  <c:v>-1.0339137373249278E+17</c:v>
                </c:pt>
                <c:pt idx="126">
                  <c:v>-1.0579851885771134E+17</c:v>
                </c:pt>
                <c:pt idx="127">
                  <c:v>-1.0678742668573381E+17</c:v>
                </c:pt>
                <c:pt idx="128">
                  <c:v>-1.076983569111787E+17</c:v>
                </c:pt>
                <c:pt idx="129">
                  <c:v>-1.1922427951339696E+17</c:v>
                </c:pt>
                <c:pt idx="130">
                  <c:v>-1.2364338047415842E+17</c:v>
                </c:pt>
                <c:pt idx="131">
                  <c:v>-1.2182172788983034E+17</c:v>
                </c:pt>
                <c:pt idx="132">
                  <c:v>-1.2768466197987248E+17</c:v>
                </c:pt>
                <c:pt idx="133">
                  <c:v>-1.2786860573298014E+17</c:v>
                </c:pt>
                <c:pt idx="134">
                  <c:v>-1.1927683499180604E+16</c:v>
                </c:pt>
                <c:pt idx="135">
                  <c:v>-1.2039534095512514E+17</c:v>
                </c:pt>
                <c:pt idx="136">
                  <c:v>-1.1902825994751427E+17</c:v>
                </c:pt>
                <c:pt idx="137">
                  <c:v>-1.1533069623181893E+17</c:v>
                </c:pt>
                <c:pt idx="138">
                  <c:v>-1.2163953070079803E+17</c:v>
                </c:pt>
                <c:pt idx="139">
                  <c:v>-1.21228591610232E+17</c:v>
                </c:pt>
                <c:pt idx="140">
                  <c:v>-1.142564561242751E+17</c:v>
                </c:pt>
                <c:pt idx="141">
                  <c:v>-1.1670422780565933E+17</c:v>
                </c:pt>
                <c:pt idx="142">
                  <c:v>-1.1291617780420744E+17</c:v>
                </c:pt>
                <c:pt idx="143">
                  <c:v>-1.0310465764195386E+17</c:v>
                </c:pt>
                <c:pt idx="144">
                  <c:v>-1.0587310622433262E+17</c:v>
                </c:pt>
                <c:pt idx="145">
                  <c:v>-1.0743999296716549E+17</c:v>
                </c:pt>
                <c:pt idx="146">
                  <c:v>-1.0774256911822584E+17</c:v>
                </c:pt>
                <c:pt idx="147">
                  <c:v>-1.1882872589566346E+16</c:v>
                </c:pt>
                <c:pt idx="148">
                  <c:v>-1.2363736644410187E+17</c:v>
                </c:pt>
                <c:pt idx="149">
                  <c:v>-1.2226555888796368E+17</c:v>
                </c:pt>
                <c:pt idx="150">
                  <c:v>-1.2844666825817334E+17</c:v>
                </c:pt>
                <c:pt idx="151">
                  <c:v>-1.2734202436425093E+17</c:v>
                </c:pt>
                <c:pt idx="152">
                  <c:v>-1.1924021483679078E+17</c:v>
                </c:pt>
                <c:pt idx="153">
                  <c:v>-1.2088921423616549E+17</c:v>
                </c:pt>
                <c:pt idx="154">
                  <c:v>-1.1956889801327958E+16</c:v>
                </c:pt>
                <c:pt idx="155">
                  <c:v>-1.1548687760085725E+17</c:v>
                </c:pt>
                <c:pt idx="156">
                  <c:v>-1.2183291763487309E+17</c:v>
                </c:pt>
                <c:pt idx="157">
                  <c:v>-1.2161488316049107E+17</c:v>
                </c:pt>
                <c:pt idx="158">
                  <c:v>-1.1465682695368366E+17</c:v>
                </c:pt>
                <c:pt idx="159">
                  <c:v>-1.165716155386703E+16</c:v>
                </c:pt>
                <c:pt idx="160">
                  <c:v>-1.1288455723893254E+16</c:v>
                </c:pt>
                <c:pt idx="161">
                  <c:v>-1.0364996482371282E+16</c:v>
                </c:pt>
                <c:pt idx="162">
                  <c:v>-1.0601640102045776E+16</c:v>
                </c:pt>
                <c:pt idx="163">
                  <c:v>-1.0775713812820243E+17</c:v>
                </c:pt>
                <c:pt idx="164">
                  <c:v>-1.0771463362804198E+17</c:v>
                </c:pt>
                <c:pt idx="165">
                  <c:v>-1.1966797583770322E+17</c:v>
                </c:pt>
                <c:pt idx="166">
                  <c:v>-1.2448600752001387E+17</c:v>
                </c:pt>
                <c:pt idx="167">
                  <c:v>-1.2314759237845646E+17</c:v>
                </c:pt>
                <c:pt idx="168">
                  <c:v>-1.2898447327833736E+17</c:v>
                </c:pt>
                <c:pt idx="169">
                  <c:v>-1.2806639327759512E+17</c:v>
                </c:pt>
                <c:pt idx="170">
                  <c:v>-1.199271717212945E+17</c:v>
                </c:pt>
                <c:pt idx="171">
                  <c:v>-1.2138278015826635E+17</c:v>
                </c:pt>
                <c:pt idx="172">
                  <c:v>-1.202487495632949E+17</c:v>
                </c:pt>
                <c:pt idx="173">
                  <c:v>-1.1537723013264621E+17</c:v>
                </c:pt>
                <c:pt idx="174">
                  <c:v>-1.2205036432991237E+17</c:v>
                </c:pt>
                <c:pt idx="175">
                  <c:v>-1.2149445670466779E+17</c:v>
                </c:pt>
                <c:pt idx="176">
                  <c:v>-1.1465260643982771E+17</c:v>
                </c:pt>
                <c:pt idx="177">
                  <c:v>-1.162042261725604E+17</c:v>
                </c:pt>
                <c:pt idx="178">
                  <c:v>-1.1254678760239198E+17</c:v>
                </c:pt>
                <c:pt idx="179">
                  <c:v>-1.0394431792575424E+17</c:v>
                </c:pt>
                <c:pt idx="180">
                  <c:v>-1.0626374092061691E+17</c:v>
                </c:pt>
                <c:pt idx="181">
                  <c:v>-1.0805021744645115E+17</c:v>
                </c:pt>
                <c:pt idx="182">
                  <c:v>-1.0903983330889782E+17</c:v>
                </c:pt>
                <c:pt idx="183">
                  <c:v>-1.2064648942211584E+16</c:v>
                </c:pt>
                <c:pt idx="184">
                  <c:v>-1.2556974868267453E+17</c:v>
                </c:pt>
                <c:pt idx="185">
                  <c:v>-1.2490504840161208E+17</c:v>
                </c:pt>
                <c:pt idx="186">
                  <c:v>-1.3117648736394173E+17</c:v>
                </c:pt>
                <c:pt idx="187">
                  <c:v>-1.3046104066396872E+17</c:v>
                </c:pt>
                <c:pt idx="188">
                  <c:v>-1.2267299163990107E+17</c:v>
                </c:pt>
                <c:pt idx="189">
                  <c:v>-1.2377109066151138E+17</c:v>
                </c:pt>
                <c:pt idx="190">
                  <c:v>-1.2158150658890549E+17</c:v>
                </c:pt>
                <c:pt idx="191">
                  <c:v>-1.1542079815290978E+17</c:v>
                </c:pt>
                <c:pt idx="192">
                  <c:v>-1181964796186644.3</c:v>
                </c:pt>
                <c:pt idx="193">
                  <c:v>-1.1473100643970282E+17</c:v>
                </c:pt>
                <c:pt idx="194">
                  <c:v>-1.0486124378672686E+17</c:v>
                </c:pt>
                <c:pt idx="195">
                  <c:v>-1.0378377380367402E+17</c:v>
                </c:pt>
                <c:pt idx="196">
                  <c:v>-9.8756556910376192E+16</c:v>
                </c:pt>
                <c:pt idx="197">
                  <c:v>-9.1170445891559008E+16</c:v>
                </c:pt>
                <c:pt idx="198">
                  <c:v>-9.1810316457616288E+16</c:v>
                </c:pt>
                <c:pt idx="199">
                  <c:v>-9.0996738168734192E+16</c:v>
                </c:pt>
                <c:pt idx="200">
                  <c:v>-8.8962428945309648E+16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8-4BA7-B61A-60305AF6A18E}"/>
            </c:ext>
          </c:extLst>
        </c:ser>
        <c:ser>
          <c:idx val="2"/>
          <c:order val="2"/>
          <c:tx>
            <c:strRef>
              <c:f>'Config4 1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8-4BA7-B61A-60305AF6A18E}"/>
            </c:ext>
          </c:extLst>
        </c:ser>
        <c:ser>
          <c:idx val="3"/>
          <c:order val="3"/>
          <c:tx>
            <c:strRef>
              <c:f>'Config4 1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Layer'!$L$3:$L$203</c:f>
              <c:numCache>
                <c:formatCode>General</c:formatCode>
                <c:ptCount val="201"/>
                <c:pt idx="0">
                  <c:v>-9.6514347828238704E+16</c:v>
                </c:pt>
                <c:pt idx="1">
                  <c:v>-9.5879899909606784E+16</c:v>
                </c:pt>
                <c:pt idx="2">
                  <c:v>-9.3814199502222448E+16</c:v>
                </c:pt>
                <c:pt idx="3">
                  <c:v>-9.9217045211160544E+16</c:v>
                </c:pt>
                <c:pt idx="4">
                  <c:v>-1.0151114494738237E+17</c:v>
                </c:pt>
                <c:pt idx="5">
                  <c:v>-1.0189543149592742E+17</c:v>
                </c:pt>
                <c:pt idx="6">
                  <c:v>-1.0853352736255562E+17</c:v>
                </c:pt>
                <c:pt idx="7">
                  <c:v>-1.1031594717659963E+17</c:v>
                </c:pt>
                <c:pt idx="8">
                  <c:v>-1.0789494825415653E+17</c:v>
                </c:pt>
                <c:pt idx="9">
                  <c:v>-1.1370313906894952E+16</c:v>
                </c:pt>
                <c:pt idx="10">
                  <c:v>-1.1714641131535451E+17</c:v>
                </c:pt>
                <c:pt idx="11">
                  <c:v>-1.1957652586938718E+17</c:v>
                </c:pt>
                <c:pt idx="12">
                  <c:v>-1.2877381044725288E+16</c:v>
                </c:pt>
                <c:pt idx="13">
                  <c:v>-1.3179681658099676E+16</c:v>
                </c:pt>
                <c:pt idx="14">
                  <c:v>-1.288005190663569E+17</c:v>
                </c:pt>
                <c:pt idx="15">
                  <c:v>-1.3077561031132306E+17</c:v>
                </c:pt>
                <c:pt idx="16">
                  <c:v>-1.2655826382763389E+17</c:v>
                </c:pt>
                <c:pt idx="17">
                  <c:v>-1.1675133788832891E+17</c:v>
                </c:pt>
                <c:pt idx="18">
                  <c:v>-1.1462272951229306E+17</c:v>
                </c:pt>
                <c:pt idx="19">
                  <c:v>-1.1167851585900797E+17</c:v>
                </c:pt>
                <c:pt idx="20">
                  <c:v>-1.078279563475665E+17</c:v>
                </c:pt>
                <c:pt idx="21">
                  <c:v>-1.1358382246997128E+17</c:v>
                </c:pt>
                <c:pt idx="22">
                  <c:v>-1.1428082837375235E+17</c:v>
                </c:pt>
                <c:pt idx="23">
                  <c:v>-1.1073634281936336E+17</c:v>
                </c:pt>
                <c:pt idx="24">
                  <c:v>-1.1458349456953229E+17</c:v>
                </c:pt>
                <c:pt idx="25">
                  <c:v>-1.1368105210788274E+17</c:v>
                </c:pt>
                <c:pt idx="26">
                  <c:v>-1.0756158513157158E+16</c:v>
                </c:pt>
                <c:pt idx="27">
                  <c:v>-1.1126295296954656E+17</c:v>
                </c:pt>
                <c:pt idx="28">
                  <c:v>-1.1441415870153696E+17</c:v>
                </c:pt>
                <c:pt idx="29">
                  <c:v>-1.1584947113586534E+17</c:v>
                </c:pt>
                <c:pt idx="30">
                  <c:v>-1.2582910788866437E+17</c:v>
                </c:pt>
                <c:pt idx="31">
                  <c:v>-1.2950594320684627E+17</c:v>
                </c:pt>
                <c:pt idx="32">
                  <c:v>-1.2640091140838098E+17</c:v>
                </c:pt>
                <c:pt idx="33">
                  <c:v>-1.2936715160126122E+17</c:v>
                </c:pt>
                <c:pt idx="34">
                  <c:v>-1.2609600649789672E+17</c:v>
                </c:pt>
                <c:pt idx="35">
                  <c:v>-1.1510206982641582E+17</c:v>
                </c:pt>
                <c:pt idx="36">
                  <c:v>-1.1376784258721556E+16</c:v>
                </c:pt>
                <c:pt idx="37">
                  <c:v>-1.1166565523864E+17</c:v>
                </c:pt>
                <c:pt idx="38">
                  <c:v>-1.0744542286570824E+17</c:v>
                </c:pt>
                <c:pt idx="39">
                  <c:v>-1.1364340444137371E+17</c:v>
                </c:pt>
                <c:pt idx="40">
                  <c:v>-1.1413138757662234E+17</c:v>
                </c:pt>
                <c:pt idx="41">
                  <c:v>-1.0990647294640859E+17</c:v>
                </c:pt>
                <c:pt idx="42">
                  <c:v>-1.1480750351790613E+17</c:v>
                </c:pt>
                <c:pt idx="43">
                  <c:v>-1.13632370258722E+16</c:v>
                </c:pt>
                <c:pt idx="44">
                  <c:v>-1.068413645099008E+17</c:v>
                </c:pt>
                <c:pt idx="45">
                  <c:v>-1.1143536532664946E+17</c:v>
                </c:pt>
                <c:pt idx="46">
                  <c:v>-1.1375063232993814E+17</c:v>
                </c:pt>
                <c:pt idx="47">
                  <c:v>-1.1507275992860042E+17</c:v>
                </c:pt>
                <c:pt idx="48">
                  <c:v>-1.2586072978495368E+16</c:v>
                </c:pt>
                <c:pt idx="49">
                  <c:v>-1.2907038625745868E+16</c:v>
                </c:pt>
                <c:pt idx="50">
                  <c:v>-1.2588060221455139E+17</c:v>
                </c:pt>
                <c:pt idx="51">
                  <c:v>-1.2938525396881098E+17</c:v>
                </c:pt>
                <c:pt idx="52">
                  <c:v>-1.2589518851587734E+17</c:v>
                </c:pt>
                <c:pt idx="53">
                  <c:v>-1.15198703114177E+16</c:v>
                </c:pt>
                <c:pt idx="54">
                  <c:v>-1.1420004884585536E+17</c:v>
                </c:pt>
                <c:pt idx="55">
                  <c:v>-1.121200330068553E+17</c:v>
                </c:pt>
                <c:pt idx="56">
                  <c:v>-1.0765991707687262E+17</c:v>
                </c:pt>
                <c:pt idx="57">
                  <c:v>-1.1387209042359178E+17</c:v>
                </c:pt>
                <c:pt idx="58">
                  <c:v>-1.1502901336877354E+17</c:v>
                </c:pt>
                <c:pt idx="59">
                  <c:v>-1.1022465789788688E+17</c:v>
                </c:pt>
                <c:pt idx="60">
                  <c:v>-1.1480252767627349E+17</c:v>
                </c:pt>
                <c:pt idx="61">
                  <c:v>-1.1370511719717763E+17</c:v>
                </c:pt>
                <c:pt idx="62">
                  <c:v>-1.0774336221175212E+16</c:v>
                </c:pt>
                <c:pt idx="63">
                  <c:v>-1.1175648190512765E+17</c:v>
                </c:pt>
                <c:pt idx="64">
                  <c:v>-1.1467554928748256E+17</c:v>
                </c:pt>
                <c:pt idx="65">
                  <c:v>-1.1534620942908627E+17</c:v>
                </c:pt>
                <c:pt idx="66">
                  <c:v>-1.265568539504809E+17</c:v>
                </c:pt>
                <c:pt idx="67">
                  <c:v>-1.3016523116397342E+16</c:v>
                </c:pt>
                <c:pt idx="68">
                  <c:v>-1.2633595472458941E+17</c:v>
                </c:pt>
                <c:pt idx="69">
                  <c:v>-1.2978190656416738E+16</c:v>
                </c:pt>
                <c:pt idx="70">
                  <c:v>-1.2572169037358821E+17</c:v>
                </c:pt>
                <c:pt idx="71">
                  <c:v>-1.1535188250947709E+17</c:v>
                </c:pt>
                <c:pt idx="72">
                  <c:v>-1.1415899356547494E+17</c:v>
                </c:pt>
                <c:pt idx="73">
                  <c:v>-1.1169551512059504E+17</c:v>
                </c:pt>
                <c:pt idx="74">
                  <c:v>-1.0773304430284566E+17</c:v>
                </c:pt>
                <c:pt idx="75">
                  <c:v>-1.1429171838804344E+17</c:v>
                </c:pt>
                <c:pt idx="76">
                  <c:v>-1.1506202436593739E+17</c:v>
                </c:pt>
                <c:pt idx="77">
                  <c:v>-1.103685989493832E+17</c:v>
                </c:pt>
                <c:pt idx="78">
                  <c:v>-1.1521022259806771E+17</c:v>
                </c:pt>
                <c:pt idx="79">
                  <c:v>-1.1462257923801356E+16</c:v>
                </c:pt>
                <c:pt idx="80">
                  <c:v>-1.0757088263277266E+17</c:v>
                </c:pt>
                <c:pt idx="81">
                  <c:v>-1.1181247944570592E+17</c:v>
                </c:pt>
                <c:pt idx="82">
                  <c:v>-1.1447069758802341E+17</c:v>
                </c:pt>
                <c:pt idx="83">
                  <c:v>-1.1523228102500306E+17</c:v>
                </c:pt>
                <c:pt idx="84">
                  <c:v>-1.2609684586725208E+17</c:v>
                </c:pt>
                <c:pt idx="85">
                  <c:v>-1.2858159793415766E+17</c:v>
                </c:pt>
                <c:pt idx="86">
                  <c:v>-1.2580094864535522E+17</c:v>
                </c:pt>
                <c:pt idx="87">
                  <c:v>-1.2890556077362677E+17</c:v>
                </c:pt>
                <c:pt idx="88">
                  <c:v>-1.2543578860959371E+17</c:v>
                </c:pt>
                <c:pt idx="89">
                  <c:v>-1.151548269461424E+17</c:v>
                </c:pt>
                <c:pt idx="90">
                  <c:v>-1.1428972992944819E+17</c:v>
                </c:pt>
                <c:pt idx="91">
                  <c:v>-1.1146854276348486E+17</c:v>
                </c:pt>
                <c:pt idx="92">
                  <c:v>-1.0740915153832536E+16</c:v>
                </c:pt>
                <c:pt idx="93">
                  <c:v>-1.1443074805251618E+17</c:v>
                </c:pt>
                <c:pt idx="94">
                  <c:v>-1.1499988190254763E+17</c:v>
                </c:pt>
                <c:pt idx="95">
                  <c:v>-1.1012504934371138E+17</c:v>
                </c:pt>
                <c:pt idx="96">
                  <c:v>-1.1476219917127888E+17</c:v>
                </c:pt>
                <c:pt idx="97">
                  <c:v>-1.140956601329913E+17</c:v>
                </c:pt>
                <c:pt idx="98">
                  <c:v>-1.0752788875962928E+17</c:v>
                </c:pt>
                <c:pt idx="99">
                  <c:v>-1.1163244067944019E+17</c:v>
                </c:pt>
                <c:pt idx="100">
                  <c:v>-1.1390380533651086E+17</c:v>
                </c:pt>
                <c:pt idx="101">
                  <c:v>-1.1505110638324982E+17</c:v>
                </c:pt>
                <c:pt idx="102">
                  <c:v>-1.2560533582743557E+17</c:v>
                </c:pt>
                <c:pt idx="103">
                  <c:v>-1.2879846752094624E+16</c:v>
                </c:pt>
                <c:pt idx="104">
                  <c:v>-1.2546830034732118E+17</c:v>
                </c:pt>
                <c:pt idx="105">
                  <c:v>-1.294137869953616E+17</c:v>
                </c:pt>
                <c:pt idx="106">
                  <c:v>-1.2550968595799198E+17</c:v>
                </c:pt>
                <c:pt idx="107">
                  <c:v>-1.1461873149768445E+17</c:v>
                </c:pt>
                <c:pt idx="108">
                  <c:v>-1.1354938629451396E+16</c:v>
                </c:pt>
                <c:pt idx="109">
                  <c:v>-1.1080111650758259E+17</c:v>
                </c:pt>
                <c:pt idx="110">
                  <c:v>-1.0727847965553258E+17</c:v>
                </c:pt>
                <c:pt idx="111">
                  <c:v>-1.1331055923809664E+16</c:v>
                </c:pt>
                <c:pt idx="112">
                  <c:v>-1.143323992678416E+17</c:v>
                </c:pt>
                <c:pt idx="113">
                  <c:v>-1.1001161742358362E+17</c:v>
                </c:pt>
                <c:pt idx="114">
                  <c:v>-1.1451652586010203E+17</c:v>
                </c:pt>
                <c:pt idx="115">
                  <c:v>-1.1344353028984259E+17</c:v>
                </c:pt>
                <c:pt idx="116">
                  <c:v>-1.0707877279050798E+17</c:v>
                </c:pt>
                <c:pt idx="117">
                  <c:v>-1.1177292377335072E+17</c:v>
                </c:pt>
                <c:pt idx="118">
                  <c:v>-1.142405356946559E+17</c:v>
                </c:pt>
                <c:pt idx="119">
                  <c:v>-1.1542157573087786E+17</c:v>
                </c:pt>
                <c:pt idx="120">
                  <c:v>-1.262659267908181E+16</c:v>
                </c:pt>
                <c:pt idx="121">
                  <c:v>-1.2953994936567653E+17</c:v>
                </c:pt>
                <c:pt idx="122">
                  <c:v>-1.2550442067333022E+17</c:v>
                </c:pt>
                <c:pt idx="123">
                  <c:v>-1.2939791323544178E+16</c:v>
                </c:pt>
                <c:pt idx="124">
                  <c:v>-1.2613242384461216E+17</c:v>
                </c:pt>
                <c:pt idx="125">
                  <c:v>-1.1491673138622768E+17</c:v>
                </c:pt>
                <c:pt idx="126">
                  <c:v>-1.143061928214781E+17</c:v>
                </c:pt>
                <c:pt idx="127">
                  <c:v>-1.114319778490311E+17</c:v>
                </c:pt>
                <c:pt idx="128">
                  <c:v>-1.076410909037411E+17</c:v>
                </c:pt>
                <c:pt idx="129">
                  <c:v>-1.1448668504106643E+17</c:v>
                </c:pt>
                <c:pt idx="130">
                  <c:v>-1.1508519478598181E+17</c:v>
                </c:pt>
                <c:pt idx="131">
                  <c:v>-1.1028497238124435E+17</c:v>
                </c:pt>
                <c:pt idx="132">
                  <c:v>-1.1447661358478856E+17</c:v>
                </c:pt>
                <c:pt idx="133">
                  <c:v>-1.146482623338339E+17</c:v>
                </c:pt>
                <c:pt idx="134">
                  <c:v>-1.0774313126893779E+17</c:v>
                </c:pt>
                <c:pt idx="135">
                  <c:v>-1.1188124406121008E+17</c:v>
                </c:pt>
                <c:pt idx="136">
                  <c:v>-1.1437383603883762E+17</c:v>
                </c:pt>
                <c:pt idx="137">
                  <c:v>-1.153679777904963E+17</c:v>
                </c:pt>
                <c:pt idx="138">
                  <c:v>-1.263531830085504E+17</c:v>
                </c:pt>
                <c:pt idx="139">
                  <c:v>-1.2975831929493948E+16</c:v>
                </c:pt>
                <c:pt idx="140">
                  <c:v>-1.2576046346579458E+16</c:v>
                </c:pt>
                <c:pt idx="141">
                  <c:v>-1.2988350360900187E+17</c:v>
                </c:pt>
                <c:pt idx="142">
                  <c:v>-1.2611360119420422E+16</c:v>
                </c:pt>
                <c:pt idx="143">
                  <c:v>-1.1462292165090932E+16</c:v>
                </c:pt>
                <c:pt idx="144">
                  <c:v>-1.1436987194560864E+17</c:v>
                </c:pt>
                <c:pt idx="145">
                  <c:v>-1.1207002781075189E+17</c:v>
                </c:pt>
                <c:pt idx="146">
                  <c:v>-1.0767821810277461E+17</c:v>
                </c:pt>
                <c:pt idx="147">
                  <c:v>-1.1407853304775008E+17</c:v>
                </c:pt>
                <c:pt idx="148">
                  <c:v>-1.1506990738938085E+17</c:v>
                </c:pt>
                <c:pt idx="149">
                  <c:v>-1.1072438852961602E+17</c:v>
                </c:pt>
                <c:pt idx="150">
                  <c:v>-1.1522591355719757E+17</c:v>
                </c:pt>
                <c:pt idx="151">
                  <c:v>-1.1411777107296115E+17</c:v>
                </c:pt>
                <c:pt idx="152">
                  <c:v>-1.0770017230104747E+17</c:v>
                </c:pt>
                <c:pt idx="153">
                  <c:v>-1.1236984945380258E+17</c:v>
                </c:pt>
                <c:pt idx="154">
                  <c:v>-1.1490684709695698E+17</c:v>
                </c:pt>
                <c:pt idx="155">
                  <c:v>-1.1551339335160696E+17</c:v>
                </c:pt>
                <c:pt idx="156">
                  <c:v>-1.2653590327007244E+16</c:v>
                </c:pt>
                <c:pt idx="157">
                  <c:v>-1.3012880636692507E+17</c:v>
                </c:pt>
                <c:pt idx="158">
                  <c:v>-1.2614092128498981E+17</c:v>
                </c:pt>
                <c:pt idx="159">
                  <c:v>-1.2973726303992901E+17</c:v>
                </c:pt>
                <c:pt idx="160">
                  <c:v>-1.2606349256485574E+17</c:v>
                </c:pt>
                <c:pt idx="161">
                  <c:v>-1.1515370915798736E+17</c:v>
                </c:pt>
                <c:pt idx="162">
                  <c:v>-1.1450033863459632E+17</c:v>
                </c:pt>
                <c:pt idx="163">
                  <c:v>-1.123756896177208E+17</c:v>
                </c:pt>
                <c:pt idx="164">
                  <c:v>-1.0763452656882578E+17</c:v>
                </c:pt>
                <c:pt idx="165">
                  <c:v>-1.1490442610286214E+17</c:v>
                </c:pt>
                <c:pt idx="166">
                  <c:v>-1.159018472964103E+16</c:v>
                </c:pt>
                <c:pt idx="167">
                  <c:v>-1.1158689927946366E+17</c:v>
                </c:pt>
                <c:pt idx="168">
                  <c:v>-1.1574902659284218E+17</c:v>
                </c:pt>
                <c:pt idx="169">
                  <c:v>-1.1482453467963918E+17</c:v>
                </c:pt>
                <c:pt idx="170">
                  <c:v>-1.0836570426968686E+17</c:v>
                </c:pt>
                <c:pt idx="171">
                  <c:v>-1.1284405383600128E+17</c:v>
                </c:pt>
                <c:pt idx="172">
                  <c:v>-1.1556556972697582E+17</c:v>
                </c:pt>
                <c:pt idx="173">
                  <c:v>-1.1538060965130282E+17</c:v>
                </c:pt>
                <c:pt idx="174">
                  <c:v>-1.2672146879464198E+17</c:v>
                </c:pt>
                <c:pt idx="175">
                  <c:v>-1.2997375557327333E+17</c:v>
                </c:pt>
                <c:pt idx="176">
                  <c:v>-1.2610508554774938E+17</c:v>
                </c:pt>
                <c:pt idx="177">
                  <c:v>-1.2933984487889773E+17</c:v>
                </c:pt>
                <c:pt idx="178">
                  <c:v>-1.2569113220626059E+17</c:v>
                </c:pt>
                <c:pt idx="179">
                  <c:v>-1.1542051497095397E+17</c:v>
                </c:pt>
                <c:pt idx="180">
                  <c:v>-1.1471275313876792E+17</c:v>
                </c:pt>
                <c:pt idx="181">
                  <c:v>-1.1263629612411006E+17</c:v>
                </c:pt>
                <c:pt idx="182">
                  <c:v>-1.0892273117946323E+17</c:v>
                </c:pt>
                <c:pt idx="183">
                  <c:v>-1.1584129027619467E+17</c:v>
                </c:pt>
                <c:pt idx="184">
                  <c:v>-1.1692965073451789E+17</c:v>
                </c:pt>
                <c:pt idx="185">
                  <c:v>-1.132769311656665E+17</c:v>
                </c:pt>
                <c:pt idx="186">
                  <c:v>-1.1788896778876086E+17</c:v>
                </c:pt>
                <c:pt idx="187">
                  <c:v>-1.171675467511905E+17</c:v>
                </c:pt>
                <c:pt idx="188">
                  <c:v>-1.1105115708001712E+17</c:v>
                </c:pt>
                <c:pt idx="189">
                  <c:v>-1.1517685805124502E+17</c:v>
                </c:pt>
                <c:pt idx="190">
                  <c:v>-1.1684849540090796E+16</c:v>
                </c:pt>
                <c:pt idx="191">
                  <c:v>-1.1536046880410771E+17</c:v>
                </c:pt>
                <c:pt idx="192">
                  <c:v>-1.2276824132221645E+17</c:v>
                </c:pt>
                <c:pt idx="193">
                  <c:v>-1.2309318681486797E+17</c:v>
                </c:pt>
                <c:pt idx="194">
                  <c:v>-1.1619569628152518E+17</c:v>
                </c:pt>
                <c:pt idx="195">
                  <c:v>-1.1677017620945748E+16</c:v>
                </c:pt>
                <c:pt idx="196">
                  <c:v>-1.1181723688529981E+17</c:v>
                </c:pt>
                <c:pt idx="197">
                  <c:v>-1.0273285874680126E+17</c:v>
                </c:pt>
                <c:pt idx="198">
                  <c:v>-1.0059414343183125E+17</c:v>
                </c:pt>
                <c:pt idx="199">
                  <c:v>-9.6273755689862528E+16</c:v>
                </c:pt>
                <c:pt idx="200">
                  <c:v>-9.0091713878613216E+16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8-4BA7-B61A-60305AF6A18E}"/>
            </c:ext>
          </c:extLst>
        </c:ser>
        <c:ser>
          <c:idx val="4"/>
          <c:order val="4"/>
          <c:tx>
            <c:strRef>
              <c:f>'Config4 1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8-4BA7-B61A-60305AF6A18E}"/>
            </c:ext>
          </c:extLst>
        </c:ser>
        <c:ser>
          <c:idx val="5"/>
          <c:order val="5"/>
          <c:tx>
            <c:strRef>
              <c:f>'Config4 1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Layer'!$N$3:$N$203</c:f>
              <c:numCache>
                <c:formatCode>General</c:formatCode>
                <c:ptCount val="201"/>
                <c:pt idx="0">
                  <c:v>-1.0465501287927853E+17</c:v>
                </c:pt>
                <c:pt idx="1">
                  <c:v>-1.053717538018476E+17</c:v>
                </c:pt>
                <c:pt idx="2">
                  <c:v>-1.1226885431722826E+17</c:v>
                </c:pt>
                <c:pt idx="3">
                  <c:v>-1.1449207779471325E+17</c:v>
                </c:pt>
                <c:pt idx="4">
                  <c:v>-1.1322879710569875E+17</c:v>
                </c:pt>
                <c:pt idx="5">
                  <c:v>-1.1690188034659794E+17</c:v>
                </c:pt>
                <c:pt idx="6">
                  <c:v>-1.1488115786165846E+17</c:v>
                </c:pt>
                <c:pt idx="7">
                  <c:v>-1.0782963138901454E+17</c:v>
                </c:pt>
                <c:pt idx="8">
                  <c:v>-1.0896453537960069E+17</c:v>
                </c:pt>
                <c:pt idx="9">
                  <c:v>-1.0854583364977747E+17</c:v>
                </c:pt>
                <c:pt idx="10">
                  <c:v>-1.0794891834408282E+17</c:v>
                </c:pt>
                <c:pt idx="11">
                  <c:v>-1.1548410662661982E+17</c:v>
                </c:pt>
                <c:pt idx="12">
                  <c:v>-1.1851825261052098E+17</c:v>
                </c:pt>
                <c:pt idx="13">
                  <c:v>-1.171821429426209E+17</c:v>
                </c:pt>
                <c:pt idx="14">
                  <c:v>-1221471773997131</c:v>
                </c:pt>
                <c:pt idx="15">
                  <c:v>-1.2176796320780315E+17</c:v>
                </c:pt>
                <c:pt idx="16">
                  <c:v>-1.1663478257013378E+17</c:v>
                </c:pt>
                <c:pt idx="17">
                  <c:v>-1.192001640132048E+17</c:v>
                </c:pt>
                <c:pt idx="18">
                  <c:v>-1.2011010653182058E+17</c:v>
                </c:pt>
                <c:pt idx="19">
                  <c:v>-1.1928420618881715E+17</c:v>
                </c:pt>
                <c:pt idx="20">
                  <c:v>-1.267190134466115E+17</c:v>
                </c:pt>
                <c:pt idx="21">
                  <c:v>-1.2740186137912162E+16</c:v>
                </c:pt>
                <c:pt idx="22">
                  <c:v>-1.2218641307756526E+17</c:v>
                </c:pt>
                <c:pt idx="23">
                  <c:v>-1.2306336900398802E+17</c:v>
                </c:pt>
                <c:pt idx="24">
                  <c:v>-1.183495484388823E+17</c:v>
                </c:pt>
                <c:pt idx="25">
                  <c:v>-1.0755955391073803E+17</c:v>
                </c:pt>
                <c:pt idx="26">
                  <c:v>-1.0656513012567309E+17</c:v>
                </c:pt>
                <c:pt idx="27">
                  <c:v>-1.0586290313833363E+17</c:v>
                </c:pt>
                <c:pt idx="28">
                  <c:v>-1.0428046822547285E+17</c:v>
                </c:pt>
                <c:pt idx="29">
                  <c:v>-1.1258433457057904E+16</c:v>
                </c:pt>
                <c:pt idx="30">
                  <c:v>-1.1627888916102958E+17</c:v>
                </c:pt>
                <c:pt idx="31">
                  <c:v>-1.1485352670510861E+17</c:v>
                </c:pt>
                <c:pt idx="32">
                  <c:v>-1.2079918787886718E+16</c:v>
                </c:pt>
                <c:pt idx="33">
                  <c:v>-1.2134563267230507E+17</c:v>
                </c:pt>
                <c:pt idx="34">
                  <c:v>-1.1502342456396085E+17</c:v>
                </c:pt>
                <c:pt idx="35">
                  <c:v>-1.1838184959372306E+16</c:v>
                </c:pt>
                <c:pt idx="36">
                  <c:v>-1.2013269861228723E+17</c:v>
                </c:pt>
                <c:pt idx="37">
                  <c:v>-1.1893820219364197E+17</c:v>
                </c:pt>
                <c:pt idx="38">
                  <c:v>-1.2680882532783963E+17</c:v>
                </c:pt>
                <c:pt idx="39">
                  <c:v>-1.2728881077983163E+17</c:v>
                </c:pt>
                <c:pt idx="40">
                  <c:v>-1.2139411176468915E+17</c:v>
                </c:pt>
                <c:pt idx="41">
                  <c:v>-1.233218775098187E+17</c:v>
                </c:pt>
                <c:pt idx="42">
                  <c:v>-1.1833057545076682E+17</c:v>
                </c:pt>
                <c:pt idx="43">
                  <c:v>-1.0687034234315053E+17</c:v>
                </c:pt>
                <c:pt idx="44">
                  <c:v>-1.0676554275018835E+17</c:v>
                </c:pt>
                <c:pt idx="45">
                  <c:v>-1.052232580595353E+17</c:v>
                </c:pt>
                <c:pt idx="46">
                  <c:v>-1.0352377139137728E+17</c:v>
                </c:pt>
                <c:pt idx="47">
                  <c:v>-1.1263701046200325E+17</c:v>
                </c:pt>
                <c:pt idx="48">
                  <c:v>-1.1586482500958818E+17</c:v>
                </c:pt>
                <c:pt idx="49">
                  <c:v>-1.1435132466573579E+17</c:v>
                </c:pt>
                <c:pt idx="50">
                  <c:v>-1.2083038383572259E+17</c:v>
                </c:pt>
                <c:pt idx="51">
                  <c:v>-1.2115857137536099E+17</c:v>
                </c:pt>
                <c:pt idx="52">
                  <c:v>-1.1513615731096867E+17</c:v>
                </c:pt>
                <c:pt idx="53">
                  <c:v>-1.1882868619932454E+16</c:v>
                </c:pt>
                <c:pt idx="54">
                  <c:v>-1.2060571328633886E+17</c:v>
                </c:pt>
                <c:pt idx="55">
                  <c:v>-1.1916256292282653E+17</c:v>
                </c:pt>
                <c:pt idx="56">
                  <c:v>-1.2706042516735429E+17</c:v>
                </c:pt>
                <c:pt idx="57">
                  <c:v>-1.2820488939835085E+17</c:v>
                </c:pt>
                <c:pt idx="58">
                  <c:v>-1.2172840671055243E+17</c:v>
                </c:pt>
                <c:pt idx="59">
                  <c:v>-1.2333396916385141E+17</c:v>
                </c:pt>
                <c:pt idx="60">
                  <c:v>-1.1841632884173379E+17</c:v>
                </c:pt>
                <c:pt idx="61">
                  <c:v>-1.0778062142573869E+17</c:v>
                </c:pt>
                <c:pt idx="62">
                  <c:v>-1.0709305153222558E+17</c:v>
                </c:pt>
                <c:pt idx="63">
                  <c:v>-1.0615410358887389E+17</c:v>
                </c:pt>
                <c:pt idx="64">
                  <c:v>-1.0380471338768101E+17</c:v>
                </c:pt>
                <c:pt idx="65">
                  <c:v>-1.1334060675973102E+17</c:v>
                </c:pt>
                <c:pt idx="66">
                  <c:v>-1.1697107925495219E+17</c:v>
                </c:pt>
                <c:pt idx="67">
                  <c:v>-1.1481690051520986E+17</c:v>
                </c:pt>
                <c:pt idx="68">
                  <c:v>-1.2123615663961997E+17</c:v>
                </c:pt>
                <c:pt idx="69">
                  <c:v>-1.2099374151926616E+17</c:v>
                </c:pt>
                <c:pt idx="70">
                  <c:v>-1.152944492696215E+17</c:v>
                </c:pt>
                <c:pt idx="71">
                  <c:v>-1.1879994160111174E+17</c:v>
                </c:pt>
                <c:pt idx="72">
                  <c:v>-1.2018647566389661E+17</c:v>
                </c:pt>
                <c:pt idx="73">
                  <c:v>-1.1924036875899864E+17</c:v>
                </c:pt>
                <c:pt idx="74">
                  <c:v>-1.2748221717220082E+16</c:v>
                </c:pt>
                <c:pt idx="75">
                  <c:v>-1.2824202045506949E+17</c:v>
                </c:pt>
                <c:pt idx="76">
                  <c:v>-1.2187841463050232E+17</c:v>
                </c:pt>
                <c:pt idx="77">
                  <c:v>-1.2375006038818378E+17</c:v>
                </c:pt>
                <c:pt idx="78">
                  <c:v>-1.193442426872884E+17</c:v>
                </c:pt>
                <c:pt idx="79">
                  <c:v>-1.0761583159529016E+17</c:v>
                </c:pt>
                <c:pt idx="80">
                  <c:v>-1.0715158062308192E+17</c:v>
                </c:pt>
                <c:pt idx="81">
                  <c:v>-1.0595123183032322E+17</c:v>
                </c:pt>
                <c:pt idx="82">
                  <c:v>-1.0369416529321496E+16</c:v>
                </c:pt>
                <c:pt idx="83">
                  <c:v>-1.1288432231985022E+17</c:v>
                </c:pt>
                <c:pt idx="84">
                  <c:v>-1.1539005253084861E+17</c:v>
                </c:pt>
                <c:pt idx="85">
                  <c:v>-1.1428827837337398E+17</c:v>
                </c:pt>
                <c:pt idx="86">
                  <c:v>-1.2036747907153878E+17</c:v>
                </c:pt>
                <c:pt idx="87">
                  <c:v>-1.2071140422491062E+17</c:v>
                </c:pt>
                <c:pt idx="88">
                  <c:v>-1.1510516444879165E+17</c:v>
                </c:pt>
                <c:pt idx="89">
                  <c:v>-1.1893473482588986E+17</c:v>
                </c:pt>
                <c:pt idx="90">
                  <c:v>-1.1996842421937792E+17</c:v>
                </c:pt>
                <c:pt idx="91">
                  <c:v>-1.1892887642122837E+17</c:v>
                </c:pt>
                <c:pt idx="92">
                  <c:v>-1.2762630657719838E+17</c:v>
                </c:pt>
                <c:pt idx="93">
                  <c:v>-1.281890721969944E+17</c:v>
                </c:pt>
                <c:pt idx="94">
                  <c:v>-1.2164085120532939E+17</c:v>
                </c:pt>
                <c:pt idx="95">
                  <c:v>-1.2330445796192083E+17</c:v>
                </c:pt>
                <c:pt idx="96">
                  <c:v>-1.1882327837117662E+17</c:v>
                </c:pt>
                <c:pt idx="97">
                  <c:v>-1.075736315042999E+17</c:v>
                </c:pt>
                <c:pt idx="98">
                  <c:v>-1.0698040884485894E+17</c:v>
                </c:pt>
                <c:pt idx="99">
                  <c:v>-1.0539388930568352E+17</c:v>
                </c:pt>
                <c:pt idx="100">
                  <c:v>-1.0352025852485114E+17</c:v>
                </c:pt>
                <c:pt idx="101">
                  <c:v>-1.1240110523037907E+17</c:v>
                </c:pt>
                <c:pt idx="102">
                  <c:v>-1.1560927843510232E+17</c:v>
                </c:pt>
                <c:pt idx="103">
                  <c:v>-1.1395549109480264E+17</c:v>
                </c:pt>
                <c:pt idx="104">
                  <c:v>-1.2087977870663709E+17</c:v>
                </c:pt>
                <c:pt idx="105">
                  <c:v>-1.20787646204424E+17</c:v>
                </c:pt>
                <c:pt idx="106">
                  <c:v>-1.1457198964193147E+17</c:v>
                </c:pt>
                <c:pt idx="107">
                  <c:v>-1.1819385299906712E+17</c:v>
                </c:pt>
                <c:pt idx="108">
                  <c:v>-1.1930105374574408E+17</c:v>
                </c:pt>
                <c:pt idx="109">
                  <c:v>-1.1879714447786637E+17</c:v>
                </c:pt>
                <c:pt idx="110">
                  <c:v>-1.265150641174383E+17</c:v>
                </c:pt>
                <c:pt idx="111">
                  <c:v>-1.2753094363362166E+17</c:v>
                </c:pt>
                <c:pt idx="112">
                  <c:v>-1.2153845723608096E+17</c:v>
                </c:pt>
                <c:pt idx="113">
                  <c:v>-1.2306515765604483E+17</c:v>
                </c:pt>
                <c:pt idx="114">
                  <c:v>-1.1817621734185456E+17</c:v>
                </c:pt>
                <c:pt idx="115">
                  <c:v>-1.0713240679829763E+17</c:v>
                </c:pt>
                <c:pt idx="116">
                  <c:v>-1.0712081371857678E+17</c:v>
                </c:pt>
                <c:pt idx="117">
                  <c:v>-1.0573126873782938E+17</c:v>
                </c:pt>
                <c:pt idx="118">
                  <c:v>-1.0389415130170458E+16</c:v>
                </c:pt>
                <c:pt idx="119">
                  <c:v>-1.1305961532962139E+17</c:v>
                </c:pt>
                <c:pt idx="120">
                  <c:v>-1.163487132735111E+17</c:v>
                </c:pt>
                <c:pt idx="121">
                  <c:v>-1.1399339651210762E+17</c:v>
                </c:pt>
                <c:pt idx="122">
                  <c:v>-1.2086159072019046E+17</c:v>
                </c:pt>
                <c:pt idx="123">
                  <c:v>-1.2140942343794267E+17</c:v>
                </c:pt>
                <c:pt idx="124">
                  <c:v>-1.1487223060197688E+17</c:v>
                </c:pt>
                <c:pt idx="125">
                  <c:v>-1.189570477371233E+17</c:v>
                </c:pt>
                <c:pt idx="126">
                  <c:v>-1.1994656435606048E+17</c:v>
                </c:pt>
                <c:pt idx="127">
                  <c:v>-1.1917862176438272E+17</c:v>
                </c:pt>
                <c:pt idx="128">
                  <c:v>-1.2770394532112114E+17</c:v>
                </c:pt>
                <c:pt idx="129">
                  <c:v>-1.2829335139454923E+17</c:v>
                </c:pt>
                <c:pt idx="130">
                  <c:v>-1.2182061326454534E+17</c:v>
                </c:pt>
                <c:pt idx="131">
                  <c:v>-1.2303783630526168E+16</c:v>
                </c:pt>
                <c:pt idx="132">
                  <c:v>-1.1939210626409136E+17</c:v>
                </c:pt>
                <c:pt idx="133">
                  <c:v>-1.0779933699782011E+17</c:v>
                </c:pt>
                <c:pt idx="134">
                  <c:v>-1.0723959185982592E+17</c:v>
                </c:pt>
                <c:pt idx="135">
                  <c:v>-1.0587080013406734E+17</c:v>
                </c:pt>
                <c:pt idx="136">
                  <c:v>-1.038458344051213E+17</c:v>
                </c:pt>
                <c:pt idx="137">
                  <c:v>-1.1315682814609232E+17</c:v>
                </c:pt>
                <c:pt idx="138">
                  <c:v>-1.1657744845383152E+16</c:v>
                </c:pt>
                <c:pt idx="139">
                  <c:v>-1.1425390878763024E+17</c:v>
                </c:pt>
                <c:pt idx="140">
                  <c:v>-1.2135799121571288E+17</c:v>
                </c:pt>
                <c:pt idx="141">
                  <c:v>-1.2140059626511291E+17</c:v>
                </c:pt>
                <c:pt idx="142">
                  <c:v>-1.1458464074061266E+17</c:v>
                </c:pt>
                <c:pt idx="143">
                  <c:v>-1.1903150086144328E+17</c:v>
                </c:pt>
                <c:pt idx="144">
                  <c:v>-1.2058760828013989E+17</c:v>
                </c:pt>
                <c:pt idx="145">
                  <c:v>-1.1922099973074563E+17</c:v>
                </c:pt>
                <c:pt idx="146">
                  <c:v>-1.2730906022850902E+17</c:v>
                </c:pt>
                <c:pt idx="147">
                  <c:v>-1.2828889288479728E+17</c:v>
                </c:pt>
                <c:pt idx="148">
                  <c:v>-1.2226583040621184E+17</c:v>
                </c:pt>
                <c:pt idx="149">
                  <c:v>-1.2379452292624011E+17</c:v>
                </c:pt>
                <c:pt idx="150">
                  <c:v>-1.1886821879770483E+17</c:v>
                </c:pt>
                <c:pt idx="151">
                  <c:v>-1.0776836131302043E+17</c:v>
                </c:pt>
                <c:pt idx="152">
                  <c:v>-1.0774353940037709E+17</c:v>
                </c:pt>
                <c:pt idx="153">
                  <c:v>-1.0642093865867542E+17</c:v>
                </c:pt>
                <c:pt idx="154">
                  <c:v>-1.0401072951187867E+17</c:v>
                </c:pt>
                <c:pt idx="155">
                  <c:v>-1.1335686257714771E+17</c:v>
                </c:pt>
                <c:pt idx="156">
                  <c:v>-1.1696505033365562E+17</c:v>
                </c:pt>
                <c:pt idx="157">
                  <c:v>-1.1465552546006123E+17</c:v>
                </c:pt>
                <c:pt idx="158">
                  <c:v>-1.2122510338889517E+17</c:v>
                </c:pt>
                <c:pt idx="159">
                  <c:v>-1.2136601944170123E+17</c:v>
                </c:pt>
                <c:pt idx="160">
                  <c:v>-1.151332797862607E+17</c:v>
                </c:pt>
                <c:pt idx="161">
                  <c:v>-1.1917797305279992E+17</c:v>
                </c:pt>
                <c:pt idx="162">
                  <c:v>-1.2091682488411973E+17</c:v>
                </c:pt>
                <c:pt idx="163">
                  <c:v>-1.1919882680228002E+17</c:v>
                </c:pt>
                <c:pt idx="164">
                  <c:v>-1.2815363634954264E+17</c:v>
                </c:pt>
                <c:pt idx="165">
                  <c:v>-1.2913856086430474E+17</c:v>
                </c:pt>
                <c:pt idx="166">
                  <c:v>-1.2314903860631173E+17</c:v>
                </c:pt>
                <c:pt idx="167">
                  <c:v>-1.2433519703993301E+17</c:v>
                </c:pt>
                <c:pt idx="168">
                  <c:v>-1.1959444870557005E+17</c:v>
                </c:pt>
                <c:pt idx="169">
                  <c:v>-1.0846368540165013E+17</c:v>
                </c:pt>
                <c:pt idx="170">
                  <c:v>-1.0824966329157346E+16</c:v>
                </c:pt>
                <c:pt idx="171">
                  <c:v>-1.0711919780020306E+17</c:v>
                </c:pt>
                <c:pt idx="172">
                  <c:v>-1.0391880998710243E+17</c:v>
                </c:pt>
                <c:pt idx="173">
                  <c:v>-1.1358347004849733E+17</c:v>
                </c:pt>
                <c:pt idx="174">
                  <c:v>-1.1685033514208309E+17</c:v>
                </c:pt>
                <c:pt idx="175">
                  <c:v>-1.1465397431497909E+17</c:v>
                </c:pt>
                <c:pt idx="176">
                  <c:v>-1.2086233700875778E+17</c:v>
                </c:pt>
                <c:pt idx="177">
                  <c:v>-1.2102704203871498E+17</c:v>
                </c:pt>
                <c:pt idx="178">
                  <c:v>-1.154410239646776E+17</c:v>
                </c:pt>
                <c:pt idx="179">
                  <c:v>-1.1944847720600728E+17</c:v>
                </c:pt>
                <c:pt idx="180">
                  <c:v>-1.2124529623317635E+17</c:v>
                </c:pt>
                <c:pt idx="181">
                  <c:v>-1.2055724034830882E+17</c:v>
                </c:pt>
                <c:pt idx="182">
                  <c:v>-1.2915417037223181E+17</c:v>
                </c:pt>
                <c:pt idx="183">
                  <c:v>-1.3023439619693574E+17</c:v>
                </c:pt>
                <c:pt idx="184">
                  <c:v>-1.249051154606653E+17</c:v>
                </c:pt>
                <c:pt idx="185">
                  <c:v>-1.2652011511039154E+17</c:v>
                </c:pt>
                <c:pt idx="186">
                  <c:v>-1.2197501797107826E+17</c:v>
                </c:pt>
                <c:pt idx="187">
                  <c:v>-1.111901661584736E+17</c:v>
                </c:pt>
                <c:pt idx="188">
                  <c:v>-1.106605441597283E+17</c:v>
                </c:pt>
                <c:pt idx="189">
                  <c:v>-1.0850589789057989E+17</c:v>
                </c:pt>
                <c:pt idx="190">
                  <c:v>-1.0400149737609867E+17</c:v>
                </c:pt>
                <c:pt idx="191">
                  <c:v>-1.0972196059204174E+17</c:v>
                </c:pt>
                <c:pt idx="192">
                  <c:v>-1.0999281390326038E+17</c:v>
                </c:pt>
                <c:pt idx="193">
                  <c:v>-1.0460418316000907E+17</c:v>
                </c:pt>
                <c:pt idx="194">
                  <c:v>-1.0795852341663702E+17</c:v>
                </c:pt>
                <c:pt idx="195">
                  <c:v>-1.0650698477124323E+17</c:v>
                </c:pt>
                <c:pt idx="196">
                  <c:v>-1.0157270801429646E+17</c:v>
                </c:pt>
                <c:pt idx="197">
                  <c:v>-1.0352875576563323E+17</c:v>
                </c:pt>
                <c:pt idx="198">
                  <c:v>-1.025414301076132E+17</c:v>
                </c:pt>
                <c:pt idx="199">
                  <c:v>-9.893209156905848E+16</c:v>
                </c:pt>
                <c:pt idx="200">
                  <c:v>-1.0177588179572462E+17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48-4BA7-B61A-60305AF6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1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5-4059-AEC4-94B9A13163A6}"/>
            </c:ext>
          </c:extLst>
        </c:ser>
        <c:ser>
          <c:idx val="1"/>
          <c:order val="1"/>
          <c:tx>
            <c:strRef>
              <c:f>'Config4 1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Layer'!$J$3:$J$203</c:f>
              <c:numCache>
                <c:formatCode>General</c:formatCode>
                <c:ptCount val="201"/>
                <c:pt idx="0">
                  <c:v>-9.0266365264220272E+16</c:v>
                </c:pt>
                <c:pt idx="1">
                  <c:v>-9291008548345216</c:v>
                </c:pt>
                <c:pt idx="2">
                  <c:v>-9.5033223963347488E+16</c:v>
                </c:pt>
                <c:pt idx="3">
                  <c:v>-1.0455129011195459E+17</c:v>
                </c:pt>
                <c:pt idx="4">
                  <c:v>-1.1052750791468542E+17</c:v>
                </c:pt>
                <c:pt idx="5">
                  <c:v>-1.133644833735429E+17</c:v>
                </c:pt>
                <c:pt idx="6">
                  <c:v>-1.2154739999034288E+16</c:v>
                </c:pt>
                <c:pt idx="7">
                  <c:v>-1.2327024392446822E+16</c:v>
                </c:pt>
                <c:pt idx="8">
                  <c:v>-1.1926176274775086E+17</c:v>
                </c:pt>
                <c:pt idx="9">
                  <c:v>-1.219875802069077E+16</c:v>
                </c:pt>
                <c:pt idx="10">
                  <c:v>-1.215763360128209E+17</c:v>
                </c:pt>
                <c:pt idx="11">
                  <c:v>-1.195291204117967E+17</c:v>
                </c:pt>
                <c:pt idx="12">
                  <c:v>-1.23866812915806E+17</c:v>
                </c:pt>
                <c:pt idx="13">
                  <c:v>-1.2328288472778792E+17</c:v>
                </c:pt>
                <c:pt idx="14">
                  <c:v>-1.1711705759122582E+16</c:v>
                </c:pt>
                <c:pt idx="15">
                  <c:v>-1.1774155834427972E+16</c:v>
                </c:pt>
                <c:pt idx="16">
                  <c:v>-1.1342246274246325E+17</c:v>
                </c:pt>
                <c:pt idx="17">
                  <c:v>-1.050626436895252E+17</c:v>
                </c:pt>
                <c:pt idx="18">
                  <c:v>-1.0591462166970709E+17</c:v>
                </c:pt>
                <c:pt idx="19">
                  <c:v>-1.071444371093453E+17</c:v>
                </c:pt>
                <c:pt idx="20">
                  <c:v>-1.0784872225756862E+17</c:v>
                </c:pt>
                <c:pt idx="21">
                  <c:v>-1.1831684382948208E+17</c:v>
                </c:pt>
                <c:pt idx="22">
                  <c:v>-1.2281249764761147E+17</c:v>
                </c:pt>
                <c:pt idx="23">
                  <c:v>-1.2227593626878602E+17</c:v>
                </c:pt>
                <c:pt idx="24">
                  <c:v>-1.2782651751070024E+17</c:v>
                </c:pt>
                <c:pt idx="25">
                  <c:v>-1.2678229396209685E+17</c:v>
                </c:pt>
                <c:pt idx="26">
                  <c:v>-1.1935560472812776E+17</c:v>
                </c:pt>
                <c:pt idx="27">
                  <c:v>-1.1981020543116574E+17</c:v>
                </c:pt>
                <c:pt idx="28">
                  <c:v>-1.1892521386562062E+17</c:v>
                </c:pt>
                <c:pt idx="29">
                  <c:v>-1.1560292602473498E+17</c:v>
                </c:pt>
                <c:pt idx="30">
                  <c:v>-1.2106723062317509E+17</c:v>
                </c:pt>
                <c:pt idx="31">
                  <c:v>-1.2105894593714474E+17</c:v>
                </c:pt>
                <c:pt idx="32">
                  <c:v>-1.1480148238649989E+17</c:v>
                </c:pt>
                <c:pt idx="33">
                  <c:v>-1.1608305587692195E+17</c:v>
                </c:pt>
                <c:pt idx="34">
                  <c:v>-1.127686461136705E+17</c:v>
                </c:pt>
                <c:pt idx="35">
                  <c:v>-1.0357657075127675E+17</c:v>
                </c:pt>
                <c:pt idx="36">
                  <c:v>-1.054494932890771E+17</c:v>
                </c:pt>
                <c:pt idx="37">
                  <c:v>-1.068641274491025E+17</c:v>
                </c:pt>
                <c:pt idx="38">
                  <c:v>-1.0744036540783776E+17</c:v>
                </c:pt>
                <c:pt idx="39">
                  <c:v>-1.1829018367669429E+17</c:v>
                </c:pt>
                <c:pt idx="40">
                  <c:v>-1.2268013544576376E+17</c:v>
                </c:pt>
                <c:pt idx="41">
                  <c:v>-1.2127364912407227E+17</c:v>
                </c:pt>
                <c:pt idx="42">
                  <c:v>-1.2780769412013789E+17</c:v>
                </c:pt>
                <c:pt idx="43">
                  <c:v>-1.2679715766331085E+17</c:v>
                </c:pt>
                <c:pt idx="44">
                  <c:v>-1.182887951709149E+17</c:v>
                </c:pt>
                <c:pt idx="45">
                  <c:v>-1.1979316914382952E+17</c:v>
                </c:pt>
                <c:pt idx="46">
                  <c:v>-1.1838998803156096E+17</c:v>
                </c:pt>
                <c:pt idx="47">
                  <c:v>-1.1518829175255954E+17</c:v>
                </c:pt>
                <c:pt idx="48">
                  <c:v>-1.2123064186332888E+17</c:v>
                </c:pt>
                <c:pt idx="49">
                  <c:v>-1.2082680193040349E+17</c:v>
                </c:pt>
                <c:pt idx="50">
                  <c:v>-1.1443669911076042E+17</c:v>
                </c:pt>
                <c:pt idx="51">
                  <c:v>-1.1628490607620978E+16</c:v>
                </c:pt>
                <c:pt idx="52">
                  <c:v>-1.1278302031106277E+17</c:v>
                </c:pt>
                <c:pt idx="53">
                  <c:v>-1.0378871852866699E+17</c:v>
                </c:pt>
                <c:pt idx="54">
                  <c:v>-1.058958529061783E+17</c:v>
                </c:pt>
                <c:pt idx="55">
                  <c:v>-1.0736309141244269E+17</c:v>
                </c:pt>
                <c:pt idx="56">
                  <c:v>-1.0765429495923579E+17</c:v>
                </c:pt>
                <c:pt idx="57">
                  <c:v>-1.1875310531103971E+17</c:v>
                </c:pt>
                <c:pt idx="58">
                  <c:v>-1.2368243703437104E+17</c:v>
                </c:pt>
                <c:pt idx="59">
                  <c:v>-1.2165860997832848E+17</c:v>
                </c:pt>
                <c:pt idx="60">
                  <c:v>-1.2765040078813371E+17</c:v>
                </c:pt>
                <c:pt idx="61">
                  <c:v>-1.2692120222666258E+17</c:v>
                </c:pt>
                <c:pt idx="62">
                  <c:v>-1.1933497964758504E+17</c:v>
                </c:pt>
                <c:pt idx="63">
                  <c:v>-1.2042509927827374E+17</c:v>
                </c:pt>
                <c:pt idx="64">
                  <c:v>-1.1943908750150662E+17</c:v>
                </c:pt>
                <c:pt idx="65">
                  <c:v>-1.1521036806447024E+17</c:v>
                </c:pt>
                <c:pt idx="66">
                  <c:v>-1.220569352014533E+17</c:v>
                </c:pt>
                <c:pt idx="67">
                  <c:v>-1.2182167654576373E+17</c:v>
                </c:pt>
                <c:pt idx="68">
                  <c:v>-1.1468679090911506E+17</c:v>
                </c:pt>
                <c:pt idx="69">
                  <c:v>-1.1667798132494342E+17</c:v>
                </c:pt>
                <c:pt idx="70">
                  <c:v>-1.125211011783868E+17</c:v>
                </c:pt>
                <c:pt idx="71">
                  <c:v>-1.0381726205424882E+17</c:v>
                </c:pt>
                <c:pt idx="72">
                  <c:v>-1.056329797509065E+17</c:v>
                </c:pt>
                <c:pt idx="73">
                  <c:v>-1.0687249206585346E+17</c:v>
                </c:pt>
                <c:pt idx="74">
                  <c:v>-1.0756158285929051E+17</c:v>
                </c:pt>
                <c:pt idx="75">
                  <c:v>-1.1904030992224747E+17</c:v>
                </c:pt>
                <c:pt idx="76">
                  <c:v>-1.2380317426982982E+17</c:v>
                </c:pt>
                <c:pt idx="77">
                  <c:v>-1.2212735001207227E+17</c:v>
                </c:pt>
                <c:pt idx="78">
                  <c:v>-1.2847618547520691E+17</c:v>
                </c:pt>
                <c:pt idx="79">
                  <c:v>-1.2739377534422507E+17</c:v>
                </c:pt>
                <c:pt idx="80">
                  <c:v>-1.1886783409767109E+17</c:v>
                </c:pt>
                <c:pt idx="81">
                  <c:v>-1.2024039431300467E+17</c:v>
                </c:pt>
                <c:pt idx="82">
                  <c:v>-1.1892415837798493E+17</c:v>
                </c:pt>
                <c:pt idx="83">
                  <c:v>-1.1499480053899211E+17</c:v>
                </c:pt>
                <c:pt idx="84">
                  <c:v>-1.2123950445918918E+17</c:v>
                </c:pt>
                <c:pt idx="85">
                  <c:v>-1.2005552159732723E+17</c:v>
                </c:pt>
                <c:pt idx="86">
                  <c:v>-1.1403705282482174E+16</c:v>
                </c:pt>
                <c:pt idx="87">
                  <c:v>-1.1581460423619614E+17</c:v>
                </c:pt>
                <c:pt idx="88">
                  <c:v>-1.1215677801187515E+17</c:v>
                </c:pt>
                <c:pt idx="89">
                  <c:v>-1.0315153689778258E+16</c:v>
                </c:pt>
                <c:pt idx="90">
                  <c:v>-1.0579944992525032E+17</c:v>
                </c:pt>
                <c:pt idx="91">
                  <c:v>-1.0664508676918048E+17</c:v>
                </c:pt>
                <c:pt idx="92">
                  <c:v>-1.0753583848304486E+17</c:v>
                </c:pt>
                <c:pt idx="93">
                  <c:v>-1.1876797055383077E+17</c:v>
                </c:pt>
                <c:pt idx="94">
                  <c:v>-1.2368933448650776E+17</c:v>
                </c:pt>
                <c:pt idx="95">
                  <c:v>-1.2158197277989397E+17</c:v>
                </c:pt>
                <c:pt idx="96">
                  <c:v>-1.2765269737401741E+17</c:v>
                </c:pt>
                <c:pt idx="97">
                  <c:v>-1.269239046658919E+17</c:v>
                </c:pt>
                <c:pt idx="98">
                  <c:v>-1.1912918388699974E+17</c:v>
                </c:pt>
                <c:pt idx="99">
                  <c:v>-1.2023885494963766E+17</c:v>
                </c:pt>
                <c:pt idx="100">
                  <c:v>-1.1819833443452275E+17</c:v>
                </c:pt>
                <c:pt idx="101">
                  <c:v>-1.1485241940006024E+17</c:v>
                </c:pt>
                <c:pt idx="102">
                  <c:v>-1.2100428884673238E+17</c:v>
                </c:pt>
                <c:pt idx="103">
                  <c:v>-1199793676553777</c:v>
                </c:pt>
                <c:pt idx="104">
                  <c:v>-1.1400693200091026E+17</c:v>
                </c:pt>
                <c:pt idx="105">
                  <c:v>-1.1639176601071869E+17</c:v>
                </c:pt>
                <c:pt idx="106">
                  <c:v>-1.1238900753519368E+17</c:v>
                </c:pt>
                <c:pt idx="107">
                  <c:v>-1.0300969960132774E+17</c:v>
                </c:pt>
                <c:pt idx="108">
                  <c:v>-1.0503359600446197E+17</c:v>
                </c:pt>
                <c:pt idx="109">
                  <c:v>-1.0628493162057874E+16</c:v>
                </c:pt>
                <c:pt idx="110">
                  <c:v>-1.0705418497103267E+17</c:v>
                </c:pt>
                <c:pt idx="111">
                  <c:v>-1.1818876729320275E+17</c:v>
                </c:pt>
                <c:pt idx="112">
                  <c:v>-1.227940112151487E+17</c:v>
                </c:pt>
                <c:pt idx="113">
                  <c:v>-1.216251146351092E+17</c:v>
                </c:pt>
                <c:pt idx="114">
                  <c:v>-1.2765423714365496E+17</c:v>
                </c:pt>
                <c:pt idx="115">
                  <c:v>-1.2676081720277808E+17</c:v>
                </c:pt>
                <c:pt idx="116">
                  <c:v>-1.1859992715547189E+17</c:v>
                </c:pt>
                <c:pt idx="117">
                  <c:v>-1.2006854914692326E+17</c:v>
                </c:pt>
                <c:pt idx="118">
                  <c:v>-1.1867103347266806E+17</c:v>
                </c:pt>
                <c:pt idx="119">
                  <c:v>-1.1538786735063646E+17</c:v>
                </c:pt>
                <c:pt idx="120">
                  <c:v>-1.2147519269201819E+17</c:v>
                </c:pt>
                <c:pt idx="121">
                  <c:v>-1.2108703488306658E+17</c:v>
                </c:pt>
                <c:pt idx="122">
                  <c:v>-1.1399272689926064E+17</c:v>
                </c:pt>
                <c:pt idx="123">
                  <c:v>-1.1621200675292602E+17</c:v>
                </c:pt>
                <c:pt idx="124">
                  <c:v>-1.1320382021835286E+17</c:v>
                </c:pt>
                <c:pt idx="125">
                  <c:v>-1.0339137373249278E+17</c:v>
                </c:pt>
                <c:pt idx="126">
                  <c:v>-1.0579851885771134E+17</c:v>
                </c:pt>
                <c:pt idx="127">
                  <c:v>-1.0678742668573381E+17</c:v>
                </c:pt>
                <c:pt idx="128">
                  <c:v>-1.076983569111787E+17</c:v>
                </c:pt>
                <c:pt idx="129">
                  <c:v>-1.1922427951339696E+17</c:v>
                </c:pt>
                <c:pt idx="130">
                  <c:v>-1.2364338047415842E+17</c:v>
                </c:pt>
                <c:pt idx="131">
                  <c:v>-1.2182172788983034E+17</c:v>
                </c:pt>
                <c:pt idx="132">
                  <c:v>-1.2768466197987248E+17</c:v>
                </c:pt>
                <c:pt idx="133">
                  <c:v>-1.2786860573298014E+17</c:v>
                </c:pt>
                <c:pt idx="134">
                  <c:v>-1.1927683499180604E+16</c:v>
                </c:pt>
                <c:pt idx="135">
                  <c:v>-1.2039534095512514E+17</c:v>
                </c:pt>
                <c:pt idx="136">
                  <c:v>-1.1902825994751427E+17</c:v>
                </c:pt>
                <c:pt idx="137">
                  <c:v>-1.1533069623181893E+17</c:v>
                </c:pt>
                <c:pt idx="138">
                  <c:v>-1.2163953070079803E+17</c:v>
                </c:pt>
                <c:pt idx="139">
                  <c:v>-1.21228591610232E+17</c:v>
                </c:pt>
                <c:pt idx="140">
                  <c:v>-1.142564561242751E+17</c:v>
                </c:pt>
                <c:pt idx="141">
                  <c:v>-1.1670422780565933E+17</c:v>
                </c:pt>
                <c:pt idx="142">
                  <c:v>-1.1291617780420744E+17</c:v>
                </c:pt>
                <c:pt idx="143">
                  <c:v>-1.0310465764195386E+17</c:v>
                </c:pt>
                <c:pt idx="144">
                  <c:v>-1.0587310622433262E+17</c:v>
                </c:pt>
                <c:pt idx="145">
                  <c:v>-1.0743999296716549E+17</c:v>
                </c:pt>
                <c:pt idx="146">
                  <c:v>-1.0774256911822584E+17</c:v>
                </c:pt>
                <c:pt idx="147">
                  <c:v>-1.1882872589566346E+16</c:v>
                </c:pt>
                <c:pt idx="148">
                  <c:v>-1.2363736644410187E+17</c:v>
                </c:pt>
                <c:pt idx="149">
                  <c:v>-1.2226555888796368E+17</c:v>
                </c:pt>
                <c:pt idx="150">
                  <c:v>-1.2844666825817334E+17</c:v>
                </c:pt>
                <c:pt idx="151">
                  <c:v>-1.2734202436425093E+17</c:v>
                </c:pt>
                <c:pt idx="152">
                  <c:v>-1.1924021483679078E+17</c:v>
                </c:pt>
                <c:pt idx="153">
                  <c:v>-1.2088921423616549E+17</c:v>
                </c:pt>
                <c:pt idx="154">
                  <c:v>-1.1956889801327958E+16</c:v>
                </c:pt>
                <c:pt idx="155">
                  <c:v>-1.1548687760085725E+17</c:v>
                </c:pt>
                <c:pt idx="156">
                  <c:v>-1.2183291763487309E+17</c:v>
                </c:pt>
                <c:pt idx="157">
                  <c:v>-1.2161488316049107E+17</c:v>
                </c:pt>
                <c:pt idx="158">
                  <c:v>-1.1465682695368366E+17</c:v>
                </c:pt>
                <c:pt idx="159">
                  <c:v>-1.165716155386703E+16</c:v>
                </c:pt>
                <c:pt idx="160">
                  <c:v>-1.1288455723893254E+16</c:v>
                </c:pt>
                <c:pt idx="161">
                  <c:v>-1.0364996482371282E+16</c:v>
                </c:pt>
                <c:pt idx="162">
                  <c:v>-1.0601640102045776E+16</c:v>
                </c:pt>
                <c:pt idx="163">
                  <c:v>-1.0775713812820243E+17</c:v>
                </c:pt>
                <c:pt idx="164">
                  <c:v>-1.0771463362804198E+17</c:v>
                </c:pt>
                <c:pt idx="165">
                  <c:v>-1.1966797583770322E+17</c:v>
                </c:pt>
                <c:pt idx="166">
                  <c:v>-1.2448600752001387E+17</c:v>
                </c:pt>
                <c:pt idx="167">
                  <c:v>-1.2314759237845646E+17</c:v>
                </c:pt>
                <c:pt idx="168">
                  <c:v>-1.2898447327833736E+17</c:v>
                </c:pt>
                <c:pt idx="169">
                  <c:v>-1.2806639327759512E+17</c:v>
                </c:pt>
                <c:pt idx="170">
                  <c:v>-1.199271717212945E+17</c:v>
                </c:pt>
                <c:pt idx="171">
                  <c:v>-1.2138278015826635E+17</c:v>
                </c:pt>
                <c:pt idx="172">
                  <c:v>-1.202487495632949E+17</c:v>
                </c:pt>
                <c:pt idx="173">
                  <c:v>-1.1537723013264621E+17</c:v>
                </c:pt>
                <c:pt idx="174">
                  <c:v>-1.2205036432991237E+17</c:v>
                </c:pt>
                <c:pt idx="175">
                  <c:v>-1.2149445670466779E+17</c:v>
                </c:pt>
                <c:pt idx="176">
                  <c:v>-1.1465260643982771E+17</c:v>
                </c:pt>
                <c:pt idx="177">
                  <c:v>-1.162042261725604E+17</c:v>
                </c:pt>
                <c:pt idx="178">
                  <c:v>-1.1254678760239198E+17</c:v>
                </c:pt>
                <c:pt idx="179">
                  <c:v>-1.0394431792575424E+17</c:v>
                </c:pt>
                <c:pt idx="180">
                  <c:v>-1.0626374092061691E+17</c:v>
                </c:pt>
                <c:pt idx="181">
                  <c:v>-1.0805021744645115E+17</c:v>
                </c:pt>
                <c:pt idx="182">
                  <c:v>-1.0903983330889782E+17</c:v>
                </c:pt>
                <c:pt idx="183">
                  <c:v>-1.2064648942211584E+16</c:v>
                </c:pt>
                <c:pt idx="184">
                  <c:v>-1.2556974868267453E+17</c:v>
                </c:pt>
                <c:pt idx="185">
                  <c:v>-1.2490504840161208E+17</c:v>
                </c:pt>
                <c:pt idx="186">
                  <c:v>-1.3117648736394173E+17</c:v>
                </c:pt>
                <c:pt idx="187">
                  <c:v>-1.3046104066396872E+17</c:v>
                </c:pt>
                <c:pt idx="188">
                  <c:v>-1.2267299163990107E+17</c:v>
                </c:pt>
                <c:pt idx="189">
                  <c:v>-1.2377109066151138E+17</c:v>
                </c:pt>
                <c:pt idx="190">
                  <c:v>-1.2158150658890549E+17</c:v>
                </c:pt>
                <c:pt idx="191">
                  <c:v>-1.1542079815290978E+17</c:v>
                </c:pt>
                <c:pt idx="192">
                  <c:v>-1181964796186644.3</c:v>
                </c:pt>
                <c:pt idx="193">
                  <c:v>-1.1473100643970282E+17</c:v>
                </c:pt>
                <c:pt idx="194">
                  <c:v>-1.0486124378672686E+17</c:v>
                </c:pt>
                <c:pt idx="195">
                  <c:v>-1.0378377380367402E+17</c:v>
                </c:pt>
                <c:pt idx="196">
                  <c:v>-9.8756556910376192E+16</c:v>
                </c:pt>
                <c:pt idx="197">
                  <c:v>-9.1170445891559008E+16</c:v>
                </c:pt>
                <c:pt idx="198">
                  <c:v>-9.1810316457616288E+16</c:v>
                </c:pt>
                <c:pt idx="199">
                  <c:v>-9.0996738168734192E+16</c:v>
                </c:pt>
                <c:pt idx="200">
                  <c:v>-8.8962428945309648E+16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45-4059-AEC4-94B9A13163A6}"/>
            </c:ext>
          </c:extLst>
        </c:ser>
        <c:ser>
          <c:idx val="2"/>
          <c:order val="2"/>
          <c:tx>
            <c:strRef>
              <c:f>'Config4 1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45-4059-AEC4-94B9A13163A6}"/>
            </c:ext>
          </c:extLst>
        </c:ser>
        <c:ser>
          <c:idx val="3"/>
          <c:order val="3"/>
          <c:tx>
            <c:strRef>
              <c:f>'Config4 1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Layer'!$L$3:$L$203</c:f>
              <c:numCache>
                <c:formatCode>General</c:formatCode>
                <c:ptCount val="201"/>
                <c:pt idx="0">
                  <c:v>-9.6514347828238704E+16</c:v>
                </c:pt>
                <c:pt idx="1">
                  <c:v>-9.5879899909606784E+16</c:v>
                </c:pt>
                <c:pt idx="2">
                  <c:v>-9.3814199502222448E+16</c:v>
                </c:pt>
                <c:pt idx="3">
                  <c:v>-9.9217045211160544E+16</c:v>
                </c:pt>
                <c:pt idx="4">
                  <c:v>-1.0151114494738237E+17</c:v>
                </c:pt>
                <c:pt idx="5">
                  <c:v>-1.0189543149592742E+17</c:v>
                </c:pt>
                <c:pt idx="6">
                  <c:v>-1.0853352736255562E+17</c:v>
                </c:pt>
                <c:pt idx="7">
                  <c:v>-1.1031594717659963E+17</c:v>
                </c:pt>
                <c:pt idx="8">
                  <c:v>-1.0789494825415653E+17</c:v>
                </c:pt>
                <c:pt idx="9">
                  <c:v>-1.1370313906894952E+16</c:v>
                </c:pt>
                <c:pt idx="10">
                  <c:v>-1.1714641131535451E+17</c:v>
                </c:pt>
                <c:pt idx="11">
                  <c:v>-1.1957652586938718E+17</c:v>
                </c:pt>
                <c:pt idx="12">
                  <c:v>-1.2877381044725288E+16</c:v>
                </c:pt>
                <c:pt idx="13">
                  <c:v>-1.3179681658099676E+16</c:v>
                </c:pt>
                <c:pt idx="14">
                  <c:v>-1.288005190663569E+17</c:v>
                </c:pt>
                <c:pt idx="15">
                  <c:v>-1.3077561031132306E+17</c:v>
                </c:pt>
                <c:pt idx="16">
                  <c:v>-1.2655826382763389E+17</c:v>
                </c:pt>
                <c:pt idx="17">
                  <c:v>-1.1675133788832891E+17</c:v>
                </c:pt>
                <c:pt idx="18">
                  <c:v>-1.1462272951229306E+17</c:v>
                </c:pt>
                <c:pt idx="19">
                  <c:v>-1.1167851585900797E+17</c:v>
                </c:pt>
                <c:pt idx="20">
                  <c:v>-1.078279563475665E+17</c:v>
                </c:pt>
                <c:pt idx="21">
                  <c:v>-1.1358382246997128E+17</c:v>
                </c:pt>
                <c:pt idx="22">
                  <c:v>-1.1428082837375235E+17</c:v>
                </c:pt>
                <c:pt idx="23">
                  <c:v>-1.1073634281936336E+17</c:v>
                </c:pt>
                <c:pt idx="24">
                  <c:v>-1.1458349456953229E+17</c:v>
                </c:pt>
                <c:pt idx="25">
                  <c:v>-1.1368105210788274E+17</c:v>
                </c:pt>
                <c:pt idx="26">
                  <c:v>-1.0756158513157158E+16</c:v>
                </c:pt>
                <c:pt idx="27">
                  <c:v>-1.1126295296954656E+17</c:v>
                </c:pt>
                <c:pt idx="28">
                  <c:v>-1.1441415870153696E+17</c:v>
                </c:pt>
                <c:pt idx="29">
                  <c:v>-1.1584947113586534E+17</c:v>
                </c:pt>
                <c:pt idx="30">
                  <c:v>-1.2582910788866437E+17</c:v>
                </c:pt>
                <c:pt idx="31">
                  <c:v>-1.2950594320684627E+17</c:v>
                </c:pt>
                <c:pt idx="32">
                  <c:v>-1.2640091140838098E+17</c:v>
                </c:pt>
                <c:pt idx="33">
                  <c:v>-1.2936715160126122E+17</c:v>
                </c:pt>
                <c:pt idx="34">
                  <c:v>-1.2609600649789672E+17</c:v>
                </c:pt>
                <c:pt idx="35">
                  <c:v>-1.1510206982641582E+17</c:v>
                </c:pt>
                <c:pt idx="36">
                  <c:v>-1.1376784258721556E+16</c:v>
                </c:pt>
                <c:pt idx="37">
                  <c:v>-1.1166565523864E+17</c:v>
                </c:pt>
                <c:pt idx="38">
                  <c:v>-1.0744542286570824E+17</c:v>
                </c:pt>
                <c:pt idx="39">
                  <c:v>-1.1364340444137371E+17</c:v>
                </c:pt>
                <c:pt idx="40">
                  <c:v>-1.1413138757662234E+17</c:v>
                </c:pt>
                <c:pt idx="41">
                  <c:v>-1.0990647294640859E+17</c:v>
                </c:pt>
                <c:pt idx="42">
                  <c:v>-1.1480750351790613E+17</c:v>
                </c:pt>
                <c:pt idx="43">
                  <c:v>-1.13632370258722E+16</c:v>
                </c:pt>
                <c:pt idx="44">
                  <c:v>-1.068413645099008E+17</c:v>
                </c:pt>
                <c:pt idx="45">
                  <c:v>-1.1143536532664946E+17</c:v>
                </c:pt>
                <c:pt idx="46">
                  <c:v>-1.1375063232993814E+17</c:v>
                </c:pt>
                <c:pt idx="47">
                  <c:v>-1.1507275992860042E+17</c:v>
                </c:pt>
                <c:pt idx="48">
                  <c:v>-1.2586072978495368E+16</c:v>
                </c:pt>
                <c:pt idx="49">
                  <c:v>-1.2907038625745868E+16</c:v>
                </c:pt>
                <c:pt idx="50">
                  <c:v>-1.2588060221455139E+17</c:v>
                </c:pt>
                <c:pt idx="51">
                  <c:v>-1.2938525396881098E+17</c:v>
                </c:pt>
                <c:pt idx="52">
                  <c:v>-1.2589518851587734E+17</c:v>
                </c:pt>
                <c:pt idx="53">
                  <c:v>-1.15198703114177E+16</c:v>
                </c:pt>
                <c:pt idx="54">
                  <c:v>-1.1420004884585536E+17</c:v>
                </c:pt>
                <c:pt idx="55">
                  <c:v>-1.121200330068553E+17</c:v>
                </c:pt>
                <c:pt idx="56">
                  <c:v>-1.0765991707687262E+17</c:v>
                </c:pt>
                <c:pt idx="57">
                  <c:v>-1.1387209042359178E+17</c:v>
                </c:pt>
                <c:pt idx="58">
                  <c:v>-1.1502901336877354E+17</c:v>
                </c:pt>
                <c:pt idx="59">
                  <c:v>-1.1022465789788688E+17</c:v>
                </c:pt>
                <c:pt idx="60">
                  <c:v>-1.1480252767627349E+17</c:v>
                </c:pt>
                <c:pt idx="61">
                  <c:v>-1.1370511719717763E+17</c:v>
                </c:pt>
                <c:pt idx="62">
                  <c:v>-1.0774336221175212E+16</c:v>
                </c:pt>
                <c:pt idx="63">
                  <c:v>-1.1175648190512765E+17</c:v>
                </c:pt>
                <c:pt idx="64">
                  <c:v>-1.1467554928748256E+17</c:v>
                </c:pt>
                <c:pt idx="65">
                  <c:v>-1.1534620942908627E+17</c:v>
                </c:pt>
                <c:pt idx="66">
                  <c:v>-1.265568539504809E+17</c:v>
                </c:pt>
                <c:pt idx="67">
                  <c:v>-1.3016523116397342E+16</c:v>
                </c:pt>
                <c:pt idx="68">
                  <c:v>-1.2633595472458941E+17</c:v>
                </c:pt>
                <c:pt idx="69">
                  <c:v>-1.2978190656416738E+16</c:v>
                </c:pt>
                <c:pt idx="70">
                  <c:v>-1.2572169037358821E+17</c:v>
                </c:pt>
                <c:pt idx="71">
                  <c:v>-1.1535188250947709E+17</c:v>
                </c:pt>
                <c:pt idx="72">
                  <c:v>-1.1415899356547494E+17</c:v>
                </c:pt>
                <c:pt idx="73">
                  <c:v>-1.1169551512059504E+17</c:v>
                </c:pt>
                <c:pt idx="74">
                  <c:v>-1.0773304430284566E+17</c:v>
                </c:pt>
                <c:pt idx="75">
                  <c:v>-1.1429171838804344E+17</c:v>
                </c:pt>
                <c:pt idx="76">
                  <c:v>-1.1506202436593739E+17</c:v>
                </c:pt>
                <c:pt idx="77">
                  <c:v>-1.103685989493832E+17</c:v>
                </c:pt>
                <c:pt idx="78">
                  <c:v>-1.1521022259806771E+17</c:v>
                </c:pt>
                <c:pt idx="79">
                  <c:v>-1.1462257923801356E+16</c:v>
                </c:pt>
                <c:pt idx="80">
                  <c:v>-1.0757088263277266E+17</c:v>
                </c:pt>
                <c:pt idx="81">
                  <c:v>-1.1181247944570592E+17</c:v>
                </c:pt>
                <c:pt idx="82">
                  <c:v>-1.1447069758802341E+17</c:v>
                </c:pt>
                <c:pt idx="83">
                  <c:v>-1.1523228102500306E+17</c:v>
                </c:pt>
                <c:pt idx="84">
                  <c:v>-1.2609684586725208E+17</c:v>
                </c:pt>
                <c:pt idx="85">
                  <c:v>-1.2858159793415766E+17</c:v>
                </c:pt>
                <c:pt idx="86">
                  <c:v>-1.2580094864535522E+17</c:v>
                </c:pt>
                <c:pt idx="87">
                  <c:v>-1.2890556077362677E+17</c:v>
                </c:pt>
                <c:pt idx="88">
                  <c:v>-1.2543578860959371E+17</c:v>
                </c:pt>
                <c:pt idx="89">
                  <c:v>-1.151548269461424E+17</c:v>
                </c:pt>
                <c:pt idx="90">
                  <c:v>-1.1428972992944819E+17</c:v>
                </c:pt>
                <c:pt idx="91">
                  <c:v>-1.1146854276348486E+17</c:v>
                </c:pt>
                <c:pt idx="92">
                  <c:v>-1.0740915153832536E+16</c:v>
                </c:pt>
                <c:pt idx="93">
                  <c:v>-1.1443074805251618E+17</c:v>
                </c:pt>
                <c:pt idx="94">
                  <c:v>-1.1499988190254763E+17</c:v>
                </c:pt>
                <c:pt idx="95">
                  <c:v>-1.1012504934371138E+17</c:v>
                </c:pt>
                <c:pt idx="96">
                  <c:v>-1.1476219917127888E+17</c:v>
                </c:pt>
                <c:pt idx="97">
                  <c:v>-1.140956601329913E+17</c:v>
                </c:pt>
                <c:pt idx="98">
                  <c:v>-1.0752788875962928E+17</c:v>
                </c:pt>
                <c:pt idx="99">
                  <c:v>-1.1163244067944019E+17</c:v>
                </c:pt>
                <c:pt idx="100">
                  <c:v>-1.1390380533651086E+17</c:v>
                </c:pt>
                <c:pt idx="101">
                  <c:v>-1.1505110638324982E+17</c:v>
                </c:pt>
                <c:pt idx="102">
                  <c:v>-1.2560533582743557E+17</c:v>
                </c:pt>
                <c:pt idx="103">
                  <c:v>-1.2879846752094624E+16</c:v>
                </c:pt>
                <c:pt idx="104">
                  <c:v>-1.2546830034732118E+17</c:v>
                </c:pt>
                <c:pt idx="105">
                  <c:v>-1.294137869953616E+17</c:v>
                </c:pt>
                <c:pt idx="106">
                  <c:v>-1.2550968595799198E+17</c:v>
                </c:pt>
                <c:pt idx="107">
                  <c:v>-1.1461873149768445E+17</c:v>
                </c:pt>
                <c:pt idx="108">
                  <c:v>-1.1354938629451396E+16</c:v>
                </c:pt>
                <c:pt idx="109">
                  <c:v>-1.1080111650758259E+17</c:v>
                </c:pt>
                <c:pt idx="110">
                  <c:v>-1.0727847965553258E+17</c:v>
                </c:pt>
                <c:pt idx="111">
                  <c:v>-1.1331055923809664E+16</c:v>
                </c:pt>
                <c:pt idx="112">
                  <c:v>-1.143323992678416E+17</c:v>
                </c:pt>
                <c:pt idx="113">
                  <c:v>-1.1001161742358362E+17</c:v>
                </c:pt>
                <c:pt idx="114">
                  <c:v>-1.1451652586010203E+17</c:v>
                </c:pt>
                <c:pt idx="115">
                  <c:v>-1.1344353028984259E+17</c:v>
                </c:pt>
                <c:pt idx="116">
                  <c:v>-1.0707877279050798E+17</c:v>
                </c:pt>
                <c:pt idx="117">
                  <c:v>-1.1177292377335072E+17</c:v>
                </c:pt>
                <c:pt idx="118">
                  <c:v>-1.142405356946559E+17</c:v>
                </c:pt>
                <c:pt idx="119">
                  <c:v>-1.1542157573087786E+17</c:v>
                </c:pt>
                <c:pt idx="120">
                  <c:v>-1.262659267908181E+16</c:v>
                </c:pt>
                <c:pt idx="121">
                  <c:v>-1.2953994936567653E+17</c:v>
                </c:pt>
                <c:pt idx="122">
                  <c:v>-1.2550442067333022E+17</c:v>
                </c:pt>
                <c:pt idx="123">
                  <c:v>-1.2939791323544178E+16</c:v>
                </c:pt>
                <c:pt idx="124">
                  <c:v>-1.2613242384461216E+17</c:v>
                </c:pt>
                <c:pt idx="125">
                  <c:v>-1.1491673138622768E+17</c:v>
                </c:pt>
                <c:pt idx="126">
                  <c:v>-1.143061928214781E+17</c:v>
                </c:pt>
                <c:pt idx="127">
                  <c:v>-1.114319778490311E+17</c:v>
                </c:pt>
                <c:pt idx="128">
                  <c:v>-1.076410909037411E+17</c:v>
                </c:pt>
                <c:pt idx="129">
                  <c:v>-1.1448668504106643E+17</c:v>
                </c:pt>
                <c:pt idx="130">
                  <c:v>-1.1508519478598181E+17</c:v>
                </c:pt>
                <c:pt idx="131">
                  <c:v>-1.1028497238124435E+17</c:v>
                </c:pt>
                <c:pt idx="132">
                  <c:v>-1.1447661358478856E+17</c:v>
                </c:pt>
                <c:pt idx="133">
                  <c:v>-1.146482623338339E+17</c:v>
                </c:pt>
                <c:pt idx="134">
                  <c:v>-1.0774313126893779E+17</c:v>
                </c:pt>
                <c:pt idx="135">
                  <c:v>-1.1188124406121008E+17</c:v>
                </c:pt>
                <c:pt idx="136">
                  <c:v>-1.1437383603883762E+17</c:v>
                </c:pt>
                <c:pt idx="137">
                  <c:v>-1.153679777904963E+17</c:v>
                </c:pt>
                <c:pt idx="138">
                  <c:v>-1.263531830085504E+17</c:v>
                </c:pt>
                <c:pt idx="139">
                  <c:v>-1.2975831929493948E+16</c:v>
                </c:pt>
                <c:pt idx="140">
                  <c:v>-1.2576046346579458E+16</c:v>
                </c:pt>
                <c:pt idx="141">
                  <c:v>-1.2988350360900187E+17</c:v>
                </c:pt>
                <c:pt idx="142">
                  <c:v>-1.2611360119420422E+16</c:v>
                </c:pt>
                <c:pt idx="143">
                  <c:v>-1.1462292165090932E+16</c:v>
                </c:pt>
                <c:pt idx="144">
                  <c:v>-1.1436987194560864E+17</c:v>
                </c:pt>
                <c:pt idx="145">
                  <c:v>-1.1207002781075189E+17</c:v>
                </c:pt>
                <c:pt idx="146">
                  <c:v>-1.0767821810277461E+17</c:v>
                </c:pt>
                <c:pt idx="147">
                  <c:v>-1.1407853304775008E+17</c:v>
                </c:pt>
                <c:pt idx="148">
                  <c:v>-1.1506990738938085E+17</c:v>
                </c:pt>
                <c:pt idx="149">
                  <c:v>-1.1072438852961602E+17</c:v>
                </c:pt>
                <c:pt idx="150">
                  <c:v>-1.1522591355719757E+17</c:v>
                </c:pt>
                <c:pt idx="151">
                  <c:v>-1.1411777107296115E+17</c:v>
                </c:pt>
                <c:pt idx="152">
                  <c:v>-1.0770017230104747E+17</c:v>
                </c:pt>
                <c:pt idx="153">
                  <c:v>-1.1236984945380258E+17</c:v>
                </c:pt>
                <c:pt idx="154">
                  <c:v>-1.1490684709695698E+17</c:v>
                </c:pt>
                <c:pt idx="155">
                  <c:v>-1.1551339335160696E+17</c:v>
                </c:pt>
                <c:pt idx="156">
                  <c:v>-1.2653590327007244E+16</c:v>
                </c:pt>
                <c:pt idx="157">
                  <c:v>-1.3012880636692507E+17</c:v>
                </c:pt>
                <c:pt idx="158">
                  <c:v>-1.2614092128498981E+17</c:v>
                </c:pt>
                <c:pt idx="159">
                  <c:v>-1.2973726303992901E+17</c:v>
                </c:pt>
                <c:pt idx="160">
                  <c:v>-1.2606349256485574E+17</c:v>
                </c:pt>
                <c:pt idx="161">
                  <c:v>-1.1515370915798736E+17</c:v>
                </c:pt>
                <c:pt idx="162">
                  <c:v>-1.1450033863459632E+17</c:v>
                </c:pt>
                <c:pt idx="163">
                  <c:v>-1.123756896177208E+17</c:v>
                </c:pt>
                <c:pt idx="164">
                  <c:v>-1.0763452656882578E+17</c:v>
                </c:pt>
                <c:pt idx="165">
                  <c:v>-1.1490442610286214E+17</c:v>
                </c:pt>
                <c:pt idx="166">
                  <c:v>-1.159018472964103E+16</c:v>
                </c:pt>
                <c:pt idx="167">
                  <c:v>-1.1158689927946366E+17</c:v>
                </c:pt>
                <c:pt idx="168">
                  <c:v>-1.1574902659284218E+17</c:v>
                </c:pt>
                <c:pt idx="169">
                  <c:v>-1.1482453467963918E+17</c:v>
                </c:pt>
                <c:pt idx="170">
                  <c:v>-1.0836570426968686E+17</c:v>
                </c:pt>
                <c:pt idx="171">
                  <c:v>-1.1284405383600128E+17</c:v>
                </c:pt>
                <c:pt idx="172">
                  <c:v>-1.1556556972697582E+17</c:v>
                </c:pt>
                <c:pt idx="173">
                  <c:v>-1.1538060965130282E+17</c:v>
                </c:pt>
                <c:pt idx="174">
                  <c:v>-1.2672146879464198E+17</c:v>
                </c:pt>
                <c:pt idx="175">
                  <c:v>-1.2997375557327333E+17</c:v>
                </c:pt>
                <c:pt idx="176">
                  <c:v>-1.2610508554774938E+17</c:v>
                </c:pt>
                <c:pt idx="177">
                  <c:v>-1.2933984487889773E+17</c:v>
                </c:pt>
                <c:pt idx="178">
                  <c:v>-1.2569113220626059E+17</c:v>
                </c:pt>
                <c:pt idx="179">
                  <c:v>-1.1542051497095397E+17</c:v>
                </c:pt>
                <c:pt idx="180">
                  <c:v>-1.1471275313876792E+17</c:v>
                </c:pt>
                <c:pt idx="181">
                  <c:v>-1.1263629612411006E+17</c:v>
                </c:pt>
                <c:pt idx="182">
                  <c:v>-1.0892273117946323E+17</c:v>
                </c:pt>
                <c:pt idx="183">
                  <c:v>-1.1584129027619467E+17</c:v>
                </c:pt>
                <c:pt idx="184">
                  <c:v>-1.1692965073451789E+17</c:v>
                </c:pt>
                <c:pt idx="185">
                  <c:v>-1.132769311656665E+17</c:v>
                </c:pt>
                <c:pt idx="186">
                  <c:v>-1.1788896778876086E+17</c:v>
                </c:pt>
                <c:pt idx="187">
                  <c:v>-1.171675467511905E+17</c:v>
                </c:pt>
                <c:pt idx="188">
                  <c:v>-1.1105115708001712E+17</c:v>
                </c:pt>
                <c:pt idx="189">
                  <c:v>-1.1517685805124502E+17</c:v>
                </c:pt>
                <c:pt idx="190">
                  <c:v>-1.1684849540090796E+16</c:v>
                </c:pt>
                <c:pt idx="191">
                  <c:v>-1.1536046880410771E+17</c:v>
                </c:pt>
                <c:pt idx="192">
                  <c:v>-1.2276824132221645E+17</c:v>
                </c:pt>
                <c:pt idx="193">
                  <c:v>-1.2309318681486797E+17</c:v>
                </c:pt>
                <c:pt idx="194">
                  <c:v>-1.1619569628152518E+17</c:v>
                </c:pt>
                <c:pt idx="195">
                  <c:v>-1.1677017620945748E+16</c:v>
                </c:pt>
                <c:pt idx="196">
                  <c:v>-1.1181723688529981E+17</c:v>
                </c:pt>
                <c:pt idx="197">
                  <c:v>-1.0273285874680126E+17</c:v>
                </c:pt>
                <c:pt idx="198">
                  <c:v>-1.0059414343183125E+17</c:v>
                </c:pt>
                <c:pt idx="199">
                  <c:v>-9.6273755689862528E+16</c:v>
                </c:pt>
                <c:pt idx="200">
                  <c:v>-9.0091713878613216E+16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45-4059-AEC4-94B9A13163A6}"/>
            </c:ext>
          </c:extLst>
        </c:ser>
        <c:ser>
          <c:idx val="4"/>
          <c:order val="4"/>
          <c:tx>
            <c:strRef>
              <c:f>'Config4 1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45-4059-AEC4-94B9A13163A6}"/>
            </c:ext>
          </c:extLst>
        </c:ser>
        <c:ser>
          <c:idx val="5"/>
          <c:order val="5"/>
          <c:tx>
            <c:strRef>
              <c:f>'Config4 1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Layer'!$N$3:$N$203</c:f>
              <c:numCache>
                <c:formatCode>General</c:formatCode>
                <c:ptCount val="201"/>
                <c:pt idx="0">
                  <c:v>-1.0465501287927853E+17</c:v>
                </c:pt>
                <c:pt idx="1">
                  <c:v>-1.053717538018476E+17</c:v>
                </c:pt>
                <c:pt idx="2">
                  <c:v>-1.1226885431722826E+17</c:v>
                </c:pt>
                <c:pt idx="3">
                  <c:v>-1.1449207779471325E+17</c:v>
                </c:pt>
                <c:pt idx="4">
                  <c:v>-1.1322879710569875E+17</c:v>
                </c:pt>
                <c:pt idx="5">
                  <c:v>-1.1690188034659794E+17</c:v>
                </c:pt>
                <c:pt idx="6">
                  <c:v>-1.1488115786165846E+17</c:v>
                </c:pt>
                <c:pt idx="7">
                  <c:v>-1.0782963138901454E+17</c:v>
                </c:pt>
                <c:pt idx="8">
                  <c:v>-1.0896453537960069E+17</c:v>
                </c:pt>
                <c:pt idx="9">
                  <c:v>-1.0854583364977747E+17</c:v>
                </c:pt>
                <c:pt idx="10">
                  <c:v>-1.0794891834408282E+17</c:v>
                </c:pt>
                <c:pt idx="11">
                  <c:v>-1.1548410662661982E+17</c:v>
                </c:pt>
                <c:pt idx="12">
                  <c:v>-1.1851825261052098E+17</c:v>
                </c:pt>
                <c:pt idx="13">
                  <c:v>-1.171821429426209E+17</c:v>
                </c:pt>
                <c:pt idx="14">
                  <c:v>-1221471773997131</c:v>
                </c:pt>
                <c:pt idx="15">
                  <c:v>-1.2176796320780315E+17</c:v>
                </c:pt>
                <c:pt idx="16">
                  <c:v>-1.1663478257013378E+17</c:v>
                </c:pt>
                <c:pt idx="17">
                  <c:v>-1.192001640132048E+17</c:v>
                </c:pt>
                <c:pt idx="18">
                  <c:v>-1.2011010653182058E+17</c:v>
                </c:pt>
                <c:pt idx="19">
                  <c:v>-1.1928420618881715E+17</c:v>
                </c:pt>
                <c:pt idx="20">
                  <c:v>-1.267190134466115E+17</c:v>
                </c:pt>
                <c:pt idx="21">
                  <c:v>-1.2740186137912162E+16</c:v>
                </c:pt>
                <c:pt idx="22">
                  <c:v>-1.2218641307756526E+17</c:v>
                </c:pt>
                <c:pt idx="23">
                  <c:v>-1.2306336900398802E+17</c:v>
                </c:pt>
                <c:pt idx="24">
                  <c:v>-1.183495484388823E+17</c:v>
                </c:pt>
                <c:pt idx="25">
                  <c:v>-1.0755955391073803E+17</c:v>
                </c:pt>
                <c:pt idx="26">
                  <c:v>-1.0656513012567309E+17</c:v>
                </c:pt>
                <c:pt idx="27">
                  <c:v>-1.0586290313833363E+17</c:v>
                </c:pt>
                <c:pt idx="28">
                  <c:v>-1.0428046822547285E+17</c:v>
                </c:pt>
                <c:pt idx="29">
                  <c:v>-1.1258433457057904E+16</c:v>
                </c:pt>
                <c:pt idx="30">
                  <c:v>-1.1627888916102958E+17</c:v>
                </c:pt>
                <c:pt idx="31">
                  <c:v>-1.1485352670510861E+17</c:v>
                </c:pt>
                <c:pt idx="32">
                  <c:v>-1.2079918787886718E+16</c:v>
                </c:pt>
                <c:pt idx="33">
                  <c:v>-1.2134563267230507E+17</c:v>
                </c:pt>
                <c:pt idx="34">
                  <c:v>-1.1502342456396085E+17</c:v>
                </c:pt>
                <c:pt idx="35">
                  <c:v>-1.1838184959372306E+16</c:v>
                </c:pt>
                <c:pt idx="36">
                  <c:v>-1.2013269861228723E+17</c:v>
                </c:pt>
                <c:pt idx="37">
                  <c:v>-1.1893820219364197E+17</c:v>
                </c:pt>
                <c:pt idx="38">
                  <c:v>-1.2680882532783963E+17</c:v>
                </c:pt>
                <c:pt idx="39">
                  <c:v>-1.2728881077983163E+17</c:v>
                </c:pt>
                <c:pt idx="40">
                  <c:v>-1.2139411176468915E+17</c:v>
                </c:pt>
                <c:pt idx="41">
                  <c:v>-1.233218775098187E+17</c:v>
                </c:pt>
                <c:pt idx="42">
                  <c:v>-1.1833057545076682E+17</c:v>
                </c:pt>
                <c:pt idx="43">
                  <c:v>-1.0687034234315053E+17</c:v>
                </c:pt>
                <c:pt idx="44">
                  <c:v>-1.0676554275018835E+17</c:v>
                </c:pt>
                <c:pt idx="45">
                  <c:v>-1.052232580595353E+17</c:v>
                </c:pt>
                <c:pt idx="46">
                  <c:v>-1.0352377139137728E+17</c:v>
                </c:pt>
                <c:pt idx="47">
                  <c:v>-1.1263701046200325E+17</c:v>
                </c:pt>
                <c:pt idx="48">
                  <c:v>-1.1586482500958818E+17</c:v>
                </c:pt>
                <c:pt idx="49">
                  <c:v>-1.1435132466573579E+17</c:v>
                </c:pt>
                <c:pt idx="50">
                  <c:v>-1.2083038383572259E+17</c:v>
                </c:pt>
                <c:pt idx="51">
                  <c:v>-1.2115857137536099E+17</c:v>
                </c:pt>
                <c:pt idx="52">
                  <c:v>-1.1513615731096867E+17</c:v>
                </c:pt>
                <c:pt idx="53">
                  <c:v>-1.1882868619932454E+16</c:v>
                </c:pt>
                <c:pt idx="54">
                  <c:v>-1.2060571328633886E+17</c:v>
                </c:pt>
                <c:pt idx="55">
                  <c:v>-1.1916256292282653E+17</c:v>
                </c:pt>
                <c:pt idx="56">
                  <c:v>-1.2706042516735429E+17</c:v>
                </c:pt>
                <c:pt idx="57">
                  <c:v>-1.2820488939835085E+17</c:v>
                </c:pt>
                <c:pt idx="58">
                  <c:v>-1.2172840671055243E+17</c:v>
                </c:pt>
                <c:pt idx="59">
                  <c:v>-1.2333396916385141E+17</c:v>
                </c:pt>
                <c:pt idx="60">
                  <c:v>-1.1841632884173379E+17</c:v>
                </c:pt>
                <c:pt idx="61">
                  <c:v>-1.0778062142573869E+17</c:v>
                </c:pt>
                <c:pt idx="62">
                  <c:v>-1.0709305153222558E+17</c:v>
                </c:pt>
                <c:pt idx="63">
                  <c:v>-1.0615410358887389E+17</c:v>
                </c:pt>
                <c:pt idx="64">
                  <c:v>-1.0380471338768101E+17</c:v>
                </c:pt>
                <c:pt idx="65">
                  <c:v>-1.1334060675973102E+17</c:v>
                </c:pt>
                <c:pt idx="66">
                  <c:v>-1.1697107925495219E+17</c:v>
                </c:pt>
                <c:pt idx="67">
                  <c:v>-1.1481690051520986E+17</c:v>
                </c:pt>
                <c:pt idx="68">
                  <c:v>-1.2123615663961997E+17</c:v>
                </c:pt>
                <c:pt idx="69">
                  <c:v>-1.2099374151926616E+17</c:v>
                </c:pt>
                <c:pt idx="70">
                  <c:v>-1.152944492696215E+17</c:v>
                </c:pt>
                <c:pt idx="71">
                  <c:v>-1.1879994160111174E+17</c:v>
                </c:pt>
                <c:pt idx="72">
                  <c:v>-1.2018647566389661E+17</c:v>
                </c:pt>
                <c:pt idx="73">
                  <c:v>-1.1924036875899864E+17</c:v>
                </c:pt>
                <c:pt idx="74">
                  <c:v>-1.2748221717220082E+16</c:v>
                </c:pt>
                <c:pt idx="75">
                  <c:v>-1.2824202045506949E+17</c:v>
                </c:pt>
                <c:pt idx="76">
                  <c:v>-1.2187841463050232E+17</c:v>
                </c:pt>
                <c:pt idx="77">
                  <c:v>-1.2375006038818378E+17</c:v>
                </c:pt>
                <c:pt idx="78">
                  <c:v>-1.193442426872884E+17</c:v>
                </c:pt>
                <c:pt idx="79">
                  <c:v>-1.0761583159529016E+17</c:v>
                </c:pt>
                <c:pt idx="80">
                  <c:v>-1.0715158062308192E+17</c:v>
                </c:pt>
                <c:pt idx="81">
                  <c:v>-1.0595123183032322E+17</c:v>
                </c:pt>
                <c:pt idx="82">
                  <c:v>-1.0369416529321496E+16</c:v>
                </c:pt>
                <c:pt idx="83">
                  <c:v>-1.1288432231985022E+17</c:v>
                </c:pt>
                <c:pt idx="84">
                  <c:v>-1.1539005253084861E+17</c:v>
                </c:pt>
                <c:pt idx="85">
                  <c:v>-1.1428827837337398E+17</c:v>
                </c:pt>
                <c:pt idx="86">
                  <c:v>-1.2036747907153878E+17</c:v>
                </c:pt>
                <c:pt idx="87">
                  <c:v>-1.2071140422491062E+17</c:v>
                </c:pt>
                <c:pt idx="88">
                  <c:v>-1.1510516444879165E+17</c:v>
                </c:pt>
                <c:pt idx="89">
                  <c:v>-1.1893473482588986E+17</c:v>
                </c:pt>
                <c:pt idx="90">
                  <c:v>-1.1996842421937792E+17</c:v>
                </c:pt>
                <c:pt idx="91">
                  <c:v>-1.1892887642122837E+17</c:v>
                </c:pt>
                <c:pt idx="92">
                  <c:v>-1.2762630657719838E+17</c:v>
                </c:pt>
                <c:pt idx="93">
                  <c:v>-1.281890721969944E+17</c:v>
                </c:pt>
                <c:pt idx="94">
                  <c:v>-1.2164085120532939E+17</c:v>
                </c:pt>
                <c:pt idx="95">
                  <c:v>-1.2330445796192083E+17</c:v>
                </c:pt>
                <c:pt idx="96">
                  <c:v>-1.1882327837117662E+17</c:v>
                </c:pt>
                <c:pt idx="97">
                  <c:v>-1.075736315042999E+17</c:v>
                </c:pt>
                <c:pt idx="98">
                  <c:v>-1.0698040884485894E+17</c:v>
                </c:pt>
                <c:pt idx="99">
                  <c:v>-1.0539388930568352E+17</c:v>
                </c:pt>
                <c:pt idx="100">
                  <c:v>-1.0352025852485114E+17</c:v>
                </c:pt>
                <c:pt idx="101">
                  <c:v>-1.1240110523037907E+17</c:v>
                </c:pt>
                <c:pt idx="102">
                  <c:v>-1.1560927843510232E+17</c:v>
                </c:pt>
                <c:pt idx="103">
                  <c:v>-1.1395549109480264E+17</c:v>
                </c:pt>
                <c:pt idx="104">
                  <c:v>-1.2087977870663709E+17</c:v>
                </c:pt>
                <c:pt idx="105">
                  <c:v>-1.20787646204424E+17</c:v>
                </c:pt>
                <c:pt idx="106">
                  <c:v>-1.1457198964193147E+17</c:v>
                </c:pt>
                <c:pt idx="107">
                  <c:v>-1.1819385299906712E+17</c:v>
                </c:pt>
                <c:pt idx="108">
                  <c:v>-1.1930105374574408E+17</c:v>
                </c:pt>
                <c:pt idx="109">
                  <c:v>-1.1879714447786637E+17</c:v>
                </c:pt>
                <c:pt idx="110">
                  <c:v>-1.265150641174383E+17</c:v>
                </c:pt>
                <c:pt idx="111">
                  <c:v>-1.2753094363362166E+17</c:v>
                </c:pt>
                <c:pt idx="112">
                  <c:v>-1.2153845723608096E+17</c:v>
                </c:pt>
                <c:pt idx="113">
                  <c:v>-1.2306515765604483E+17</c:v>
                </c:pt>
                <c:pt idx="114">
                  <c:v>-1.1817621734185456E+17</c:v>
                </c:pt>
                <c:pt idx="115">
                  <c:v>-1.0713240679829763E+17</c:v>
                </c:pt>
                <c:pt idx="116">
                  <c:v>-1.0712081371857678E+17</c:v>
                </c:pt>
                <c:pt idx="117">
                  <c:v>-1.0573126873782938E+17</c:v>
                </c:pt>
                <c:pt idx="118">
                  <c:v>-1.0389415130170458E+16</c:v>
                </c:pt>
                <c:pt idx="119">
                  <c:v>-1.1305961532962139E+17</c:v>
                </c:pt>
                <c:pt idx="120">
                  <c:v>-1.163487132735111E+17</c:v>
                </c:pt>
                <c:pt idx="121">
                  <c:v>-1.1399339651210762E+17</c:v>
                </c:pt>
                <c:pt idx="122">
                  <c:v>-1.2086159072019046E+17</c:v>
                </c:pt>
                <c:pt idx="123">
                  <c:v>-1.2140942343794267E+17</c:v>
                </c:pt>
                <c:pt idx="124">
                  <c:v>-1.1487223060197688E+17</c:v>
                </c:pt>
                <c:pt idx="125">
                  <c:v>-1.189570477371233E+17</c:v>
                </c:pt>
                <c:pt idx="126">
                  <c:v>-1.1994656435606048E+17</c:v>
                </c:pt>
                <c:pt idx="127">
                  <c:v>-1.1917862176438272E+17</c:v>
                </c:pt>
                <c:pt idx="128">
                  <c:v>-1.2770394532112114E+17</c:v>
                </c:pt>
                <c:pt idx="129">
                  <c:v>-1.2829335139454923E+17</c:v>
                </c:pt>
                <c:pt idx="130">
                  <c:v>-1.2182061326454534E+17</c:v>
                </c:pt>
                <c:pt idx="131">
                  <c:v>-1.2303783630526168E+16</c:v>
                </c:pt>
                <c:pt idx="132">
                  <c:v>-1.1939210626409136E+17</c:v>
                </c:pt>
                <c:pt idx="133">
                  <c:v>-1.0779933699782011E+17</c:v>
                </c:pt>
                <c:pt idx="134">
                  <c:v>-1.0723959185982592E+17</c:v>
                </c:pt>
                <c:pt idx="135">
                  <c:v>-1.0587080013406734E+17</c:v>
                </c:pt>
                <c:pt idx="136">
                  <c:v>-1.038458344051213E+17</c:v>
                </c:pt>
                <c:pt idx="137">
                  <c:v>-1.1315682814609232E+17</c:v>
                </c:pt>
                <c:pt idx="138">
                  <c:v>-1.1657744845383152E+16</c:v>
                </c:pt>
                <c:pt idx="139">
                  <c:v>-1.1425390878763024E+17</c:v>
                </c:pt>
                <c:pt idx="140">
                  <c:v>-1.2135799121571288E+17</c:v>
                </c:pt>
                <c:pt idx="141">
                  <c:v>-1.2140059626511291E+17</c:v>
                </c:pt>
                <c:pt idx="142">
                  <c:v>-1.1458464074061266E+17</c:v>
                </c:pt>
                <c:pt idx="143">
                  <c:v>-1.1903150086144328E+17</c:v>
                </c:pt>
                <c:pt idx="144">
                  <c:v>-1.2058760828013989E+17</c:v>
                </c:pt>
                <c:pt idx="145">
                  <c:v>-1.1922099973074563E+17</c:v>
                </c:pt>
                <c:pt idx="146">
                  <c:v>-1.2730906022850902E+17</c:v>
                </c:pt>
                <c:pt idx="147">
                  <c:v>-1.2828889288479728E+17</c:v>
                </c:pt>
                <c:pt idx="148">
                  <c:v>-1.2226583040621184E+17</c:v>
                </c:pt>
                <c:pt idx="149">
                  <c:v>-1.2379452292624011E+17</c:v>
                </c:pt>
                <c:pt idx="150">
                  <c:v>-1.1886821879770483E+17</c:v>
                </c:pt>
                <c:pt idx="151">
                  <c:v>-1.0776836131302043E+17</c:v>
                </c:pt>
                <c:pt idx="152">
                  <c:v>-1.0774353940037709E+17</c:v>
                </c:pt>
                <c:pt idx="153">
                  <c:v>-1.0642093865867542E+17</c:v>
                </c:pt>
                <c:pt idx="154">
                  <c:v>-1.0401072951187867E+17</c:v>
                </c:pt>
                <c:pt idx="155">
                  <c:v>-1.1335686257714771E+17</c:v>
                </c:pt>
                <c:pt idx="156">
                  <c:v>-1.1696505033365562E+17</c:v>
                </c:pt>
                <c:pt idx="157">
                  <c:v>-1.1465552546006123E+17</c:v>
                </c:pt>
                <c:pt idx="158">
                  <c:v>-1.2122510338889517E+17</c:v>
                </c:pt>
                <c:pt idx="159">
                  <c:v>-1.2136601944170123E+17</c:v>
                </c:pt>
                <c:pt idx="160">
                  <c:v>-1.151332797862607E+17</c:v>
                </c:pt>
                <c:pt idx="161">
                  <c:v>-1.1917797305279992E+17</c:v>
                </c:pt>
                <c:pt idx="162">
                  <c:v>-1.2091682488411973E+17</c:v>
                </c:pt>
                <c:pt idx="163">
                  <c:v>-1.1919882680228002E+17</c:v>
                </c:pt>
                <c:pt idx="164">
                  <c:v>-1.2815363634954264E+17</c:v>
                </c:pt>
                <c:pt idx="165">
                  <c:v>-1.2913856086430474E+17</c:v>
                </c:pt>
                <c:pt idx="166">
                  <c:v>-1.2314903860631173E+17</c:v>
                </c:pt>
                <c:pt idx="167">
                  <c:v>-1.2433519703993301E+17</c:v>
                </c:pt>
                <c:pt idx="168">
                  <c:v>-1.1959444870557005E+17</c:v>
                </c:pt>
                <c:pt idx="169">
                  <c:v>-1.0846368540165013E+17</c:v>
                </c:pt>
                <c:pt idx="170">
                  <c:v>-1.0824966329157346E+16</c:v>
                </c:pt>
                <c:pt idx="171">
                  <c:v>-1.0711919780020306E+17</c:v>
                </c:pt>
                <c:pt idx="172">
                  <c:v>-1.0391880998710243E+17</c:v>
                </c:pt>
                <c:pt idx="173">
                  <c:v>-1.1358347004849733E+17</c:v>
                </c:pt>
                <c:pt idx="174">
                  <c:v>-1.1685033514208309E+17</c:v>
                </c:pt>
                <c:pt idx="175">
                  <c:v>-1.1465397431497909E+17</c:v>
                </c:pt>
                <c:pt idx="176">
                  <c:v>-1.2086233700875778E+17</c:v>
                </c:pt>
                <c:pt idx="177">
                  <c:v>-1.2102704203871498E+17</c:v>
                </c:pt>
                <c:pt idx="178">
                  <c:v>-1.154410239646776E+17</c:v>
                </c:pt>
                <c:pt idx="179">
                  <c:v>-1.1944847720600728E+17</c:v>
                </c:pt>
                <c:pt idx="180">
                  <c:v>-1.2124529623317635E+17</c:v>
                </c:pt>
                <c:pt idx="181">
                  <c:v>-1.2055724034830882E+17</c:v>
                </c:pt>
                <c:pt idx="182">
                  <c:v>-1.2915417037223181E+17</c:v>
                </c:pt>
                <c:pt idx="183">
                  <c:v>-1.3023439619693574E+17</c:v>
                </c:pt>
                <c:pt idx="184">
                  <c:v>-1.249051154606653E+17</c:v>
                </c:pt>
                <c:pt idx="185">
                  <c:v>-1.2652011511039154E+17</c:v>
                </c:pt>
                <c:pt idx="186">
                  <c:v>-1.2197501797107826E+17</c:v>
                </c:pt>
                <c:pt idx="187">
                  <c:v>-1.111901661584736E+17</c:v>
                </c:pt>
                <c:pt idx="188">
                  <c:v>-1.106605441597283E+17</c:v>
                </c:pt>
                <c:pt idx="189">
                  <c:v>-1.0850589789057989E+17</c:v>
                </c:pt>
                <c:pt idx="190">
                  <c:v>-1.0400149737609867E+17</c:v>
                </c:pt>
                <c:pt idx="191">
                  <c:v>-1.0972196059204174E+17</c:v>
                </c:pt>
                <c:pt idx="192">
                  <c:v>-1.0999281390326038E+17</c:v>
                </c:pt>
                <c:pt idx="193">
                  <c:v>-1.0460418316000907E+17</c:v>
                </c:pt>
                <c:pt idx="194">
                  <c:v>-1.0795852341663702E+17</c:v>
                </c:pt>
                <c:pt idx="195">
                  <c:v>-1.0650698477124323E+17</c:v>
                </c:pt>
                <c:pt idx="196">
                  <c:v>-1.0157270801429646E+17</c:v>
                </c:pt>
                <c:pt idx="197">
                  <c:v>-1.0352875576563323E+17</c:v>
                </c:pt>
                <c:pt idx="198">
                  <c:v>-1.025414301076132E+17</c:v>
                </c:pt>
                <c:pt idx="199">
                  <c:v>-9.893209156905848E+16</c:v>
                </c:pt>
                <c:pt idx="200">
                  <c:v>-1.0177588179572462E+17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45-4059-AEC4-94B9A131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4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AE-4F99-ADDB-5A151729929D}"/>
            </c:ext>
          </c:extLst>
        </c:ser>
        <c:ser>
          <c:idx val="1"/>
          <c:order val="1"/>
          <c:tx>
            <c:strRef>
              <c:f>'Config4 4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-1.0440416739799048E+17</c:v>
                </c:pt>
                <c:pt idx="4">
                  <c:v>-1.1577545762189539E+17</c:v>
                </c:pt>
                <c:pt idx="5">
                  <c:v>-1.2531247711033616E+17</c:v>
                </c:pt>
                <c:pt idx="6">
                  <c:v>-1.3902089203688038E+17</c:v>
                </c:pt>
                <c:pt idx="7">
                  <c:v>-1.4411917850023024E+17</c:v>
                </c:pt>
                <c:pt idx="8">
                  <c:v>-1.4063597536218227E+17</c:v>
                </c:pt>
                <c:pt idx="9">
                  <c:v>-1.4180069433307774E+17</c:v>
                </c:pt>
                <c:pt idx="10">
                  <c:v>-1.3870508452090778E+17</c:v>
                </c:pt>
                <c:pt idx="11">
                  <c:v>-1.296229508388373E+17</c:v>
                </c:pt>
                <c:pt idx="12">
                  <c:v>-1.2863424553009764E+16</c:v>
                </c:pt>
                <c:pt idx="13">
                  <c:v>-1.213582682490234E+16</c:v>
                </c:pt>
                <c:pt idx="14">
                  <c:v>-1.0731738820669992E+17</c:v>
                </c:pt>
                <c:pt idx="15">
                  <c:v>-1.034078031439477E+17</c:v>
                </c:pt>
                <c:pt idx="16">
                  <c:v>-9.5892936798461376E+16</c:v>
                </c:pt>
                <c:pt idx="17">
                  <c:v>0</c:v>
                </c:pt>
                <c:pt idx="18">
                  <c:v>-8.8123555863076944E+16</c:v>
                </c:pt>
                <c:pt idx="19">
                  <c:v>-9.243417625896824E+16</c:v>
                </c:pt>
                <c:pt idx="20">
                  <c:v>-9.8386058871721216E+16</c:v>
                </c:pt>
                <c:pt idx="21">
                  <c:v>-1.169106339662624E+17</c:v>
                </c:pt>
                <c:pt idx="22">
                  <c:v>-1.2815666077759594E+17</c:v>
                </c:pt>
                <c:pt idx="23">
                  <c:v>-1.3337968375680397E+17</c:v>
                </c:pt>
                <c:pt idx="24">
                  <c:v>-1.4544507762975741E+17</c:v>
                </c:pt>
                <c:pt idx="25">
                  <c:v>-1.4770108514992934E+16</c:v>
                </c:pt>
                <c:pt idx="26">
                  <c:v>-1.4066674907217469E+17</c:v>
                </c:pt>
                <c:pt idx="27">
                  <c:v>-1.4099903115647773E+17</c:v>
                </c:pt>
                <c:pt idx="28">
                  <c:v>-1.3584471706074059E+17</c:v>
                </c:pt>
                <c:pt idx="29">
                  <c:v>-1.2724194608399219E+17</c:v>
                </c:pt>
                <c:pt idx="30">
                  <c:v>-1.273585491493499E+16</c:v>
                </c:pt>
                <c:pt idx="31">
                  <c:v>-1.1903531845577109E+17</c:v>
                </c:pt>
                <c:pt idx="32">
                  <c:v>-1.0622945902813238E+17</c:v>
                </c:pt>
                <c:pt idx="33">
                  <c:v>-1.028061110744026E+16</c:v>
                </c:pt>
                <c:pt idx="34">
                  <c:v>-9.5555868116097264E+16</c:v>
                </c:pt>
                <c:pt idx="35">
                  <c:v>0</c:v>
                </c:pt>
                <c:pt idx="36">
                  <c:v>-8.8391084984159728E+16</c:v>
                </c:pt>
                <c:pt idx="37">
                  <c:v>-9226789580735814</c:v>
                </c:pt>
                <c:pt idx="38">
                  <c:v>-9.8307840496780528E+16</c:v>
                </c:pt>
                <c:pt idx="39">
                  <c:v>-1.1644802067752842E+17</c:v>
                </c:pt>
                <c:pt idx="40">
                  <c:v>-1.2838991876671205E+17</c:v>
                </c:pt>
                <c:pt idx="41">
                  <c:v>-1.3384350902753933E+17</c:v>
                </c:pt>
                <c:pt idx="42">
                  <c:v>-1.4578171453243165E+17</c:v>
                </c:pt>
                <c:pt idx="43">
                  <c:v>-1.4783451047568909E+17</c:v>
                </c:pt>
                <c:pt idx="44">
                  <c:v>-1.4084513665699147E+17</c:v>
                </c:pt>
                <c:pt idx="45">
                  <c:v>-1.4109896337880619E+17</c:v>
                </c:pt>
                <c:pt idx="46">
                  <c:v>-1.3637497047771171E+17</c:v>
                </c:pt>
                <c:pt idx="47">
                  <c:v>-1.2718735885840674E+17</c:v>
                </c:pt>
                <c:pt idx="48">
                  <c:v>-1.2608255018818469E+17</c:v>
                </c:pt>
                <c:pt idx="49">
                  <c:v>-1.1897238507852906E+17</c:v>
                </c:pt>
                <c:pt idx="50">
                  <c:v>-1.056134022854416E+17</c:v>
                </c:pt>
                <c:pt idx="51">
                  <c:v>-1.0189808718667398E+16</c:v>
                </c:pt>
                <c:pt idx="52">
                  <c:v>-9.5075500424890448E+16</c:v>
                </c:pt>
                <c:pt idx="53">
                  <c:v>0</c:v>
                </c:pt>
                <c:pt idx="54">
                  <c:v>0</c:v>
                </c:pt>
                <c:pt idx="55">
                  <c:v>-9.2125540498517696E+16</c:v>
                </c:pt>
                <c:pt idx="56">
                  <c:v>-9.8583174008934208E+16</c:v>
                </c:pt>
                <c:pt idx="57">
                  <c:v>-1.173948682359004E+17</c:v>
                </c:pt>
                <c:pt idx="58">
                  <c:v>-1.2871991262726604E+16</c:v>
                </c:pt>
                <c:pt idx="59">
                  <c:v>-1.3329285169904493E+17</c:v>
                </c:pt>
                <c:pt idx="60">
                  <c:v>-1.4530008229318518E+17</c:v>
                </c:pt>
                <c:pt idx="61">
                  <c:v>-1.4768905562539242E+17</c:v>
                </c:pt>
                <c:pt idx="62">
                  <c:v>-1.4055535253578429E+17</c:v>
                </c:pt>
                <c:pt idx="63">
                  <c:v>-1.4016156367756002E+17</c:v>
                </c:pt>
                <c:pt idx="64">
                  <c:v>-1.3550387035113152E+17</c:v>
                </c:pt>
                <c:pt idx="65">
                  <c:v>-1.2654866936202048E+17</c:v>
                </c:pt>
                <c:pt idx="66">
                  <c:v>-1.2582014841210122E+17</c:v>
                </c:pt>
                <c:pt idx="67">
                  <c:v>-1.1840709238667707E+17</c:v>
                </c:pt>
                <c:pt idx="68">
                  <c:v>-1.0502215711375554E+17</c:v>
                </c:pt>
                <c:pt idx="69">
                  <c:v>-1.0169526231401141E+17</c:v>
                </c:pt>
                <c:pt idx="70">
                  <c:v>-9.4524782292937008E+16</c:v>
                </c:pt>
                <c:pt idx="71">
                  <c:v>0</c:v>
                </c:pt>
                <c:pt idx="72">
                  <c:v>0</c:v>
                </c:pt>
                <c:pt idx="73">
                  <c:v>-9.22448111248084E+16</c:v>
                </c:pt>
                <c:pt idx="74">
                  <c:v>-9819658871868878</c:v>
                </c:pt>
                <c:pt idx="75">
                  <c:v>-1.1741953384574845E+17</c:v>
                </c:pt>
                <c:pt idx="76">
                  <c:v>-1.2762058412776432E+17</c:v>
                </c:pt>
                <c:pt idx="77">
                  <c:v>-1.3358695809697131E+17</c:v>
                </c:pt>
                <c:pt idx="78">
                  <c:v>-1.4484141497162682E+17</c:v>
                </c:pt>
                <c:pt idx="79">
                  <c:v>-1.4756662424751738E+17</c:v>
                </c:pt>
                <c:pt idx="80">
                  <c:v>-1.4015995218129202E+17</c:v>
                </c:pt>
                <c:pt idx="81">
                  <c:v>-1.4023787827060134E+17</c:v>
                </c:pt>
                <c:pt idx="82">
                  <c:v>-1.3560294594299349E+17</c:v>
                </c:pt>
                <c:pt idx="83">
                  <c:v>-1.2620768790460355E+17</c:v>
                </c:pt>
                <c:pt idx="84">
                  <c:v>-1.2594083130965691E+17</c:v>
                </c:pt>
                <c:pt idx="85">
                  <c:v>-1.1846557984315181E+17</c:v>
                </c:pt>
                <c:pt idx="86">
                  <c:v>-1.0507969030803883E+17</c:v>
                </c:pt>
                <c:pt idx="87">
                  <c:v>-1.015816184493352E+17</c:v>
                </c:pt>
                <c:pt idx="88">
                  <c:v>-9.3897087960397488E+16</c:v>
                </c:pt>
                <c:pt idx="89">
                  <c:v>0</c:v>
                </c:pt>
                <c:pt idx="90">
                  <c:v>0</c:v>
                </c:pt>
                <c:pt idx="91">
                  <c:v>-9.2018207659878784E+16</c:v>
                </c:pt>
                <c:pt idx="92">
                  <c:v>-9.81726596524816E+16</c:v>
                </c:pt>
                <c:pt idx="93">
                  <c:v>-1.167184521695609E+17</c:v>
                </c:pt>
                <c:pt idx="94">
                  <c:v>-1.2808712089360896E+17</c:v>
                </c:pt>
                <c:pt idx="95">
                  <c:v>-1.3289776996040931E+17</c:v>
                </c:pt>
                <c:pt idx="96">
                  <c:v>-1.4452570951096202E+17</c:v>
                </c:pt>
                <c:pt idx="97">
                  <c:v>-1.4688519769623018E+17</c:v>
                </c:pt>
                <c:pt idx="98">
                  <c:v>-1.4031974692072949E+17</c:v>
                </c:pt>
                <c:pt idx="99">
                  <c:v>-1.4003308272185674E+17</c:v>
                </c:pt>
                <c:pt idx="100">
                  <c:v>-1.3566273487730162E+17</c:v>
                </c:pt>
                <c:pt idx="101">
                  <c:v>-1.2605832117855178E+17</c:v>
                </c:pt>
                <c:pt idx="102">
                  <c:v>-1.2589687010734973E+17</c:v>
                </c:pt>
                <c:pt idx="103">
                  <c:v>-1.1846756953468582E+17</c:v>
                </c:pt>
                <c:pt idx="104">
                  <c:v>-1.0543341664958196E+16</c:v>
                </c:pt>
                <c:pt idx="105">
                  <c:v>-1.012140033800847E+17</c:v>
                </c:pt>
                <c:pt idx="106">
                  <c:v>-9.4512741248337888E+16</c:v>
                </c:pt>
                <c:pt idx="107">
                  <c:v>0</c:v>
                </c:pt>
                <c:pt idx="108">
                  <c:v>0</c:v>
                </c:pt>
                <c:pt idx="109">
                  <c:v>-9.1523360258215136E+16</c:v>
                </c:pt>
                <c:pt idx="110">
                  <c:v>-9.8423121324457696E+16</c:v>
                </c:pt>
                <c:pt idx="111">
                  <c:v>-1.1673465616297022E+16</c:v>
                </c:pt>
                <c:pt idx="112">
                  <c:v>-1.2810831010170194E+17</c:v>
                </c:pt>
                <c:pt idx="113">
                  <c:v>-1.3323513018442517E+17</c:v>
                </c:pt>
                <c:pt idx="114">
                  <c:v>-1.4504721718418634E+17</c:v>
                </c:pt>
                <c:pt idx="115">
                  <c:v>-1.4749486072921539E+17</c:v>
                </c:pt>
                <c:pt idx="116">
                  <c:v>-1.405102165568543E+17</c:v>
                </c:pt>
                <c:pt idx="117">
                  <c:v>-1.4065323898299515E+17</c:v>
                </c:pt>
                <c:pt idx="118">
                  <c:v>-1.3577160400913341E+17</c:v>
                </c:pt>
                <c:pt idx="119">
                  <c:v>-1.2634786235273557E+17</c:v>
                </c:pt>
                <c:pt idx="120">
                  <c:v>-1.260034160001971E+17</c:v>
                </c:pt>
                <c:pt idx="121">
                  <c:v>-1.1882128794678141E+17</c:v>
                </c:pt>
                <c:pt idx="122">
                  <c:v>-1.054397406593364E+17</c:v>
                </c:pt>
                <c:pt idx="123">
                  <c:v>-1.0201020993657125E+17</c:v>
                </c:pt>
                <c:pt idx="124">
                  <c:v>-9.5039443874511072E+16</c:v>
                </c:pt>
                <c:pt idx="125">
                  <c:v>0</c:v>
                </c:pt>
                <c:pt idx="126">
                  <c:v>-8838809574759822</c:v>
                </c:pt>
                <c:pt idx="127">
                  <c:v>-9.2566856644503712E+16</c:v>
                </c:pt>
                <c:pt idx="128">
                  <c:v>-9.8996215541708416E+16</c:v>
                </c:pt>
                <c:pt idx="129">
                  <c:v>-1.1744897084516374E+17</c:v>
                </c:pt>
                <c:pt idx="130">
                  <c:v>-1.2852458041370216E+17</c:v>
                </c:pt>
                <c:pt idx="131">
                  <c:v>-1.3427325159466845E+17</c:v>
                </c:pt>
                <c:pt idx="132">
                  <c:v>-1.4559099502984259E+17</c:v>
                </c:pt>
                <c:pt idx="133">
                  <c:v>-1.4748157443332659E+17</c:v>
                </c:pt>
                <c:pt idx="134">
                  <c:v>-1.4078888420939395E+17</c:v>
                </c:pt>
                <c:pt idx="135">
                  <c:v>-1.4033110341385947E+17</c:v>
                </c:pt>
                <c:pt idx="136">
                  <c:v>-1.3552787257523662E+17</c:v>
                </c:pt>
                <c:pt idx="137">
                  <c:v>-1.2690234757376086E+17</c:v>
                </c:pt>
                <c:pt idx="138">
                  <c:v>-1.2554612784952845E+17</c:v>
                </c:pt>
                <c:pt idx="139">
                  <c:v>-1.1834167088666893E+17</c:v>
                </c:pt>
                <c:pt idx="140">
                  <c:v>-1.0548703772509494E+16</c:v>
                </c:pt>
                <c:pt idx="141">
                  <c:v>-1.0157594926661373E+17</c:v>
                </c:pt>
                <c:pt idx="142">
                  <c:v>-9.448528233449024E+16</c:v>
                </c:pt>
                <c:pt idx="143">
                  <c:v>0</c:v>
                </c:pt>
                <c:pt idx="144">
                  <c:v>0</c:v>
                </c:pt>
                <c:pt idx="145">
                  <c:v>-9.2283682326974624E+16</c:v>
                </c:pt>
                <c:pt idx="146">
                  <c:v>-9.8993378270645344E+16</c:v>
                </c:pt>
                <c:pt idx="147">
                  <c:v>-1.1716932470402758E+17</c:v>
                </c:pt>
                <c:pt idx="148">
                  <c:v>-1.2876562316857173E+17</c:v>
                </c:pt>
                <c:pt idx="149">
                  <c:v>-1.3373630104820762E+17</c:v>
                </c:pt>
                <c:pt idx="150">
                  <c:v>-1.4539239694464589E+17</c:v>
                </c:pt>
                <c:pt idx="151">
                  <c:v>-1.4749606623051488E+17</c:v>
                </c:pt>
                <c:pt idx="152">
                  <c:v>-1.4120166747259181E+17</c:v>
                </c:pt>
                <c:pt idx="153">
                  <c:v>-1.4072820480136326E+17</c:v>
                </c:pt>
                <c:pt idx="154">
                  <c:v>-1.36151576425531E+16</c:v>
                </c:pt>
                <c:pt idx="155">
                  <c:v>-1.2673344226979776E+17</c:v>
                </c:pt>
                <c:pt idx="156">
                  <c:v>-1.2618876757293488E+17</c:v>
                </c:pt>
                <c:pt idx="157">
                  <c:v>-1.1871062364927205E+17</c:v>
                </c:pt>
                <c:pt idx="158">
                  <c:v>-1.0543942253219786E+17</c:v>
                </c:pt>
                <c:pt idx="159">
                  <c:v>-1.0239717650104915E+17</c:v>
                </c:pt>
                <c:pt idx="160">
                  <c:v>-9.458149300659128E+16</c:v>
                </c:pt>
                <c:pt idx="161">
                  <c:v>0</c:v>
                </c:pt>
                <c:pt idx="162">
                  <c:v>0</c:v>
                </c:pt>
                <c:pt idx="163">
                  <c:v>-9.1945916742064928E+16</c:v>
                </c:pt>
                <c:pt idx="164">
                  <c:v>-9.9244135550058528E+16</c:v>
                </c:pt>
                <c:pt idx="165">
                  <c:v>-1.1706459922232054E+17</c:v>
                </c:pt>
                <c:pt idx="166">
                  <c:v>-1.2815983223872658E+16</c:v>
                </c:pt>
                <c:pt idx="167">
                  <c:v>-1.3411023158191277E+17</c:v>
                </c:pt>
                <c:pt idx="168">
                  <c:v>-1.4553183947455616E+17</c:v>
                </c:pt>
                <c:pt idx="169">
                  <c:v>-1.4804133521556589E+17</c:v>
                </c:pt>
                <c:pt idx="170">
                  <c:v>-1.4098357663988331E+17</c:v>
                </c:pt>
                <c:pt idx="171">
                  <c:v>-1.4111977134911251E+17</c:v>
                </c:pt>
                <c:pt idx="172">
                  <c:v>-1.357879225760796E+17</c:v>
                </c:pt>
                <c:pt idx="173">
                  <c:v>-1.2673033834165846E+17</c:v>
                </c:pt>
                <c:pt idx="174">
                  <c:v>-1.258211640003001E+17</c:v>
                </c:pt>
                <c:pt idx="175">
                  <c:v>-1.1865146604640933E+17</c:v>
                </c:pt>
                <c:pt idx="176">
                  <c:v>-1.0544890611113478E+17</c:v>
                </c:pt>
                <c:pt idx="177">
                  <c:v>-1.0140878311394653E+17</c:v>
                </c:pt>
                <c:pt idx="178">
                  <c:v>-9.440158203263912E+16</c:v>
                </c:pt>
                <c:pt idx="179">
                  <c:v>0</c:v>
                </c:pt>
                <c:pt idx="180">
                  <c:v>0</c:v>
                </c:pt>
                <c:pt idx="181">
                  <c:v>-9.272764178048696E+16</c:v>
                </c:pt>
                <c:pt idx="182">
                  <c:v>-1.0011423896364842E+17</c:v>
                </c:pt>
                <c:pt idx="183">
                  <c:v>-1.1863778299063464E+17</c:v>
                </c:pt>
                <c:pt idx="184">
                  <c:v>-1.2974014494384208E+17</c:v>
                </c:pt>
                <c:pt idx="185">
                  <c:v>-1.3560241219727213E+17</c:v>
                </c:pt>
                <c:pt idx="186">
                  <c:v>-1.4782927423895442E+16</c:v>
                </c:pt>
                <c:pt idx="187">
                  <c:v>-1.5050418921035116E+16</c:v>
                </c:pt>
                <c:pt idx="188">
                  <c:v>-1.4449048531157517E+17</c:v>
                </c:pt>
                <c:pt idx="189">
                  <c:v>-1.4356720800642371E+17</c:v>
                </c:pt>
                <c:pt idx="190">
                  <c:v>-1.3738707208972677E+17</c:v>
                </c:pt>
                <c:pt idx="191">
                  <c:v>-1.2630104776964184E+17</c:v>
                </c:pt>
                <c:pt idx="192">
                  <c:v>-1.2180067629300037E+17</c:v>
                </c:pt>
                <c:pt idx="193">
                  <c:v>-1.1218046954415008E+16</c:v>
                </c:pt>
                <c:pt idx="194">
                  <c:v>-9.5920537544095696E+16</c:v>
                </c:pt>
                <c:pt idx="195">
                  <c:v>-8.8387241688344688E+16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AE-4F99-ADDB-5A151729929D}"/>
            </c:ext>
          </c:extLst>
        </c:ser>
        <c:ser>
          <c:idx val="2"/>
          <c:order val="2"/>
          <c:tx>
            <c:strRef>
              <c:f>'Config4 4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AE-4F99-ADDB-5A151729929D}"/>
            </c:ext>
          </c:extLst>
        </c:ser>
        <c:ser>
          <c:idx val="3"/>
          <c:order val="3"/>
          <c:tx>
            <c:strRef>
              <c:f>'Config4 4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Layer'!$L$3:$L$203</c:f>
              <c:numCache>
                <c:formatCode>General</c:formatCode>
                <c:ptCount val="201"/>
                <c:pt idx="0">
                  <c:v>-9.2634303836297504E+16</c:v>
                </c:pt>
                <c:pt idx="1">
                  <c:v>-8.9453578087388944E+16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-9.1228554594633904E+16</c:v>
                </c:pt>
                <c:pt idx="7">
                  <c:v>-1.0166445531536715E+17</c:v>
                </c:pt>
                <c:pt idx="8">
                  <c:v>-1.046398593307452E+17</c:v>
                </c:pt>
                <c:pt idx="9">
                  <c:v>-1.1282327216913685E+17</c:v>
                </c:pt>
                <c:pt idx="10">
                  <c:v>-1.2495272448117413E+17</c:v>
                </c:pt>
                <c:pt idx="11">
                  <c:v>-1.3027556085943853E+17</c:v>
                </c:pt>
                <c:pt idx="12">
                  <c:v>-1.409696105239327E+17</c:v>
                </c:pt>
                <c:pt idx="13">
                  <c:v>-1.5139749504202144E+17</c:v>
                </c:pt>
                <c:pt idx="14">
                  <c:v>-1.4947401547170672E+16</c:v>
                </c:pt>
                <c:pt idx="15">
                  <c:v>-1.4655413911660973E+17</c:v>
                </c:pt>
                <c:pt idx="16">
                  <c:v>-1.4412793842938212E+16</c:v>
                </c:pt>
                <c:pt idx="17">
                  <c:v>-1.2943791771898942E+17</c:v>
                </c:pt>
                <c:pt idx="18">
                  <c:v>-1.161877973791501E+17</c:v>
                </c:pt>
                <c:pt idx="19">
                  <c:v>-1.093539190051175E+16</c:v>
                </c:pt>
                <c:pt idx="20">
                  <c:v>-9.8809170273371296E+16</c:v>
                </c:pt>
                <c:pt idx="21">
                  <c:v>-9.5241984718168192E+16</c:v>
                </c:pt>
                <c:pt idx="22">
                  <c:v>-9.9349566536029952E+16</c:v>
                </c:pt>
                <c:pt idx="23">
                  <c:v>-9.5423758647204128E+16</c:v>
                </c:pt>
                <c:pt idx="24">
                  <c:v>-9.8571409295617376E+16</c:v>
                </c:pt>
                <c:pt idx="25">
                  <c:v>-1.0671068570315578E+17</c:v>
                </c:pt>
                <c:pt idx="26">
                  <c:v>-1.062963822831681E+16</c:v>
                </c:pt>
                <c:pt idx="27">
                  <c:v>-1.1162382090993278E+17</c:v>
                </c:pt>
                <c:pt idx="28">
                  <c:v>-1.2237558005117187E+17</c:v>
                </c:pt>
                <c:pt idx="29">
                  <c:v>-1.2727230248047875E+17</c:v>
                </c:pt>
                <c:pt idx="30">
                  <c:v>-1.3814627066324187E+17</c:v>
                </c:pt>
                <c:pt idx="31">
                  <c:v>-1.4866842124073315E+17</c:v>
                </c:pt>
                <c:pt idx="32">
                  <c:v>-1.4780435150867694E+16</c:v>
                </c:pt>
                <c:pt idx="33">
                  <c:v>-1.4516370126872803E+17</c:v>
                </c:pt>
                <c:pt idx="34">
                  <c:v>-1.4333970946797189E+17</c:v>
                </c:pt>
                <c:pt idx="35">
                  <c:v>-1.282129533270692E+17</c:v>
                </c:pt>
                <c:pt idx="36">
                  <c:v>-1.1499132928149816E+17</c:v>
                </c:pt>
                <c:pt idx="37">
                  <c:v>-1.0903083425631259E+17</c:v>
                </c:pt>
                <c:pt idx="38">
                  <c:v>-9.9310669035609776E+16</c:v>
                </c:pt>
                <c:pt idx="39">
                  <c:v>-9.6089955990954336E+16</c:v>
                </c:pt>
                <c:pt idx="40">
                  <c:v>-9.9681102819807248E+16</c:v>
                </c:pt>
                <c:pt idx="41">
                  <c:v>-9.6139753850852272E+16</c:v>
                </c:pt>
                <c:pt idx="42">
                  <c:v>-9.848530773604976E+16</c:v>
                </c:pt>
                <c:pt idx="43">
                  <c:v>-1.0590714560570427E+17</c:v>
                </c:pt>
                <c:pt idx="44">
                  <c:v>-1.0611873290087204E+16</c:v>
                </c:pt>
                <c:pt idx="45">
                  <c:v>-1.1203821430656859E+17</c:v>
                </c:pt>
                <c:pt idx="46">
                  <c:v>-1.226553004015869E+17</c:v>
                </c:pt>
                <c:pt idx="47">
                  <c:v>-1.2737933089154906E+17</c:v>
                </c:pt>
                <c:pt idx="48">
                  <c:v>-1.3787572127748555E+17</c:v>
                </c:pt>
                <c:pt idx="49">
                  <c:v>-1.4898071643545046E+17</c:v>
                </c:pt>
                <c:pt idx="50">
                  <c:v>-1.4715226976432824E+16</c:v>
                </c:pt>
                <c:pt idx="51">
                  <c:v>-1.4493974537636605E+17</c:v>
                </c:pt>
                <c:pt idx="52">
                  <c:v>-1.4204752315726624E+16</c:v>
                </c:pt>
                <c:pt idx="53">
                  <c:v>-1.274898235478613E+16</c:v>
                </c:pt>
                <c:pt idx="54">
                  <c:v>-1.1471619432685862E+17</c:v>
                </c:pt>
                <c:pt idx="55">
                  <c:v>-1.0850862568841614E+17</c:v>
                </c:pt>
                <c:pt idx="56">
                  <c:v>-9.8062516136899504E+16</c:v>
                </c:pt>
                <c:pt idx="57">
                  <c:v>-9.5720729035400384E+16</c:v>
                </c:pt>
                <c:pt idx="58">
                  <c:v>-9.9171882861245088E+16</c:v>
                </c:pt>
                <c:pt idx="59">
                  <c:v>-960980472271371.63</c:v>
                </c:pt>
                <c:pt idx="60">
                  <c:v>-9.8266738782911888E+16</c:v>
                </c:pt>
                <c:pt idx="61">
                  <c:v>-1.0582922550993237E+17</c:v>
                </c:pt>
                <c:pt idx="62">
                  <c:v>-1.05555878536208E+17</c:v>
                </c:pt>
                <c:pt idx="63">
                  <c:v>-1.1066122325878542E+17</c:v>
                </c:pt>
                <c:pt idx="64">
                  <c:v>-1.2148268246148448E+17</c:v>
                </c:pt>
                <c:pt idx="65">
                  <c:v>-1.2643855619604696E+17</c:v>
                </c:pt>
                <c:pt idx="66">
                  <c:v>-1.3723476123850014E+17</c:v>
                </c:pt>
                <c:pt idx="67">
                  <c:v>-1.4851394762396573E+17</c:v>
                </c:pt>
                <c:pt idx="68">
                  <c:v>-1.4637055884493341E+17</c:v>
                </c:pt>
                <c:pt idx="69">
                  <c:v>-1.4412956790232198E+17</c:v>
                </c:pt>
                <c:pt idx="70">
                  <c:v>-1.4225386661195918E+17</c:v>
                </c:pt>
                <c:pt idx="71">
                  <c:v>-1.2747084924939342E+17</c:v>
                </c:pt>
                <c:pt idx="72">
                  <c:v>-1.1440995212112898E+17</c:v>
                </c:pt>
                <c:pt idx="73">
                  <c:v>-1.0808165935747634E+17</c:v>
                </c:pt>
                <c:pt idx="74">
                  <c:v>-9.7907829490452432E+16</c:v>
                </c:pt>
                <c:pt idx="75">
                  <c:v>-9.6314861933152672E+16</c:v>
                </c:pt>
                <c:pt idx="76">
                  <c:v>-9.911227841557112E+16</c:v>
                </c:pt>
                <c:pt idx="77">
                  <c:v>-9.5556198719347264E+16</c:v>
                </c:pt>
                <c:pt idx="78">
                  <c:v>-9.8300565552279648E+16</c:v>
                </c:pt>
                <c:pt idx="79">
                  <c:v>-1.0595962258755197E+17</c:v>
                </c:pt>
                <c:pt idx="80">
                  <c:v>-1.0582536919013358E+17</c:v>
                </c:pt>
                <c:pt idx="81">
                  <c:v>-1.1100300940377512E+17</c:v>
                </c:pt>
                <c:pt idx="82">
                  <c:v>-1.2114100655139403E+17</c:v>
                </c:pt>
                <c:pt idx="83">
                  <c:v>-1.2668447978263658E+17</c:v>
                </c:pt>
                <c:pt idx="84">
                  <c:v>-1.363751983979267E+17</c:v>
                </c:pt>
                <c:pt idx="85">
                  <c:v>-1.4820482579976707E+17</c:v>
                </c:pt>
                <c:pt idx="86">
                  <c:v>-1.467547376711887E+17</c:v>
                </c:pt>
                <c:pt idx="87">
                  <c:v>-1.4421369528150176E+17</c:v>
                </c:pt>
                <c:pt idx="88">
                  <c:v>-1.4155966169722002E+17</c:v>
                </c:pt>
                <c:pt idx="89">
                  <c:v>-1.2749963889987741E+17</c:v>
                </c:pt>
                <c:pt idx="90">
                  <c:v>-1.1432765865848584E+17</c:v>
                </c:pt>
                <c:pt idx="91">
                  <c:v>-1.0859527414446755E+17</c:v>
                </c:pt>
                <c:pt idx="92">
                  <c:v>-9.8329458655759312E+16</c:v>
                </c:pt>
                <c:pt idx="93">
                  <c:v>-9.544072857969104E+16</c:v>
                </c:pt>
                <c:pt idx="94">
                  <c:v>-9.9265308160272064E+16</c:v>
                </c:pt>
                <c:pt idx="95">
                  <c:v>-9502693325440846</c:v>
                </c:pt>
                <c:pt idx="96">
                  <c:v>-9.6879713119514336E+16</c:v>
                </c:pt>
                <c:pt idx="97">
                  <c:v>-1.0553283299027013E+17</c:v>
                </c:pt>
                <c:pt idx="98">
                  <c:v>-1.0538109315985208E+17</c:v>
                </c:pt>
                <c:pt idx="99">
                  <c:v>-1.1051370824572508E+16</c:v>
                </c:pt>
                <c:pt idx="100">
                  <c:v>-1.2141659657019411E+17</c:v>
                </c:pt>
                <c:pt idx="101">
                  <c:v>-1.2605889077722214E+17</c:v>
                </c:pt>
                <c:pt idx="102">
                  <c:v>-1.3697721249589725E+17</c:v>
                </c:pt>
                <c:pt idx="103">
                  <c:v>-1.4850303460415123E+17</c:v>
                </c:pt>
                <c:pt idx="104">
                  <c:v>-1.4649514799902794E+17</c:v>
                </c:pt>
                <c:pt idx="105">
                  <c:v>-1.4427769839348566E+17</c:v>
                </c:pt>
                <c:pt idx="106">
                  <c:v>-1.420769560793388E+17</c:v>
                </c:pt>
                <c:pt idx="107">
                  <c:v>-1.2678340842942357E+17</c:v>
                </c:pt>
                <c:pt idx="108">
                  <c:v>-1.1370465296106514E+17</c:v>
                </c:pt>
                <c:pt idx="109">
                  <c:v>-1.0808594260238685E+17</c:v>
                </c:pt>
                <c:pt idx="110">
                  <c:v>-9.7556882217148992E+16</c:v>
                </c:pt>
                <c:pt idx="111">
                  <c:v>-9.4998709120926336E+16</c:v>
                </c:pt>
                <c:pt idx="112">
                  <c:v>-9.993418130440384E+16</c:v>
                </c:pt>
                <c:pt idx="113">
                  <c:v>-9.5245887703925632E+16</c:v>
                </c:pt>
                <c:pt idx="114">
                  <c:v>-9.7454188120676256E+16</c:v>
                </c:pt>
                <c:pt idx="115">
                  <c:v>-1.0607005283980326E+17</c:v>
                </c:pt>
                <c:pt idx="116">
                  <c:v>-1.0566052968499294E+17</c:v>
                </c:pt>
                <c:pt idx="117">
                  <c:v>-1.1084493283858683E+17</c:v>
                </c:pt>
                <c:pt idx="118">
                  <c:v>-1.2192978865208702E+17</c:v>
                </c:pt>
                <c:pt idx="119">
                  <c:v>-1.267365417649003E+17</c:v>
                </c:pt>
                <c:pt idx="120">
                  <c:v>-1.3741547622992771E+17</c:v>
                </c:pt>
                <c:pt idx="121">
                  <c:v>-1.4859293079666342E+17</c:v>
                </c:pt>
                <c:pt idx="122">
                  <c:v>-1.4658527480383478E+17</c:v>
                </c:pt>
                <c:pt idx="123">
                  <c:v>-1.4436885031656989E+17</c:v>
                </c:pt>
                <c:pt idx="124">
                  <c:v>-1.420364458380445E+17</c:v>
                </c:pt>
                <c:pt idx="125">
                  <c:v>-1.2766658334142763E+17</c:v>
                </c:pt>
                <c:pt idx="126">
                  <c:v>-1.1490646228824736E+17</c:v>
                </c:pt>
                <c:pt idx="127">
                  <c:v>-1.0915346998728352E+17</c:v>
                </c:pt>
                <c:pt idx="128">
                  <c:v>-9.870428118100704E+16</c:v>
                </c:pt>
                <c:pt idx="129">
                  <c:v>-9.608159781645976E+16</c:v>
                </c:pt>
                <c:pt idx="130">
                  <c:v>-9.9600174261036048E+16</c:v>
                </c:pt>
                <c:pt idx="131">
                  <c:v>-9.576315936457088E+16</c:v>
                </c:pt>
                <c:pt idx="132">
                  <c:v>-9897346218271746</c:v>
                </c:pt>
                <c:pt idx="133">
                  <c:v>-1.066780704325548E+17</c:v>
                </c:pt>
                <c:pt idx="134">
                  <c:v>-1.0536083934248798E+17</c:v>
                </c:pt>
                <c:pt idx="135">
                  <c:v>-1.1137540490541278E+17</c:v>
                </c:pt>
                <c:pt idx="136">
                  <c:v>-1.2127283965305435E+17</c:v>
                </c:pt>
                <c:pt idx="137">
                  <c:v>-1.265916395720181E+16</c:v>
                </c:pt>
                <c:pt idx="138">
                  <c:v>-1.374970265424972E+17</c:v>
                </c:pt>
                <c:pt idx="139">
                  <c:v>-1.4866234654064464E+17</c:v>
                </c:pt>
                <c:pt idx="140">
                  <c:v>-1.4663968405858131E+17</c:v>
                </c:pt>
                <c:pt idx="141">
                  <c:v>-1.4404242971731208E+17</c:v>
                </c:pt>
                <c:pt idx="142">
                  <c:v>-1.4171313070094765E+17</c:v>
                </c:pt>
                <c:pt idx="143">
                  <c:v>-1269853386989619.3</c:v>
                </c:pt>
                <c:pt idx="144">
                  <c:v>-1.1451735123808426E+17</c:v>
                </c:pt>
                <c:pt idx="145">
                  <c:v>-1.0851906548139147E+17</c:v>
                </c:pt>
                <c:pt idx="146">
                  <c:v>-9.845554808953624E+16</c:v>
                </c:pt>
                <c:pt idx="147">
                  <c:v>-9.5986355248042976E+16</c:v>
                </c:pt>
                <c:pt idx="148">
                  <c:v>-9.8621410945064224E+16</c:v>
                </c:pt>
                <c:pt idx="149">
                  <c:v>-9.5447376230629376E+16</c:v>
                </c:pt>
                <c:pt idx="150">
                  <c:v>-9800046301662158</c:v>
                </c:pt>
                <c:pt idx="151">
                  <c:v>-1.0572403235517291E+17</c:v>
                </c:pt>
                <c:pt idx="152">
                  <c:v>-1.0610446201579216E+17</c:v>
                </c:pt>
                <c:pt idx="153">
                  <c:v>-1.1117538401280368E+17</c:v>
                </c:pt>
                <c:pt idx="154">
                  <c:v>-1.2187138757136053E+17</c:v>
                </c:pt>
                <c:pt idx="155">
                  <c:v>-1.2627984901427458E+17</c:v>
                </c:pt>
                <c:pt idx="156">
                  <c:v>-1.3756055292078307E+17</c:v>
                </c:pt>
                <c:pt idx="157">
                  <c:v>-1.4838067004510918E+17</c:v>
                </c:pt>
                <c:pt idx="158">
                  <c:v>-1.4674701679413082E+17</c:v>
                </c:pt>
                <c:pt idx="159">
                  <c:v>-1.4407536257781912E+17</c:v>
                </c:pt>
                <c:pt idx="160">
                  <c:v>-1.4198374690664547E+17</c:v>
                </c:pt>
                <c:pt idx="161">
                  <c:v>-1.2636877531904336E+17</c:v>
                </c:pt>
                <c:pt idx="162">
                  <c:v>-1.1418128473321916E+16</c:v>
                </c:pt>
                <c:pt idx="163">
                  <c:v>-1.0803570228189594E+17</c:v>
                </c:pt>
                <c:pt idx="164">
                  <c:v>-9.7962283545521808E+16</c:v>
                </c:pt>
                <c:pt idx="165">
                  <c:v>-9.5631502308650736E+16</c:v>
                </c:pt>
                <c:pt idx="166">
                  <c:v>-9.9115702415548752E+16</c:v>
                </c:pt>
                <c:pt idx="167">
                  <c:v>-9.5424532403191248E+16</c:v>
                </c:pt>
                <c:pt idx="168">
                  <c:v>-9.7994024971450432E+16</c:v>
                </c:pt>
                <c:pt idx="169">
                  <c:v>-1.0532504034255418E+17</c:v>
                </c:pt>
                <c:pt idx="170">
                  <c:v>-1.0520474487523278E+17</c:v>
                </c:pt>
                <c:pt idx="171">
                  <c:v>-1.1078388706317242E+16</c:v>
                </c:pt>
                <c:pt idx="172">
                  <c:v>-1.216824189975869E+16</c:v>
                </c:pt>
                <c:pt idx="173">
                  <c:v>-1.2611271957280976E+17</c:v>
                </c:pt>
                <c:pt idx="174">
                  <c:v>-1.3735882663266838E+17</c:v>
                </c:pt>
                <c:pt idx="175">
                  <c:v>-1.4826712234518451E+17</c:v>
                </c:pt>
                <c:pt idx="176">
                  <c:v>-1.4591594254994766E+16</c:v>
                </c:pt>
                <c:pt idx="177">
                  <c:v>-1.4356995957052682E+17</c:v>
                </c:pt>
                <c:pt idx="178">
                  <c:v>-1.413258475087528E+17</c:v>
                </c:pt>
                <c:pt idx="179">
                  <c:v>-1.2646805749009578E+17</c:v>
                </c:pt>
                <c:pt idx="180">
                  <c:v>-1.1378533397160302E+17</c:v>
                </c:pt>
                <c:pt idx="181">
                  <c:v>-1.0804841584350722E+16</c:v>
                </c:pt>
                <c:pt idx="182">
                  <c:v>-9.904920609068072E+16</c:v>
                </c:pt>
                <c:pt idx="183">
                  <c:v>-9698457573944360</c:v>
                </c:pt>
                <c:pt idx="184">
                  <c:v>-9991124346110540</c:v>
                </c:pt>
                <c:pt idx="185">
                  <c:v>-9.655031734570144E+16</c:v>
                </c:pt>
                <c:pt idx="186">
                  <c:v>-9.948510324266296E+16</c:v>
                </c:pt>
                <c:pt idx="187">
                  <c:v>-1.081786661839576E+17</c:v>
                </c:pt>
                <c:pt idx="188">
                  <c:v>-1.0903061283268621E+17</c:v>
                </c:pt>
                <c:pt idx="189">
                  <c:v>-1.1453060414866816E+17</c:v>
                </c:pt>
                <c:pt idx="190">
                  <c:v>-1.2358777085414603E+17</c:v>
                </c:pt>
                <c:pt idx="191">
                  <c:v>-1.2664504947452421E+17</c:v>
                </c:pt>
                <c:pt idx="192">
                  <c:v>-1.3444048596357944E+17</c:v>
                </c:pt>
                <c:pt idx="193">
                  <c:v>-1.4255681589306736E+17</c:v>
                </c:pt>
                <c:pt idx="194">
                  <c:v>-1.3792099988066275E+17</c:v>
                </c:pt>
                <c:pt idx="195">
                  <c:v>-1.3233105503832643E+17</c:v>
                </c:pt>
                <c:pt idx="196">
                  <c:v>-1.2723668005199893E+17</c:v>
                </c:pt>
                <c:pt idx="197">
                  <c:v>-1.1332283426788205E+17</c:v>
                </c:pt>
                <c:pt idx="198">
                  <c:v>-1.0180581708101192E+17</c:v>
                </c:pt>
                <c:pt idx="199">
                  <c:v>-9.4724670949020224E+16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AE-4F99-ADDB-5A151729929D}"/>
            </c:ext>
          </c:extLst>
        </c:ser>
        <c:ser>
          <c:idx val="4"/>
          <c:order val="4"/>
          <c:tx>
            <c:strRef>
              <c:f>'Config4 4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AE-4F99-ADDB-5A151729929D}"/>
            </c:ext>
          </c:extLst>
        </c:ser>
        <c:ser>
          <c:idx val="5"/>
          <c:order val="5"/>
          <c:tx>
            <c:strRef>
              <c:f>'Config4 4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Layer'!$N$3:$N$203</c:f>
              <c:numCache>
                <c:formatCode>General</c:formatCode>
                <c:ptCount val="201"/>
                <c:pt idx="0">
                  <c:v>-1.1197629572583117E+17</c:v>
                </c:pt>
                <c:pt idx="1">
                  <c:v>-1.2160804418034821E+17</c:v>
                </c:pt>
                <c:pt idx="2">
                  <c:v>-1.2469781833851011E+17</c:v>
                </c:pt>
                <c:pt idx="3">
                  <c:v>-1.2913017490425859E+17</c:v>
                </c:pt>
                <c:pt idx="4">
                  <c:v>-1.3311790348703348E+16</c:v>
                </c:pt>
                <c:pt idx="5">
                  <c:v>-1.2752572607471174E+17</c:v>
                </c:pt>
                <c:pt idx="6">
                  <c:v>-1.2289854215903542E+17</c:v>
                </c:pt>
                <c:pt idx="7">
                  <c:v>-1.1898544054569696E+16</c:v>
                </c:pt>
                <c:pt idx="8">
                  <c:v>-1.0545240632627928E+17</c:v>
                </c:pt>
                <c:pt idx="9">
                  <c:v>-9.5584934578361152E+16</c:v>
                </c:pt>
                <c:pt idx="10">
                  <c:v>-9.3326679180024384E+16</c:v>
                </c:pt>
                <c:pt idx="11">
                  <c:v>0</c:v>
                </c:pt>
                <c:pt idx="12">
                  <c:v>-9205248955588500</c:v>
                </c:pt>
                <c:pt idx="13">
                  <c:v>-1.0187099414614037E+17</c:v>
                </c:pt>
                <c:pt idx="14">
                  <c:v>-1.0517018675824683E+17</c:v>
                </c:pt>
                <c:pt idx="15">
                  <c:v>-1.136328168226027E+17</c:v>
                </c:pt>
                <c:pt idx="16">
                  <c:v>-1.2554887223528614E+16</c:v>
                </c:pt>
                <c:pt idx="17">
                  <c:v>-1.2738753562351965E+17</c:v>
                </c:pt>
                <c:pt idx="18">
                  <c:v>-1.323019914281943E+17</c:v>
                </c:pt>
                <c:pt idx="19">
                  <c:v>-1.3990759891863357E+17</c:v>
                </c:pt>
                <c:pt idx="20">
                  <c:v>-1.4005574769577514E+17</c:v>
                </c:pt>
                <c:pt idx="21">
                  <c:v>-1.4325013903748454E+17</c:v>
                </c:pt>
                <c:pt idx="22">
                  <c:v>-1.4814394595676688E+17</c:v>
                </c:pt>
                <c:pt idx="23">
                  <c:v>-1.3896634511259995E+17</c:v>
                </c:pt>
                <c:pt idx="24">
                  <c:v>-1.3069974801448594E+17</c:v>
                </c:pt>
                <c:pt idx="25">
                  <c:v>-1.2457037469405371E+17</c:v>
                </c:pt>
                <c:pt idx="26">
                  <c:v>-1.0765090626995566E+17</c:v>
                </c:pt>
                <c:pt idx="27">
                  <c:v>-9.469551005596072E+16</c:v>
                </c:pt>
                <c:pt idx="28">
                  <c:v>-9099898109524906</c:v>
                </c:pt>
                <c:pt idx="29">
                  <c:v>0</c:v>
                </c:pt>
                <c:pt idx="30">
                  <c:v>-8.9474939977439504E+16</c:v>
                </c:pt>
                <c:pt idx="31">
                  <c:v>-9.9256035452419808E+16</c:v>
                </c:pt>
                <c:pt idx="32">
                  <c:v>-1.0370757284436504E+17</c:v>
                </c:pt>
                <c:pt idx="33">
                  <c:v>-1.125238213898045E+17</c:v>
                </c:pt>
                <c:pt idx="34">
                  <c:v>-1.2498778966172749E+17</c:v>
                </c:pt>
                <c:pt idx="35">
                  <c:v>-1.2639685189534605E+17</c:v>
                </c:pt>
                <c:pt idx="36">
                  <c:v>-1.3136261136808678E+17</c:v>
                </c:pt>
                <c:pt idx="37">
                  <c:v>-1.3983705088598333E+17</c:v>
                </c:pt>
                <c:pt idx="38">
                  <c:v>-1.407796927201535E+17</c:v>
                </c:pt>
                <c:pt idx="39">
                  <c:v>-1.4431903038814483E+17</c:v>
                </c:pt>
                <c:pt idx="40">
                  <c:v>-1.4867342429925459E+17</c:v>
                </c:pt>
                <c:pt idx="41">
                  <c:v>-1.3985643387514776E+17</c:v>
                </c:pt>
                <c:pt idx="42">
                  <c:v>-1.3075926551625827E+17</c:v>
                </c:pt>
                <c:pt idx="43">
                  <c:v>-1.2392491339898147E+17</c:v>
                </c:pt>
                <c:pt idx="44">
                  <c:v>-1.0760039897900219E+17</c:v>
                </c:pt>
                <c:pt idx="45">
                  <c:v>-9.522562670219768E+16</c:v>
                </c:pt>
                <c:pt idx="46">
                  <c:v>-9.1400753877894112E+16</c:v>
                </c:pt>
                <c:pt idx="47">
                  <c:v>0</c:v>
                </c:pt>
                <c:pt idx="48">
                  <c:v>-8933179749823910</c:v>
                </c:pt>
                <c:pt idx="49">
                  <c:v>-9.9687445130810432E+16</c:v>
                </c:pt>
                <c:pt idx="50">
                  <c:v>-1.032082794009363E+17</c:v>
                </c:pt>
                <c:pt idx="51">
                  <c:v>-1.1243983456738578E+17</c:v>
                </c:pt>
                <c:pt idx="52">
                  <c:v>-1.2379241943014194E+17</c:v>
                </c:pt>
                <c:pt idx="53">
                  <c:v>-1.2576299327665603E+17</c:v>
                </c:pt>
                <c:pt idx="54">
                  <c:v>-1.311771419386129E+17</c:v>
                </c:pt>
                <c:pt idx="55">
                  <c:v>-1.3942239357727645E+17</c:v>
                </c:pt>
                <c:pt idx="56">
                  <c:v>-1.3959157988138706E+17</c:v>
                </c:pt>
                <c:pt idx="57">
                  <c:v>-1.4399986128488512E+17</c:v>
                </c:pt>
                <c:pt idx="58">
                  <c:v>-1.4825540093144845E+17</c:v>
                </c:pt>
                <c:pt idx="59">
                  <c:v>-1.3988507234711294E+17</c:v>
                </c:pt>
                <c:pt idx="60">
                  <c:v>-1.3063897437633995E+17</c:v>
                </c:pt>
                <c:pt idx="61">
                  <c:v>-1.2394901694426982E+17</c:v>
                </c:pt>
                <c:pt idx="62">
                  <c:v>-1.0714965799720371E+17</c:v>
                </c:pt>
                <c:pt idx="63">
                  <c:v>-9.3985682789115184E+16</c:v>
                </c:pt>
                <c:pt idx="64">
                  <c:v>-9.0335533263993728E+16</c:v>
                </c:pt>
                <c:pt idx="65">
                  <c:v>0</c:v>
                </c:pt>
                <c:pt idx="66">
                  <c:v>-8.8753706925095344E+16</c:v>
                </c:pt>
                <c:pt idx="67">
                  <c:v>-992820987175582.75</c:v>
                </c:pt>
                <c:pt idx="68">
                  <c:v>-1.0246565719424251E+17</c:v>
                </c:pt>
                <c:pt idx="69">
                  <c:v>-1.1168881533543276E+16</c:v>
                </c:pt>
                <c:pt idx="70">
                  <c:v>-1.2405069309768392E+17</c:v>
                </c:pt>
                <c:pt idx="71">
                  <c:v>-1.257889224239203E+17</c:v>
                </c:pt>
                <c:pt idx="72">
                  <c:v>-1.3092584890686019E+17</c:v>
                </c:pt>
                <c:pt idx="73">
                  <c:v>-1.3903781181651067E+17</c:v>
                </c:pt>
                <c:pt idx="74">
                  <c:v>-1.394405378656779E+17</c:v>
                </c:pt>
                <c:pt idx="75">
                  <c:v>-1.446422925937537E+17</c:v>
                </c:pt>
                <c:pt idx="76">
                  <c:v>-1.4823002985255018E+17</c:v>
                </c:pt>
                <c:pt idx="77">
                  <c:v>-1.39402495882234E+17</c:v>
                </c:pt>
                <c:pt idx="78">
                  <c:v>-1.307142538165455E+17</c:v>
                </c:pt>
                <c:pt idx="79">
                  <c:v>-1.241141391398769E+17</c:v>
                </c:pt>
                <c:pt idx="80">
                  <c:v>-1.0744673544003544E+17</c:v>
                </c:pt>
                <c:pt idx="81">
                  <c:v>-9.4326827324813136E+16</c:v>
                </c:pt>
                <c:pt idx="82">
                  <c:v>-9001976253301692</c:v>
                </c:pt>
                <c:pt idx="83">
                  <c:v>0</c:v>
                </c:pt>
                <c:pt idx="84">
                  <c:v>0</c:v>
                </c:pt>
                <c:pt idx="85">
                  <c:v>-9.9003942685975088E+16</c:v>
                </c:pt>
                <c:pt idx="86">
                  <c:v>-1.0286503000704648E+17</c:v>
                </c:pt>
                <c:pt idx="87">
                  <c:v>-1.1181560307633346E+17</c:v>
                </c:pt>
                <c:pt idx="88">
                  <c:v>-1.2340599700515418E+17</c:v>
                </c:pt>
                <c:pt idx="89">
                  <c:v>-1.2587290725531811E+17</c:v>
                </c:pt>
                <c:pt idx="90">
                  <c:v>-1.3087663004098819E+17</c:v>
                </c:pt>
                <c:pt idx="91">
                  <c:v>-1.3960306096814378E+17</c:v>
                </c:pt>
                <c:pt idx="92">
                  <c:v>-1.3994005898320525E+17</c:v>
                </c:pt>
                <c:pt idx="93">
                  <c:v>-1.4380100885401058E+16</c:v>
                </c:pt>
                <c:pt idx="94">
                  <c:v>-1.4841828823753536E+17</c:v>
                </c:pt>
                <c:pt idx="95">
                  <c:v>-1.3889339663867514E+17</c:v>
                </c:pt>
                <c:pt idx="96">
                  <c:v>-1.293331903919541E+17</c:v>
                </c:pt>
                <c:pt idx="97">
                  <c:v>-1.2371803561398776E+17</c:v>
                </c:pt>
                <c:pt idx="98">
                  <c:v>-1.0702192044514469E+17</c:v>
                </c:pt>
                <c:pt idx="99">
                  <c:v>-9.38619734301996E+16</c:v>
                </c:pt>
                <c:pt idx="100">
                  <c:v>-9.0301330846862512E+16</c:v>
                </c:pt>
                <c:pt idx="101">
                  <c:v>0</c:v>
                </c:pt>
                <c:pt idx="102">
                  <c:v>-8.8522741567317952E+16</c:v>
                </c:pt>
                <c:pt idx="103">
                  <c:v>-9.9315383511565408E+16</c:v>
                </c:pt>
                <c:pt idx="104">
                  <c:v>-1.0263740333804592E+17</c:v>
                </c:pt>
                <c:pt idx="105">
                  <c:v>-1.1185233053046157E+17</c:v>
                </c:pt>
                <c:pt idx="106">
                  <c:v>-1.2394069087880354E+17</c:v>
                </c:pt>
                <c:pt idx="107">
                  <c:v>-1.2516852960206566E+17</c:v>
                </c:pt>
                <c:pt idx="108">
                  <c:v>-1.3027569240441853E+17</c:v>
                </c:pt>
                <c:pt idx="109">
                  <c:v>-1.3910195934847534E+17</c:v>
                </c:pt>
                <c:pt idx="110">
                  <c:v>-1.3918174638687576E+17</c:v>
                </c:pt>
                <c:pt idx="111">
                  <c:v>-1.4340425991400141E+17</c:v>
                </c:pt>
                <c:pt idx="112">
                  <c:v>-1.4912938966916685E+17</c:v>
                </c:pt>
                <c:pt idx="113">
                  <c:v>-1.3914684994924258E+17</c:v>
                </c:pt>
                <c:pt idx="114">
                  <c:v>-1.2994288160345595E+17</c:v>
                </c:pt>
                <c:pt idx="115">
                  <c:v>-1.2428079347245045E+17</c:v>
                </c:pt>
                <c:pt idx="116">
                  <c:v>-1.0734157251542107E+17</c:v>
                </c:pt>
                <c:pt idx="117">
                  <c:v>-9.4244130414561488E+16</c:v>
                </c:pt>
                <c:pt idx="118">
                  <c:v>-9086471938738984</c:v>
                </c:pt>
                <c:pt idx="119">
                  <c:v>0</c:v>
                </c:pt>
                <c:pt idx="120">
                  <c:v>-8.9029626922979456E+16</c:v>
                </c:pt>
                <c:pt idx="121">
                  <c:v>-9.9490639821060784E+16</c:v>
                </c:pt>
                <c:pt idx="122">
                  <c:v>-1.0280046573014461E+17</c:v>
                </c:pt>
                <c:pt idx="123">
                  <c:v>-1.1199785439115432E+17</c:v>
                </c:pt>
                <c:pt idx="124">
                  <c:v>-1.2392890527081982E+17</c:v>
                </c:pt>
                <c:pt idx="125">
                  <c:v>-1.2607273042933021E+17</c:v>
                </c:pt>
                <c:pt idx="126">
                  <c:v>-1.315132439984303E+17</c:v>
                </c:pt>
                <c:pt idx="127">
                  <c:v>-1.4020061831085894E+17</c:v>
                </c:pt>
                <c:pt idx="128">
                  <c:v>-1.4037052227980714E+17</c:v>
                </c:pt>
                <c:pt idx="129">
                  <c:v>-1.4450507646896957E+17</c:v>
                </c:pt>
                <c:pt idx="130">
                  <c:v>-1.4878197424840563E+17</c:v>
                </c:pt>
                <c:pt idx="131">
                  <c:v>-1.3970477296422339E+17</c:v>
                </c:pt>
                <c:pt idx="132">
                  <c:v>-1.3149471155838696E+17</c:v>
                </c:pt>
                <c:pt idx="133">
                  <c:v>-1.2492759866449856E+17</c:v>
                </c:pt>
                <c:pt idx="134">
                  <c:v>-1.0708178007498342E+17</c:v>
                </c:pt>
                <c:pt idx="135">
                  <c:v>-9.4801829257712832E+16</c:v>
                </c:pt>
                <c:pt idx="136">
                  <c:v>-9022809770117430</c:v>
                </c:pt>
                <c:pt idx="137">
                  <c:v>0</c:v>
                </c:pt>
                <c:pt idx="138">
                  <c:v>-8.9107240029773824E+16</c:v>
                </c:pt>
                <c:pt idx="139">
                  <c:v>-9.9558843325372128E+16</c:v>
                </c:pt>
                <c:pt idx="140">
                  <c:v>-1.0286278278299024E+16</c:v>
                </c:pt>
                <c:pt idx="141">
                  <c:v>-1.1170193731139128E+17</c:v>
                </c:pt>
                <c:pt idx="142">
                  <c:v>-1.2363978026817382E+17</c:v>
                </c:pt>
                <c:pt idx="143">
                  <c:v>-1.2546597166355842E+17</c:v>
                </c:pt>
                <c:pt idx="144">
                  <c:v>-1.3119403319743131E+17</c:v>
                </c:pt>
                <c:pt idx="145">
                  <c:v>-1.396409745229833E+17</c:v>
                </c:pt>
                <c:pt idx="146">
                  <c:v>-1.4018974411207496E+17</c:v>
                </c:pt>
                <c:pt idx="147">
                  <c:v>-1.4448554319688816E+17</c:v>
                </c:pt>
                <c:pt idx="148">
                  <c:v>-1.4789699400298051E+17</c:v>
                </c:pt>
                <c:pt idx="149">
                  <c:v>-1.3939423929779053E+17</c:v>
                </c:pt>
                <c:pt idx="150">
                  <c:v>-1.3054895801375747E+17</c:v>
                </c:pt>
                <c:pt idx="151">
                  <c:v>-1.2402584160419269E+17</c:v>
                </c:pt>
                <c:pt idx="152">
                  <c:v>-1.0789148846821568E+17</c:v>
                </c:pt>
                <c:pt idx="153">
                  <c:v>-9.468949463272944E+16</c:v>
                </c:pt>
                <c:pt idx="154">
                  <c:v>-9092908417205808</c:v>
                </c:pt>
                <c:pt idx="155">
                  <c:v>0</c:v>
                </c:pt>
                <c:pt idx="156">
                  <c:v>-8.9295382530637504E+16</c:v>
                </c:pt>
                <c:pt idx="157">
                  <c:v>-9.9341824610819616E+16</c:v>
                </c:pt>
                <c:pt idx="158">
                  <c:v>-1.0306879374066796E+16</c:v>
                </c:pt>
                <c:pt idx="159">
                  <c:v>-1.1182852721550363E+17</c:v>
                </c:pt>
                <c:pt idx="160">
                  <c:v>-1.2401881255697365E+17</c:v>
                </c:pt>
                <c:pt idx="161">
                  <c:v>-1.2489744200965229E+17</c:v>
                </c:pt>
                <c:pt idx="162">
                  <c:v>-1.3094016276126859E+17</c:v>
                </c:pt>
                <c:pt idx="163">
                  <c:v>-1.392551398887259E+17</c:v>
                </c:pt>
                <c:pt idx="164">
                  <c:v>-1.3978735361094734E+17</c:v>
                </c:pt>
                <c:pt idx="165">
                  <c:v>-1.4420164768794106E+17</c:v>
                </c:pt>
                <c:pt idx="166">
                  <c:v>-1.4845928449173997E+17</c:v>
                </c:pt>
                <c:pt idx="167">
                  <c:v>-1.395452924840297E+17</c:v>
                </c:pt>
                <c:pt idx="168">
                  <c:v>-1.3068085402012376E+17</c:v>
                </c:pt>
                <c:pt idx="169">
                  <c:v>-1.2375425149644179E+17</c:v>
                </c:pt>
                <c:pt idx="170">
                  <c:v>-1.0712656440457666E+17</c:v>
                </c:pt>
                <c:pt idx="171">
                  <c:v>-9443923944112828</c:v>
                </c:pt>
                <c:pt idx="172">
                  <c:v>-9.0940450809371616E+16</c:v>
                </c:pt>
                <c:pt idx="173">
                  <c:v>0</c:v>
                </c:pt>
                <c:pt idx="174">
                  <c:v>-8.9272900548304384E+16</c:v>
                </c:pt>
                <c:pt idx="175">
                  <c:v>-9.9459220689260992E+16</c:v>
                </c:pt>
                <c:pt idx="176">
                  <c:v>-1.0238301594771779E+17</c:v>
                </c:pt>
                <c:pt idx="177">
                  <c:v>-1.1149770905694408E+17</c:v>
                </c:pt>
                <c:pt idx="178">
                  <c:v>-1.2354238951023826E+16</c:v>
                </c:pt>
                <c:pt idx="179">
                  <c:v>-1.2524055403745854E+17</c:v>
                </c:pt>
                <c:pt idx="180">
                  <c:v>-1.3076210079653002E+17</c:v>
                </c:pt>
                <c:pt idx="181">
                  <c:v>-1.3950413358409302E+17</c:v>
                </c:pt>
                <c:pt idx="182">
                  <c:v>-1.4118425378006946E+17</c:v>
                </c:pt>
                <c:pt idx="183">
                  <c:v>-1.4580706655663888E+17</c:v>
                </c:pt>
                <c:pt idx="184">
                  <c:v>-1.4946171464969651E+17</c:v>
                </c:pt>
                <c:pt idx="185">
                  <c:v>-1.4094616833226046E+17</c:v>
                </c:pt>
                <c:pt idx="186">
                  <c:v>-1.3240279205082235E+17</c:v>
                </c:pt>
                <c:pt idx="187">
                  <c:v>-1.2670667550028998E+17</c:v>
                </c:pt>
                <c:pt idx="188">
                  <c:v>-1.1107257509746157E+17</c:v>
                </c:pt>
                <c:pt idx="189">
                  <c:v>-9.852069709348344E+16</c:v>
                </c:pt>
                <c:pt idx="190">
                  <c:v>-9.3251161957404512E+16</c:v>
                </c:pt>
                <c:pt idx="191">
                  <c:v>0</c:v>
                </c:pt>
                <c:pt idx="192">
                  <c:v>0</c:v>
                </c:pt>
                <c:pt idx="193">
                  <c:v>-9.4035534556371344E+16</c:v>
                </c:pt>
                <c:pt idx="194">
                  <c:v>-9.4106949555737312E+16</c:v>
                </c:pt>
                <c:pt idx="195">
                  <c:v>-9.9266872301043136E+16</c:v>
                </c:pt>
                <c:pt idx="196">
                  <c:v>-1.0772170074420056E+17</c:v>
                </c:pt>
                <c:pt idx="197">
                  <c:v>-1.089154809865595E+17</c:v>
                </c:pt>
                <c:pt idx="198">
                  <c:v>-1.131607600597169E+17</c:v>
                </c:pt>
                <c:pt idx="199">
                  <c:v>-1.184674951995353E+17</c:v>
                </c:pt>
                <c:pt idx="200">
                  <c:v>-1.1643275609482419E+17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AE-4F99-ADDB-5A151729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00-46C7-9EFC-04FE1A2BFFAA}"/>
            </c:ext>
          </c:extLst>
        </c:ser>
        <c:ser>
          <c:idx val="1"/>
          <c:order val="1"/>
          <c:tx>
            <c:strRef>
              <c:f>'Config4 8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-1.0440416739799048E+17</c:v>
                </c:pt>
                <c:pt idx="4">
                  <c:v>-1.1577545762189539E+17</c:v>
                </c:pt>
                <c:pt idx="5">
                  <c:v>-1.2531247711033616E+17</c:v>
                </c:pt>
                <c:pt idx="6">
                  <c:v>-1.3902089203688038E+17</c:v>
                </c:pt>
                <c:pt idx="7">
                  <c:v>-1.4411917850023024E+17</c:v>
                </c:pt>
                <c:pt idx="8">
                  <c:v>-1.4063597536218227E+17</c:v>
                </c:pt>
                <c:pt idx="9">
                  <c:v>-1.4180069433307774E+17</c:v>
                </c:pt>
                <c:pt idx="10">
                  <c:v>-1.3870508452090778E+17</c:v>
                </c:pt>
                <c:pt idx="11">
                  <c:v>-1.296229508388373E+17</c:v>
                </c:pt>
                <c:pt idx="12">
                  <c:v>-1.2863424553009764E+16</c:v>
                </c:pt>
                <c:pt idx="13">
                  <c:v>-1.213582682490234E+16</c:v>
                </c:pt>
                <c:pt idx="14">
                  <c:v>-1.0731738820669992E+17</c:v>
                </c:pt>
                <c:pt idx="15">
                  <c:v>-1.034078031439477E+17</c:v>
                </c:pt>
                <c:pt idx="16">
                  <c:v>-9.5892936798461376E+16</c:v>
                </c:pt>
                <c:pt idx="17">
                  <c:v>0</c:v>
                </c:pt>
                <c:pt idx="18">
                  <c:v>-8.8123555863076944E+16</c:v>
                </c:pt>
                <c:pt idx="19">
                  <c:v>-9.243417625896824E+16</c:v>
                </c:pt>
                <c:pt idx="20">
                  <c:v>-9.8386058871721216E+16</c:v>
                </c:pt>
                <c:pt idx="21">
                  <c:v>-1.169106339662624E+17</c:v>
                </c:pt>
                <c:pt idx="22">
                  <c:v>-1.2815666077759594E+17</c:v>
                </c:pt>
                <c:pt idx="23">
                  <c:v>-1.3337968375680397E+17</c:v>
                </c:pt>
                <c:pt idx="24">
                  <c:v>-1.4544507762975741E+17</c:v>
                </c:pt>
                <c:pt idx="25">
                  <c:v>-1.4770108514992934E+16</c:v>
                </c:pt>
                <c:pt idx="26">
                  <c:v>-1.4066674907217469E+17</c:v>
                </c:pt>
                <c:pt idx="27">
                  <c:v>-1.4099903115647773E+17</c:v>
                </c:pt>
                <c:pt idx="28">
                  <c:v>-1.3584471706074059E+17</c:v>
                </c:pt>
                <c:pt idx="29">
                  <c:v>-1.2724194608399219E+17</c:v>
                </c:pt>
                <c:pt idx="30">
                  <c:v>-1.273585491493499E+16</c:v>
                </c:pt>
                <c:pt idx="31">
                  <c:v>-1.1903531845577109E+17</c:v>
                </c:pt>
                <c:pt idx="32">
                  <c:v>-1.0622945902813238E+17</c:v>
                </c:pt>
                <c:pt idx="33">
                  <c:v>-1.028061110744026E+16</c:v>
                </c:pt>
                <c:pt idx="34">
                  <c:v>-9.5555868116097264E+16</c:v>
                </c:pt>
                <c:pt idx="35">
                  <c:v>0</c:v>
                </c:pt>
                <c:pt idx="36">
                  <c:v>-8.8391084984159728E+16</c:v>
                </c:pt>
                <c:pt idx="37">
                  <c:v>-9226789580735814</c:v>
                </c:pt>
                <c:pt idx="38">
                  <c:v>-9.8307840496780528E+16</c:v>
                </c:pt>
                <c:pt idx="39">
                  <c:v>-1.1644802067752842E+17</c:v>
                </c:pt>
                <c:pt idx="40">
                  <c:v>-1.2838991876671205E+17</c:v>
                </c:pt>
                <c:pt idx="41">
                  <c:v>-1.3384350902753933E+17</c:v>
                </c:pt>
                <c:pt idx="42">
                  <c:v>-1.4578171453243165E+17</c:v>
                </c:pt>
                <c:pt idx="43">
                  <c:v>-1.4783451047568909E+17</c:v>
                </c:pt>
                <c:pt idx="44">
                  <c:v>-1.4084513665699147E+17</c:v>
                </c:pt>
                <c:pt idx="45">
                  <c:v>-1.4109896337880619E+17</c:v>
                </c:pt>
                <c:pt idx="46">
                  <c:v>-1.3637497047771171E+17</c:v>
                </c:pt>
                <c:pt idx="47">
                  <c:v>-1.2718735885840674E+17</c:v>
                </c:pt>
                <c:pt idx="48">
                  <c:v>-1.2608255018818469E+17</c:v>
                </c:pt>
                <c:pt idx="49">
                  <c:v>-1.1897238507852906E+17</c:v>
                </c:pt>
                <c:pt idx="50">
                  <c:v>-1.056134022854416E+17</c:v>
                </c:pt>
                <c:pt idx="51">
                  <c:v>-1.0189808718667398E+16</c:v>
                </c:pt>
                <c:pt idx="52">
                  <c:v>-9.5075500424890448E+16</c:v>
                </c:pt>
                <c:pt idx="53">
                  <c:v>0</c:v>
                </c:pt>
                <c:pt idx="54">
                  <c:v>0</c:v>
                </c:pt>
                <c:pt idx="55">
                  <c:v>-9.2125540498517696E+16</c:v>
                </c:pt>
                <c:pt idx="56">
                  <c:v>-9.8583174008934208E+16</c:v>
                </c:pt>
                <c:pt idx="57">
                  <c:v>-1.173948682359004E+17</c:v>
                </c:pt>
                <c:pt idx="58">
                  <c:v>-1.2871991262726604E+16</c:v>
                </c:pt>
                <c:pt idx="59">
                  <c:v>-1.3329285169904493E+17</c:v>
                </c:pt>
                <c:pt idx="60">
                  <c:v>-1.4530008229318518E+17</c:v>
                </c:pt>
                <c:pt idx="61">
                  <c:v>-1.4768905562539242E+17</c:v>
                </c:pt>
                <c:pt idx="62">
                  <c:v>-1.4055535253578429E+17</c:v>
                </c:pt>
                <c:pt idx="63">
                  <c:v>-1.4016156367756002E+17</c:v>
                </c:pt>
                <c:pt idx="64">
                  <c:v>-1.3550387035113152E+17</c:v>
                </c:pt>
                <c:pt idx="65">
                  <c:v>-1.2654866936202048E+17</c:v>
                </c:pt>
                <c:pt idx="66">
                  <c:v>-1.2582014841210122E+17</c:v>
                </c:pt>
                <c:pt idx="67">
                  <c:v>-1.1840709238667707E+17</c:v>
                </c:pt>
                <c:pt idx="68">
                  <c:v>-1.0502215711375554E+17</c:v>
                </c:pt>
                <c:pt idx="69">
                  <c:v>-1.0169526231401141E+17</c:v>
                </c:pt>
                <c:pt idx="70">
                  <c:v>-9.4524782292937008E+16</c:v>
                </c:pt>
                <c:pt idx="71">
                  <c:v>0</c:v>
                </c:pt>
                <c:pt idx="72">
                  <c:v>0</c:v>
                </c:pt>
                <c:pt idx="73">
                  <c:v>-9.22448111248084E+16</c:v>
                </c:pt>
                <c:pt idx="74">
                  <c:v>-9819658871868878</c:v>
                </c:pt>
                <c:pt idx="75">
                  <c:v>-1.1741953384574845E+17</c:v>
                </c:pt>
                <c:pt idx="76">
                  <c:v>-1.2762058412776432E+17</c:v>
                </c:pt>
                <c:pt idx="77">
                  <c:v>-1.3358695809697131E+17</c:v>
                </c:pt>
                <c:pt idx="78">
                  <c:v>-1.4484141497162682E+17</c:v>
                </c:pt>
                <c:pt idx="79">
                  <c:v>-1.4756662424751738E+17</c:v>
                </c:pt>
                <c:pt idx="80">
                  <c:v>-1.4015995218129202E+17</c:v>
                </c:pt>
                <c:pt idx="81">
                  <c:v>-1.4023787827060134E+17</c:v>
                </c:pt>
                <c:pt idx="82">
                  <c:v>-1.3560294594299349E+17</c:v>
                </c:pt>
                <c:pt idx="83">
                  <c:v>-1.2620768790460355E+17</c:v>
                </c:pt>
                <c:pt idx="84">
                  <c:v>-1.2594083130965691E+17</c:v>
                </c:pt>
                <c:pt idx="85">
                  <c:v>-1.1846557984315181E+17</c:v>
                </c:pt>
                <c:pt idx="86">
                  <c:v>-1.0507969030803883E+17</c:v>
                </c:pt>
                <c:pt idx="87">
                  <c:v>-1.015816184493352E+17</c:v>
                </c:pt>
                <c:pt idx="88">
                  <c:v>-9.3897087960397488E+16</c:v>
                </c:pt>
                <c:pt idx="89">
                  <c:v>0</c:v>
                </c:pt>
                <c:pt idx="90">
                  <c:v>0</c:v>
                </c:pt>
                <c:pt idx="91">
                  <c:v>-9.2018207659878784E+16</c:v>
                </c:pt>
                <c:pt idx="92">
                  <c:v>-9.81726596524816E+16</c:v>
                </c:pt>
                <c:pt idx="93">
                  <c:v>-1.167184521695609E+17</c:v>
                </c:pt>
                <c:pt idx="94">
                  <c:v>-1.2808712089360896E+17</c:v>
                </c:pt>
                <c:pt idx="95">
                  <c:v>-1.3289776996040931E+17</c:v>
                </c:pt>
                <c:pt idx="96">
                  <c:v>-1.4452570951096202E+17</c:v>
                </c:pt>
                <c:pt idx="97">
                  <c:v>-1.4688519769623018E+17</c:v>
                </c:pt>
                <c:pt idx="98">
                  <c:v>-1.4031974692072949E+17</c:v>
                </c:pt>
                <c:pt idx="99">
                  <c:v>-1.4003308272185674E+17</c:v>
                </c:pt>
                <c:pt idx="100">
                  <c:v>-1.3566273487730162E+17</c:v>
                </c:pt>
                <c:pt idx="101">
                  <c:v>-1.2605832117855178E+17</c:v>
                </c:pt>
                <c:pt idx="102">
                  <c:v>-1.2589687010734973E+17</c:v>
                </c:pt>
                <c:pt idx="103">
                  <c:v>-1.1846756953468582E+17</c:v>
                </c:pt>
                <c:pt idx="104">
                  <c:v>-1.0543341664958196E+16</c:v>
                </c:pt>
                <c:pt idx="105">
                  <c:v>-1.012140033800847E+17</c:v>
                </c:pt>
                <c:pt idx="106">
                  <c:v>-9.4512741248337888E+16</c:v>
                </c:pt>
                <c:pt idx="107">
                  <c:v>0</c:v>
                </c:pt>
                <c:pt idx="108">
                  <c:v>0</c:v>
                </c:pt>
                <c:pt idx="109">
                  <c:v>-9.1523360258215136E+16</c:v>
                </c:pt>
                <c:pt idx="110">
                  <c:v>-9.8423121324457696E+16</c:v>
                </c:pt>
                <c:pt idx="111">
                  <c:v>-1.1673465616297022E+16</c:v>
                </c:pt>
                <c:pt idx="112">
                  <c:v>-1.2810831010170194E+17</c:v>
                </c:pt>
                <c:pt idx="113">
                  <c:v>-1.3323513018442517E+17</c:v>
                </c:pt>
                <c:pt idx="114">
                  <c:v>-1.4504721718418634E+17</c:v>
                </c:pt>
                <c:pt idx="115">
                  <c:v>-1.4749486072921539E+17</c:v>
                </c:pt>
                <c:pt idx="116">
                  <c:v>-1.405102165568543E+17</c:v>
                </c:pt>
                <c:pt idx="117">
                  <c:v>-1.4065323898299515E+17</c:v>
                </c:pt>
                <c:pt idx="118">
                  <c:v>-1.3577160400913341E+17</c:v>
                </c:pt>
                <c:pt idx="119">
                  <c:v>-1.2634786235273557E+17</c:v>
                </c:pt>
                <c:pt idx="120">
                  <c:v>-1.260034160001971E+17</c:v>
                </c:pt>
                <c:pt idx="121">
                  <c:v>-1.1882128794678141E+17</c:v>
                </c:pt>
                <c:pt idx="122">
                  <c:v>-1.054397406593364E+17</c:v>
                </c:pt>
                <c:pt idx="123">
                  <c:v>-1.0201020993657125E+17</c:v>
                </c:pt>
                <c:pt idx="124">
                  <c:v>-9.5039443874511072E+16</c:v>
                </c:pt>
                <c:pt idx="125">
                  <c:v>0</c:v>
                </c:pt>
                <c:pt idx="126">
                  <c:v>-8838809574759822</c:v>
                </c:pt>
                <c:pt idx="127">
                  <c:v>-9.2566856644503712E+16</c:v>
                </c:pt>
                <c:pt idx="128">
                  <c:v>-9.8996215541708416E+16</c:v>
                </c:pt>
                <c:pt idx="129">
                  <c:v>-1.1744897084516374E+17</c:v>
                </c:pt>
                <c:pt idx="130">
                  <c:v>-1.2852458041370216E+17</c:v>
                </c:pt>
                <c:pt idx="131">
                  <c:v>-1.3427325159466845E+17</c:v>
                </c:pt>
                <c:pt idx="132">
                  <c:v>-1.4559099502984259E+17</c:v>
                </c:pt>
                <c:pt idx="133">
                  <c:v>-1.4748157443332659E+17</c:v>
                </c:pt>
                <c:pt idx="134">
                  <c:v>-1.4078888420939395E+17</c:v>
                </c:pt>
                <c:pt idx="135">
                  <c:v>-1.4033110341385947E+17</c:v>
                </c:pt>
                <c:pt idx="136">
                  <c:v>-1.3552787257523662E+17</c:v>
                </c:pt>
                <c:pt idx="137">
                  <c:v>-1.2690234757376086E+17</c:v>
                </c:pt>
                <c:pt idx="138">
                  <c:v>-1.2554612784952845E+17</c:v>
                </c:pt>
                <c:pt idx="139">
                  <c:v>-1.1834167088666893E+17</c:v>
                </c:pt>
                <c:pt idx="140">
                  <c:v>-1.0548703772509494E+16</c:v>
                </c:pt>
                <c:pt idx="141">
                  <c:v>-1.0157594926661373E+17</c:v>
                </c:pt>
                <c:pt idx="142">
                  <c:v>-9.448528233449024E+16</c:v>
                </c:pt>
                <c:pt idx="143">
                  <c:v>0</c:v>
                </c:pt>
                <c:pt idx="144">
                  <c:v>0</c:v>
                </c:pt>
                <c:pt idx="145">
                  <c:v>-9.2283682326974624E+16</c:v>
                </c:pt>
                <c:pt idx="146">
                  <c:v>-9.8993378270645344E+16</c:v>
                </c:pt>
                <c:pt idx="147">
                  <c:v>-1.1716932470402758E+17</c:v>
                </c:pt>
                <c:pt idx="148">
                  <c:v>-1.2876562316857173E+17</c:v>
                </c:pt>
                <c:pt idx="149">
                  <c:v>-1.3373630104820762E+17</c:v>
                </c:pt>
                <c:pt idx="150">
                  <c:v>-1.4539239694464589E+17</c:v>
                </c:pt>
                <c:pt idx="151">
                  <c:v>-1.4749606623051488E+17</c:v>
                </c:pt>
                <c:pt idx="152">
                  <c:v>-1.4120166747259181E+17</c:v>
                </c:pt>
                <c:pt idx="153">
                  <c:v>-1.4072820480136326E+17</c:v>
                </c:pt>
                <c:pt idx="154">
                  <c:v>-1.36151576425531E+16</c:v>
                </c:pt>
                <c:pt idx="155">
                  <c:v>-1.2673344226979776E+17</c:v>
                </c:pt>
                <c:pt idx="156">
                  <c:v>-1.2618876757293488E+17</c:v>
                </c:pt>
                <c:pt idx="157">
                  <c:v>-1.1871062364927205E+17</c:v>
                </c:pt>
                <c:pt idx="158">
                  <c:v>-1.0543942253219786E+17</c:v>
                </c:pt>
                <c:pt idx="159">
                  <c:v>-1.0239717650104915E+17</c:v>
                </c:pt>
                <c:pt idx="160">
                  <c:v>-9.458149300659128E+16</c:v>
                </c:pt>
                <c:pt idx="161">
                  <c:v>0</c:v>
                </c:pt>
                <c:pt idx="162">
                  <c:v>0</c:v>
                </c:pt>
                <c:pt idx="163">
                  <c:v>-9.1945916742064928E+16</c:v>
                </c:pt>
                <c:pt idx="164">
                  <c:v>-9.9244135550058528E+16</c:v>
                </c:pt>
                <c:pt idx="165">
                  <c:v>-1.1706459922232054E+17</c:v>
                </c:pt>
                <c:pt idx="166">
                  <c:v>-1.2815983223872658E+16</c:v>
                </c:pt>
                <c:pt idx="167">
                  <c:v>-1.3411023158191277E+17</c:v>
                </c:pt>
                <c:pt idx="168">
                  <c:v>-1.4553183947455616E+17</c:v>
                </c:pt>
                <c:pt idx="169">
                  <c:v>-1.4804133521556589E+17</c:v>
                </c:pt>
                <c:pt idx="170">
                  <c:v>-1.4098357663988331E+17</c:v>
                </c:pt>
                <c:pt idx="171">
                  <c:v>-1.4111977134911251E+17</c:v>
                </c:pt>
                <c:pt idx="172">
                  <c:v>-1.357879225760796E+17</c:v>
                </c:pt>
                <c:pt idx="173">
                  <c:v>-1.2673033834165846E+17</c:v>
                </c:pt>
                <c:pt idx="174">
                  <c:v>-1.258211640003001E+17</c:v>
                </c:pt>
                <c:pt idx="175">
                  <c:v>-1.1865146604640933E+17</c:v>
                </c:pt>
                <c:pt idx="176">
                  <c:v>-1.0544890611113478E+17</c:v>
                </c:pt>
                <c:pt idx="177">
                  <c:v>-1.0140878311394653E+17</c:v>
                </c:pt>
                <c:pt idx="178">
                  <c:v>-9.440158203263912E+16</c:v>
                </c:pt>
                <c:pt idx="179">
                  <c:v>0</c:v>
                </c:pt>
                <c:pt idx="180">
                  <c:v>0</c:v>
                </c:pt>
                <c:pt idx="181">
                  <c:v>-9.272764178048696E+16</c:v>
                </c:pt>
                <c:pt idx="182">
                  <c:v>-1.0011423896364842E+17</c:v>
                </c:pt>
                <c:pt idx="183">
                  <c:v>-1.1863778299063464E+17</c:v>
                </c:pt>
                <c:pt idx="184">
                  <c:v>-1.2974014494384208E+17</c:v>
                </c:pt>
                <c:pt idx="185">
                  <c:v>-1.3560241219727213E+17</c:v>
                </c:pt>
                <c:pt idx="186">
                  <c:v>-1.4782927423895442E+16</c:v>
                </c:pt>
                <c:pt idx="187">
                  <c:v>-1.5050418921035116E+16</c:v>
                </c:pt>
                <c:pt idx="188">
                  <c:v>-1.4449048531157517E+17</c:v>
                </c:pt>
                <c:pt idx="189">
                  <c:v>-1.4356720800642371E+17</c:v>
                </c:pt>
                <c:pt idx="190">
                  <c:v>-1.3738707208972677E+17</c:v>
                </c:pt>
                <c:pt idx="191">
                  <c:v>-1.2630104776964184E+17</c:v>
                </c:pt>
                <c:pt idx="192">
                  <c:v>-1.2180067629300037E+17</c:v>
                </c:pt>
                <c:pt idx="193">
                  <c:v>-1.1218046954415008E+16</c:v>
                </c:pt>
                <c:pt idx="194">
                  <c:v>-9.5920537544095696E+16</c:v>
                </c:pt>
                <c:pt idx="195">
                  <c:v>-8.8387241688344688E+16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00-46C7-9EFC-04FE1A2BFFAA}"/>
            </c:ext>
          </c:extLst>
        </c:ser>
        <c:ser>
          <c:idx val="2"/>
          <c:order val="2"/>
          <c:tx>
            <c:strRef>
              <c:f>'Config4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00-46C7-9EFC-04FE1A2BFFAA}"/>
            </c:ext>
          </c:extLst>
        </c:ser>
        <c:ser>
          <c:idx val="3"/>
          <c:order val="3"/>
          <c:tx>
            <c:strRef>
              <c:f>'Config4 8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Layer'!$L$3:$L$203</c:f>
              <c:numCache>
                <c:formatCode>General</c:formatCode>
                <c:ptCount val="201"/>
                <c:pt idx="0">
                  <c:v>-9.2634303836297504E+16</c:v>
                </c:pt>
                <c:pt idx="1">
                  <c:v>-8.9453578087388944E+16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-9.1228554594633904E+16</c:v>
                </c:pt>
                <c:pt idx="7">
                  <c:v>-1.0166445531536715E+17</c:v>
                </c:pt>
                <c:pt idx="8">
                  <c:v>-1.046398593307452E+17</c:v>
                </c:pt>
                <c:pt idx="9">
                  <c:v>-1.1282327216913685E+17</c:v>
                </c:pt>
                <c:pt idx="10">
                  <c:v>-1.2495272448117413E+17</c:v>
                </c:pt>
                <c:pt idx="11">
                  <c:v>-1.3027556085943853E+17</c:v>
                </c:pt>
                <c:pt idx="12">
                  <c:v>-1.409696105239327E+17</c:v>
                </c:pt>
                <c:pt idx="13">
                  <c:v>-1.5139749504202144E+17</c:v>
                </c:pt>
                <c:pt idx="14">
                  <c:v>-1.4947401547170672E+16</c:v>
                </c:pt>
                <c:pt idx="15">
                  <c:v>-1.4655413911660973E+17</c:v>
                </c:pt>
                <c:pt idx="16">
                  <c:v>-1.4412793842938212E+16</c:v>
                </c:pt>
                <c:pt idx="17">
                  <c:v>-1.2943791771898942E+17</c:v>
                </c:pt>
                <c:pt idx="18">
                  <c:v>-1.161877973791501E+17</c:v>
                </c:pt>
                <c:pt idx="19">
                  <c:v>-1.093539190051175E+16</c:v>
                </c:pt>
                <c:pt idx="20">
                  <c:v>-9.8809170273371296E+16</c:v>
                </c:pt>
                <c:pt idx="21">
                  <c:v>-9.5241984718168192E+16</c:v>
                </c:pt>
                <c:pt idx="22">
                  <c:v>-9.9349566536029952E+16</c:v>
                </c:pt>
                <c:pt idx="23">
                  <c:v>-9.5423758647204128E+16</c:v>
                </c:pt>
                <c:pt idx="24">
                  <c:v>-9.8571409295617376E+16</c:v>
                </c:pt>
                <c:pt idx="25">
                  <c:v>-1.0671068570315578E+17</c:v>
                </c:pt>
                <c:pt idx="26">
                  <c:v>-1.062963822831681E+16</c:v>
                </c:pt>
                <c:pt idx="27">
                  <c:v>-1.1162382090993278E+17</c:v>
                </c:pt>
                <c:pt idx="28">
                  <c:v>-1.2237558005117187E+17</c:v>
                </c:pt>
                <c:pt idx="29">
                  <c:v>-1.2727230248047875E+17</c:v>
                </c:pt>
                <c:pt idx="30">
                  <c:v>-1.3814627066324187E+17</c:v>
                </c:pt>
                <c:pt idx="31">
                  <c:v>-1.4866842124073315E+17</c:v>
                </c:pt>
                <c:pt idx="32">
                  <c:v>-1.4780435150867694E+16</c:v>
                </c:pt>
                <c:pt idx="33">
                  <c:v>-1.4516370126872803E+17</c:v>
                </c:pt>
                <c:pt idx="34">
                  <c:v>-1.4333970946797189E+17</c:v>
                </c:pt>
                <c:pt idx="35">
                  <c:v>-1.282129533270692E+17</c:v>
                </c:pt>
                <c:pt idx="36">
                  <c:v>-1.1499132928149816E+17</c:v>
                </c:pt>
                <c:pt idx="37">
                  <c:v>-1.0903083425631259E+17</c:v>
                </c:pt>
                <c:pt idx="38">
                  <c:v>-9.9310669035609776E+16</c:v>
                </c:pt>
                <c:pt idx="39">
                  <c:v>-9.6089955990954336E+16</c:v>
                </c:pt>
                <c:pt idx="40">
                  <c:v>-9.9681102819807248E+16</c:v>
                </c:pt>
                <c:pt idx="41">
                  <c:v>-9.6139753850852272E+16</c:v>
                </c:pt>
                <c:pt idx="42">
                  <c:v>-9.848530773604976E+16</c:v>
                </c:pt>
                <c:pt idx="43">
                  <c:v>-1.0590714560570427E+17</c:v>
                </c:pt>
                <c:pt idx="44">
                  <c:v>-1.0611873290087204E+16</c:v>
                </c:pt>
                <c:pt idx="45">
                  <c:v>-1.1203821430656859E+17</c:v>
                </c:pt>
                <c:pt idx="46">
                  <c:v>-1.226553004015869E+17</c:v>
                </c:pt>
                <c:pt idx="47">
                  <c:v>-1.2737933089154906E+17</c:v>
                </c:pt>
                <c:pt idx="48">
                  <c:v>-1.3787572127748555E+17</c:v>
                </c:pt>
                <c:pt idx="49">
                  <c:v>-1.4898071643545046E+17</c:v>
                </c:pt>
                <c:pt idx="50">
                  <c:v>-1.4715226976432824E+16</c:v>
                </c:pt>
                <c:pt idx="51">
                  <c:v>-1.4493974537636605E+17</c:v>
                </c:pt>
                <c:pt idx="52">
                  <c:v>-1.4204752315726624E+16</c:v>
                </c:pt>
                <c:pt idx="53">
                  <c:v>-1.274898235478613E+16</c:v>
                </c:pt>
                <c:pt idx="54">
                  <c:v>-1.1471619432685862E+17</c:v>
                </c:pt>
                <c:pt idx="55">
                  <c:v>-1.0850862568841614E+17</c:v>
                </c:pt>
                <c:pt idx="56">
                  <c:v>-9.8062516136899504E+16</c:v>
                </c:pt>
                <c:pt idx="57">
                  <c:v>-9.5720729035400384E+16</c:v>
                </c:pt>
                <c:pt idx="58">
                  <c:v>-9.9171882861245088E+16</c:v>
                </c:pt>
                <c:pt idx="59">
                  <c:v>-960980472271371.63</c:v>
                </c:pt>
                <c:pt idx="60">
                  <c:v>-9.8266738782911888E+16</c:v>
                </c:pt>
                <c:pt idx="61">
                  <c:v>-1.0582922550993237E+17</c:v>
                </c:pt>
                <c:pt idx="62">
                  <c:v>-1.05555878536208E+17</c:v>
                </c:pt>
                <c:pt idx="63">
                  <c:v>-1.1066122325878542E+17</c:v>
                </c:pt>
                <c:pt idx="64">
                  <c:v>-1.2148268246148448E+17</c:v>
                </c:pt>
                <c:pt idx="65">
                  <c:v>-1.2643855619604696E+17</c:v>
                </c:pt>
                <c:pt idx="66">
                  <c:v>-1.3723476123850014E+17</c:v>
                </c:pt>
                <c:pt idx="67">
                  <c:v>-1.4851394762396573E+17</c:v>
                </c:pt>
                <c:pt idx="68">
                  <c:v>-1.4637055884493341E+17</c:v>
                </c:pt>
                <c:pt idx="69">
                  <c:v>-1.4412956790232198E+17</c:v>
                </c:pt>
                <c:pt idx="70">
                  <c:v>-1.4225386661195918E+17</c:v>
                </c:pt>
                <c:pt idx="71">
                  <c:v>-1.2747084924939342E+17</c:v>
                </c:pt>
                <c:pt idx="72">
                  <c:v>-1.1440995212112898E+17</c:v>
                </c:pt>
                <c:pt idx="73">
                  <c:v>-1.0808165935747634E+17</c:v>
                </c:pt>
                <c:pt idx="74">
                  <c:v>-9.7907829490452432E+16</c:v>
                </c:pt>
                <c:pt idx="75">
                  <c:v>-9.6314861933152672E+16</c:v>
                </c:pt>
                <c:pt idx="76">
                  <c:v>-9.911227841557112E+16</c:v>
                </c:pt>
                <c:pt idx="77">
                  <c:v>-9.5556198719347264E+16</c:v>
                </c:pt>
                <c:pt idx="78">
                  <c:v>-9.8300565552279648E+16</c:v>
                </c:pt>
                <c:pt idx="79">
                  <c:v>-1.0595962258755197E+17</c:v>
                </c:pt>
                <c:pt idx="80">
                  <c:v>-1.0582536919013358E+17</c:v>
                </c:pt>
                <c:pt idx="81">
                  <c:v>-1.1100300940377512E+17</c:v>
                </c:pt>
                <c:pt idx="82">
                  <c:v>-1.2114100655139403E+17</c:v>
                </c:pt>
                <c:pt idx="83">
                  <c:v>-1.2668447978263658E+17</c:v>
                </c:pt>
                <c:pt idx="84">
                  <c:v>-1.363751983979267E+17</c:v>
                </c:pt>
                <c:pt idx="85">
                  <c:v>-1.4820482579976707E+17</c:v>
                </c:pt>
                <c:pt idx="86">
                  <c:v>-1.467547376711887E+17</c:v>
                </c:pt>
                <c:pt idx="87">
                  <c:v>-1.4421369528150176E+17</c:v>
                </c:pt>
                <c:pt idx="88">
                  <c:v>-1.4155966169722002E+17</c:v>
                </c:pt>
                <c:pt idx="89">
                  <c:v>-1.2749963889987741E+17</c:v>
                </c:pt>
                <c:pt idx="90">
                  <c:v>-1.1432765865848584E+17</c:v>
                </c:pt>
                <c:pt idx="91">
                  <c:v>-1.0859527414446755E+17</c:v>
                </c:pt>
                <c:pt idx="92">
                  <c:v>-9.8329458655759312E+16</c:v>
                </c:pt>
                <c:pt idx="93">
                  <c:v>-9.544072857969104E+16</c:v>
                </c:pt>
                <c:pt idx="94">
                  <c:v>-9.9265308160272064E+16</c:v>
                </c:pt>
                <c:pt idx="95">
                  <c:v>-9502693325440846</c:v>
                </c:pt>
                <c:pt idx="96">
                  <c:v>-9.6879713119514336E+16</c:v>
                </c:pt>
                <c:pt idx="97">
                  <c:v>-1.0553283299027013E+17</c:v>
                </c:pt>
                <c:pt idx="98">
                  <c:v>-1.0538109315985208E+17</c:v>
                </c:pt>
                <c:pt idx="99">
                  <c:v>-1.1051370824572508E+16</c:v>
                </c:pt>
                <c:pt idx="100">
                  <c:v>-1.2141659657019411E+17</c:v>
                </c:pt>
                <c:pt idx="101">
                  <c:v>-1.2605889077722214E+17</c:v>
                </c:pt>
                <c:pt idx="102">
                  <c:v>-1.3697721249589725E+17</c:v>
                </c:pt>
                <c:pt idx="103">
                  <c:v>-1.4850303460415123E+17</c:v>
                </c:pt>
                <c:pt idx="104">
                  <c:v>-1.4649514799902794E+17</c:v>
                </c:pt>
                <c:pt idx="105">
                  <c:v>-1.4427769839348566E+17</c:v>
                </c:pt>
                <c:pt idx="106">
                  <c:v>-1.420769560793388E+17</c:v>
                </c:pt>
                <c:pt idx="107">
                  <c:v>-1.2678340842942357E+17</c:v>
                </c:pt>
                <c:pt idx="108">
                  <c:v>-1.1370465296106514E+17</c:v>
                </c:pt>
                <c:pt idx="109">
                  <c:v>-1.0808594260238685E+17</c:v>
                </c:pt>
                <c:pt idx="110">
                  <c:v>-9.7556882217148992E+16</c:v>
                </c:pt>
                <c:pt idx="111">
                  <c:v>-9.4998709120926336E+16</c:v>
                </c:pt>
                <c:pt idx="112">
                  <c:v>-9.993418130440384E+16</c:v>
                </c:pt>
                <c:pt idx="113">
                  <c:v>-9.5245887703925632E+16</c:v>
                </c:pt>
                <c:pt idx="114">
                  <c:v>-9.7454188120676256E+16</c:v>
                </c:pt>
                <c:pt idx="115">
                  <c:v>-1.0607005283980326E+17</c:v>
                </c:pt>
                <c:pt idx="116">
                  <c:v>-1.0566052968499294E+17</c:v>
                </c:pt>
                <c:pt idx="117">
                  <c:v>-1.1084493283858683E+17</c:v>
                </c:pt>
                <c:pt idx="118">
                  <c:v>-1.2192978865208702E+17</c:v>
                </c:pt>
                <c:pt idx="119">
                  <c:v>-1.267365417649003E+17</c:v>
                </c:pt>
                <c:pt idx="120">
                  <c:v>-1.3741547622992771E+17</c:v>
                </c:pt>
                <c:pt idx="121">
                  <c:v>-1.4859293079666342E+17</c:v>
                </c:pt>
                <c:pt idx="122">
                  <c:v>-1.4658527480383478E+17</c:v>
                </c:pt>
                <c:pt idx="123">
                  <c:v>-1.4436885031656989E+17</c:v>
                </c:pt>
                <c:pt idx="124">
                  <c:v>-1.420364458380445E+17</c:v>
                </c:pt>
                <c:pt idx="125">
                  <c:v>-1.2766658334142763E+17</c:v>
                </c:pt>
                <c:pt idx="126">
                  <c:v>-1.1490646228824736E+17</c:v>
                </c:pt>
                <c:pt idx="127">
                  <c:v>-1.0915346998728352E+17</c:v>
                </c:pt>
                <c:pt idx="128">
                  <c:v>-9.870428118100704E+16</c:v>
                </c:pt>
                <c:pt idx="129">
                  <c:v>-9.608159781645976E+16</c:v>
                </c:pt>
                <c:pt idx="130">
                  <c:v>-9.9600174261036048E+16</c:v>
                </c:pt>
                <c:pt idx="131">
                  <c:v>-9.576315936457088E+16</c:v>
                </c:pt>
                <c:pt idx="132">
                  <c:v>-9897346218271746</c:v>
                </c:pt>
                <c:pt idx="133">
                  <c:v>-1.066780704325548E+17</c:v>
                </c:pt>
                <c:pt idx="134">
                  <c:v>-1.0536083934248798E+17</c:v>
                </c:pt>
                <c:pt idx="135">
                  <c:v>-1.1137540490541278E+17</c:v>
                </c:pt>
                <c:pt idx="136">
                  <c:v>-1.2127283965305435E+17</c:v>
                </c:pt>
                <c:pt idx="137">
                  <c:v>-1.265916395720181E+16</c:v>
                </c:pt>
                <c:pt idx="138">
                  <c:v>-1.374970265424972E+17</c:v>
                </c:pt>
                <c:pt idx="139">
                  <c:v>-1.4866234654064464E+17</c:v>
                </c:pt>
                <c:pt idx="140">
                  <c:v>-1.4663968405858131E+17</c:v>
                </c:pt>
                <c:pt idx="141">
                  <c:v>-1.4404242971731208E+17</c:v>
                </c:pt>
                <c:pt idx="142">
                  <c:v>-1.4171313070094765E+17</c:v>
                </c:pt>
                <c:pt idx="143">
                  <c:v>-1269853386989619.3</c:v>
                </c:pt>
                <c:pt idx="144">
                  <c:v>-1.1451735123808426E+17</c:v>
                </c:pt>
                <c:pt idx="145">
                  <c:v>-1.0851906548139147E+17</c:v>
                </c:pt>
                <c:pt idx="146">
                  <c:v>-9.845554808953624E+16</c:v>
                </c:pt>
                <c:pt idx="147">
                  <c:v>-9.5986355248042976E+16</c:v>
                </c:pt>
                <c:pt idx="148">
                  <c:v>-9.8621410945064224E+16</c:v>
                </c:pt>
                <c:pt idx="149">
                  <c:v>-9.5447376230629376E+16</c:v>
                </c:pt>
                <c:pt idx="150">
                  <c:v>-9800046301662158</c:v>
                </c:pt>
                <c:pt idx="151">
                  <c:v>-1.0572403235517291E+17</c:v>
                </c:pt>
                <c:pt idx="152">
                  <c:v>-1.0610446201579216E+17</c:v>
                </c:pt>
                <c:pt idx="153">
                  <c:v>-1.1117538401280368E+17</c:v>
                </c:pt>
                <c:pt idx="154">
                  <c:v>-1.2187138757136053E+17</c:v>
                </c:pt>
                <c:pt idx="155">
                  <c:v>-1.2627984901427458E+17</c:v>
                </c:pt>
                <c:pt idx="156">
                  <c:v>-1.3756055292078307E+17</c:v>
                </c:pt>
                <c:pt idx="157">
                  <c:v>-1.4838067004510918E+17</c:v>
                </c:pt>
                <c:pt idx="158">
                  <c:v>-1.4674701679413082E+17</c:v>
                </c:pt>
                <c:pt idx="159">
                  <c:v>-1.4407536257781912E+17</c:v>
                </c:pt>
                <c:pt idx="160">
                  <c:v>-1.4198374690664547E+17</c:v>
                </c:pt>
                <c:pt idx="161">
                  <c:v>-1.2636877531904336E+17</c:v>
                </c:pt>
                <c:pt idx="162">
                  <c:v>-1.1418128473321916E+16</c:v>
                </c:pt>
                <c:pt idx="163">
                  <c:v>-1.0803570228189594E+17</c:v>
                </c:pt>
                <c:pt idx="164">
                  <c:v>-9.7962283545521808E+16</c:v>
                </c:pt>
                <c:pt idx="165">
                  <c:v>-9.5631502308650736E+16</c:v>
                </c:pt>
                <c:pt idx="166">
                  <c:v>-9.9115702415548752E+16</c:v>
                </c:pt>
                <c:pt idx="167">
                  <c:v>-9.5424532403191248E+16</c:v>
                </c:pt>
                <c:pt idx="168">
                  <c:v>-9.7994024971450432E+16</c:v>
                </c:pt>
                <c:pt idx="169">
                  <c:v>-1.0532504034255418E+17</c:v>
                </c:pt>
                <c:pt idx="170">
                  <c:v>-1.0520474487523278E+17</c:v>
                </c:pt>
                <c:pt idx="171">
                  <c:v>-1.1078388706317242E+16</c:v>
                </c:pt>
                <c:pt idx="172">
                  <c:v>-1.216824189975869E+16</c:v>
                </c:pt>
                <c:pt idx="173">
                  <c:v>-1.2611271957280976E+17</c:v>
                </c:pt>
                <c:pt idx="174">
                  <c:v>-1.3735882663266838E+17</c:v>
                </c:pt>
                <c:pt idx="175">
                  <c:v>-1.4826712234518451E+17</c:v>
                </c:pt>
                <c:pt idx="176">
                  <c:v>-1.4591594254994766E+16</c:v>
                </c:pt>
                <c:pt idx="177">
                  <c:v>-1.4356995957052682E+17</c:v>
                </c:pt>
                <c:pt idx="178">
                  <c:v>-1.413258475087528E+17</c:v>
                </c:pt>
                <c:pt idx="179">
                  <c:v>-1.2646805749009578E+17</c:v>
                </c:pt>
                <c:pt idx="180">
                  <c:v>-1.1378533397160302E+17</c:v>
                </c:pt>
                <c:pt idx="181">
                  <c:v>-1.0804841584350722E+16</c:v>
                </c:pt>
                <c:pt idx="182">
                  <c:v>-9.904920609068072E+16</c:v>
                </c:pt>
                <c:pt idx="183">
                  <c:v>-9698457573944360</c:v>
                </c:pt>
                <c:pt idx="184">
                  <c:v>-9991124346110540</c:v>
                </c:pt>
                <c:pt idx="185">
                  <c:v>-9.655031734570144E+16</c:v>
                </c:pt>
                <c:pt idx="186">
                  <c:v>-9.948510324266296E+16</c:v>
                </c:pt>
                <c:pt idx="187">
                  <c:v>-1.081786661839576E+17</c:v>
                </c:pt>
                <c:pt idx="188">
                  <c:v>-1.0903061283268621E+17</c:v>
                </c:pt>
                <c:pt idx="189">
                  <c:v>-1.1453060414866816E+17</c:v>
                </c:pt>
                <c:pt idx="190">
                  <c:v>-1.2358777085414603E+17</c:v>
                </c:pt>
                <c:pt idx="191">
                  <c:v>-1.2664504947452421E+17</c:v>
                </c:pt>
                <c:pt idx="192">
                  <c:v>-1.3444048596357944E+17</c:v>
                </c:pt>
                <c:pt idx="193">
                  <c:v>-1.4255681589306736E+17</c:v>
                </c:pt>
                <c:pt idx="194">
                  <c:v>-1.3792099988066275E+17</c:v>
                </c:pt>
                <c:pt idx="195">
                  <c:v>-1.3233105503832643E+17</c:v>
                </c:pt>
                <c:pt idx="196">
                  <c:v>-1.2723668005199893E+17</c:v>
                </c:pt>
                <c:pt idx="197">
                  <c:v>-1.1332283426788205E+17</c:v>
                </c:pt>
                <c:pt idx="198">
                  <c:v>-1.0180581708101192E+17</c:v>
                </c:pt>
                <c:pt idx="199">
                  <c:v>-9.4724670949020224E+16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00-46C7-9EFC-04FE1A2BFFAA}"/>
            </c:ext>
          </c:extLst>
        </c:ser>
        <c:ser>
          <c:idx val="4"/>
          <c:order val="4"/>
          <c:tx>
            <c:strRef>
              <c:f>'Config4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00-46C7-9EFC-04FE1A2BFFAA}"/>
            </c:ext>
          </c:extLst>
        </c:ser>
        <c:ser>
          <c:idx val="5"/>
          <c:order val="5"/>
          <c:tx>
            <c:strRef>
              <c:f>'Config4 8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Layer'!$N$3:$N$203</c:f>
              <c:numCache>
                <c:formatCode>General</c:formatCode>
                <c:ptCount val="201"/>
                <c:pt idx="0">
                  <c:v>-1.7471156132015325E+17</c:v>
                </c:pt>
                <c:pt idx="1">
                  <c:v>-1.9203874586943251E+17</c:v>
                </c:pt>
                <c:pt idx="2">
                  <c:v>-1.9906872821753389E+17</c:v>
                </c:pt>
                <c:pt idx="3">
                  <c:v>-2.0486193980832464E+17</c:v>
                </c:pt>
                <c:pt idx="4">
                  <c:v>-2.0806766956738547E+17</c:v>
                </c:pt>
                <c:pt idx="5">
                  <c:v>-1.9748873937905312E+17</c:v>
                </c:pt>
                <c:pt idx="6">
                  <c:v>-1.8464737479339859E+17</c:v>
                </c:pt>
                <c:pt idx="7">
                  <c:v>-1.7111391060615501E+17</c:v>
                </c:pt>
                <c:pt idx="8">
                  <c:v>-1.4899098525969875E+17</c:v>
                </c:pt>
                <c:pt idx="9">
                  <c:v>-1.3043707767224878E+17</c:v>
                </c:pt>
                <c:pt idx="10">
                  <c:v>-1.2178051141734356E+16</c:v>
                </c:pt>
                <c:pt idx="11">
                  <c:v>-1.1441640983430178E+17</c:v>
                </c:pt>
                <c:pt idx="12">
                  <c:v>-1.1864762713827942E+16</c:v>
                </c:pt>
                <c:pt idx="13">
                  <c:v>-1.3262785979087349E+17</c:v>
                </c:pt>
                <c:pt idx="14">
                  <c:v>-1.4351956099997982E+17</c:v>
                </c:pt>
                <c:pt idx="15">
                  <c:v>-1.6013902091566157E+17</c:v>
                </c:pt>
                <c:pt idx="16">
                  <c:v>-1.807673104463104E+17</c:v>
                </c:pt>
                <c:pt idx="17">
                  <c:v>-1.9121996527717245E+17</c:v>
                </c:pt>
                <c:pt idx="18">
                  <c:v>-2.0365730144594733E+17</c:v>
                </c:pt>
                <c:pt idx="19">
                  <c:v>-2.1712104463877782E+17</c:v>
                </c:pt>
                <c:pt idx="20">
                  <c:v>-2.2128250385174259E+17</c:v>
                </c:pt>
                <c:pt idx="21">
                  <c:v>-2.2561171627054054E+17</c:v>
                </c:pt>
                <c:pt idx="22">
                  <c:v>-2.2623842231147709E+17</c:v>
                </c:pt>
                <c:pt idx="23">
                  <c:v>-2.1234821747583334E+17</c:v>
                </c:pt>
                <c:pt idx="24">
                  <c:v>-1.9499884009224637E+17</c:v>
                </c:pt>
                <c:pt idx="25">
                  <c:v>-1.7720382069852339E+17</c:v>
                </c:pt>
                <c:pt idx="26">
                  <c:v>-1.5037639225919046E+17</c:v>
                </c:pt>
                <c:pt idx="27">
                  <c:v>-1.2933032768660627E+17</c:v>
                </c:pt>
                <c:pt idx="28">
                  <c:v>-1.176187041495496E+17</c:v>
                </c:pt>
                <c:pt idx="29">
                  <c:v>-1.1023548508019736E+17</c:v>
                </c:pt>
                <c:pt idx="30">
                  <c:v>-1.1393432274678348E+16</c:v>
                </c:pt>
                <c:pt idx="31">
                  <c:v>-1.2857971187507893E+17</c:v>
                </c:pt>
                <c:pt idx="32">
                  <c:v>-1.3996053067972011E+17</c:v>
                </c:pt>
                <c:pt idx="33">
                  <c:v>-1.5658209631278848E+17</c:v>
                </c:pt>
                <c:pt idx="34">
                  <c:v>-1.773236090072721E+17</c:v>
                </c:pt>
                <c:pt idx="35">
                  <c:v>-1.8929386413193446E+17</c:v>
                </c:pt>
                <c:pt idx="36">
                  <c:v>-2.0279573682463453E+17</c:v>
                </c:pt>
                <c:pt idx="37">
                  <c:v>-2.1742199187898227E+17</c:v>
                </c:pt>
                <c:pt idx="38">
                  <c:v>-2.217523769649224E+17</c:v>
                </c:pt>
                <c:pt idx="39">
                  <c:v>-2.2591941071893107E+17</c:v>
                </c:pt>
                <c:pt idx="40">
                  <c:v>-2.2774010964479421E+17</c:v>
                </c:pt>
                <c:pt idx="41">
                  <c:v>-2.1348428616965923E+17</c:v>
                </c:pt>
                <c:pt idx="42">
                  <c:v>-1.9577879080877238E+17</c:v>
                </c:pt>
                <c:pt idx="43">
                  <c:v>-1.7798848439950746E+17</c:v>
                </c:pt>
                <c:pt idx="44">
                  <c:v>-1.5045940115295616E+17</c:v>
                </c:pt>
                <c:pt idx="45">
                  <c:v>-1.2879593297554462E+17</c:v>
                </c:pt>
                <c:pt idx="46">
                  <c:v>-1.1724808282483846E+16</c:v>
                </c:pt>
                <c:pt idx="47">
                  <c:v>-1.1009683987788444E+16</c:v>
                </c:pt>
                <c:pt idx="48">
                  <c:v>-1.1295031619982398E+17</c:v>
                </c:pt>
                <c:pt idx="49">
                  <c:v>-1.2728902723950987E+17</c:v>
                </c:pt>
                <c:pt idx="50">
                  <c:v>-1.3873542752882397E+17</c:v>
                </c:pt>
                <c:pt idx="51">
                  <c:v>-1.5683172595212198E+17</c:v>
                </c:pt>
                <c:pt idx="52">
                  <c:v>-1.7741465274177795E+17</c:v>
                </c:pt>
                <c:pt idx="53">
                  <c:v>-1.8862668361594083E+17</c:v>
                </c:pt>
                <c:pt idx="54">
                  <c:v>-2.0231697732307114E+17</c:v>
                </c:pt>
                <c:pt idx="55">
                  <c:v>-2.1764547635883238E+17</c:v>
                </c:pt>
                <c:pt idx="56">
                  <c:v>-2.211863749936776E+17</c:v>
                </c:pt>
                <c:pt idx="57">
                  <c:v>-2.2564606615020573E+17</c:v>
                </c:pt>
                <c:pt idx="58">
                  <c:v>-2.2767935715695398E+17</c:v>
                </c:pt>
                <c:pt idx="59">
                  <c:v>-2.1313660415409472E+17</c:v>
                </c:pt>
                <c:pt idx="60">
                  <c:v>-1.9447026229808896E+17</c:v>
                </c:pt>
                <c:pt idx="61">
                  <c:v>-1.7695311377003248E+17</c:v>
                </c:pt>
                <c:pt idx="62">
                  <c:v>-1.4992959834915645E+17</c:v>
                </c:pt>
                <c:pt idx="63">
                  <c:v>-1.2778275746854432E+17</c:v>
                </c:pt>
                <c:pt idx="64">
                  <c:v>-1.1676753971146182E+17</c:v>
                </c:pt>
                <c:pt idx="65">
                  <c:v>-1.0908190148335906E+17</c:v>
                </c:pt>
                <c:pt idx="66">
                  <c:v>-1.1348133652777523E+17</c:v>
                </c:pt>
                <c:pt idx="67">
                  <c:v>-1.2722241037447059E+17</c:v>
                </c:pt>
                <c:pt idx="68">
                  <c:v>-1.3835915671904182E+16</c:v>
                </c:pt>
                <c:pt idx="69">
                  <c:v>-1555573841668880</c:v>
                </c:pt>
                <c:pt idx="70">
                  <c:v>-1.7645320077470925E+17</c:v>
                </c:pt>
                <c:pt idx="71">
                  <c:v>-1.8852885326548179E+17</c:v>
                </c:pt>
                <c:pt idx="72">
                  <c:v>-2.0191539604265917E+17</c:v>
                </c:pt>
                <c:pt idx="73">
                  <c:v>-2.179600192454535E+17</c:v>
                </c:pt>
                <c:pt idx="74">
                  <c:v>-2.2234361761473005E+17</c:v>
                </c:pt>
                <c:pt idx="75">
                  <c:v>-2.2624324777738774E+17</c:v>
                </c:pt>
                <c:pt idx="76">
                  <c:v>-2.2756892333653424E+17</c:v>
                </c:pt>
                <c:pt idx="77">
                  <c:v>-2.1357511853338906E+17</c:v>
                </c:pt>
                <c:pt idx="78">
                  <c:v>-1.9531265265644685E+17</c:v>
                </c:pt>
                <c:pt idx="79">
                  <c:v>-1.7763631523175052E+16</c:v>
                </c:pt>
                <c:pt idx="80">
                  <c:v>-1.5008502855606586E+17</c:v>
                </c:pt>
                <c:pt idx="81">
                  <c:v>-1.2742218680831014E+17</c:v>
                </c:pt>
                <c:pt idx="82">
                  <c:v>-1.1743048128537852E+16</c:v>
                </c:pt>
                <c:pt idx="83">
                  <c:v>-1.0831573818654827E+17</c:v>
                </c:pt>
                <c:pt idx="84">
                  <c:v>-1.1243540849037243E+17</c:v>
                </c:pt>
                <c:pt idx="85">
                  <c:v>-1.261222289345598E+16</c:v>
                </c:pt>
                <c:pt idx="86">
                  <c:v>-1.3818507308081384E+17</c:v>
                </c:pt>
                <c:pt idx="87">
                  <c:v>-1.5519220239138858E+17</c:v>
                </c:pt>
                <c:pt idx="88">
                  <c:v>-1765668967103142</c:v>
                </c:pt>
                <c:pt idx="89">
                  <c:v>-1.88399600581764E+17</c:v>
                </c:pt>
                <c:pt idx="90">
                  <c:v>-2.0182830644362253E+17</c:v>
                </c:pt>
                <c:pt idx="91">
                  <c:v>-2.1679202132847315E+17</c:v>
                </c:pt>
                <c:pt idx="92">
                  <c:v>-2.2072678457354662E+17</c:v>
                </c:pt>
                <c:pt idx="93">
                  <c:v>-2.2431862015306784E+17</c:v>
                </c:pt>
                <c:pt idx="94">
                  <c:v>-2.2672294244097411E+17</c:v>
                </c:pt>
                <c:pt idx="95">
                  <c:v>-2.1244770525506314E+17</c:v>
                </c:pt>
                <c:pt idx="96">
                  <c:v>-1.9414924849228717E+17</c:v>
                </c:pt>
                <c:pt idx="97">
                  <c:v>-1.7613001661340266E+17</c:v>
                </c:pt>
                <c:pt idx="98">
                  <c:v>-1.4960893850780714E+17</c:v>
                </c:pt>
                <c:pt idx="99">
                  <c:v>-1.2814417037358456E+17</c:v>
                </c:pt>
                <c:pt idx="100">
                  <c:v>-1.160979278716757E+17</c:v>
                </c:pt>
                <c:pt idx="101">
                  <c:v>-1.0818190197912006E+17</c:v>
                </c:pt>
                <c:pt idx="102">
                  <c:v>-1.1272767690419267E+17</c:v>
                </c:pt>
                <c:pt idx="103">
                  <c:v>-1.2633287444262267E+17</c:v>
                </c:pt>
                <c:pt idx="104">
                  <c:v>-1.3825622973927867E+17</c:v>
                </c:pt>
                <c:pt idx="105">
                  <c:v>-1.5648540244900733E+17</c:v>
                </c:pt>
                <c:pt idx="106">
                  <c:v>-1.7690368831258918E+17</c:v>
                </c:pt>
                <c:pt idx="107">
                  <c:v>-1.8804631999746723E+17</c:v>
                </c:pt>
                <c:pt idx="108">
                  <c:v>-2.0172178685870294E+17</c:v>
                </c:pt>
                <c:pt idx="109">
                  <c:v>-2.1708233476558662E+17</c:v>
                </c:pt>
                <c:pt idx="110">
                  <c:v>-2.2138695349422416E+17</c:v>
                </c:pt>
                <c:pt idx="111">
                  <c:v>-2.2596715553918028E+16</c:v>
                </c:pt>
                <c:pt idx="112">
                  <c:v>-2.2749154755294586E+17</c:v>
                </c:pt>
                <c:pt idx="113">
                  <c:v>-2.1277118808275782E+17</c:v>
                </c:pt>
                <c:pt idx="114">
                  <c:v>-1.9466772227187053E+17</c:v>
                </c:pt>
                <c:pt idx="115">
                  <c:v>-1.7637585215240445E+17</c:v>
                </c:pt>
                <c:pt idx="116">
                  <c:v>-1.4995700153503971E+17</c:v>
                </c:pt>
                <c:pt idx="117">
                  <c:v>-1.2786603380651454E+17</c:v>
                </c:pt>
                <c:pt idx="118">
                  <c:v>-1.1655520961153587E+17</c:v>
                </c:pt>
                <c:pt idx="119">
                  <c:v>-1.0916733013729724E+16</c:v>
                </c:pt>
                <c:pt idx="120">
                  <c:v>-1.1328797977010424E+17</c:v>
                </c:pt>
                <c:pt idx="121">
                  <c:v>-1.2775323143955307E+17</c:v>
                </c:pt>
                <c:pt idx="122">
                  <c:v>-1.395020255430579E+17</c:v>
                </c:pt>
                <c:pt idx="123">
                  <c:v>-1.5681438387646067E+17</c:v>
                </c:pt>
                <c:pt idx="124">
                  <c:v>-1.7763324761456771E+17</c:v>
                </c:pt>
                <c:pt idx="125">
                  <c:v>-1.8923876820290896E+17</c:v>
                </c:pt>
                <c:pt idx="126">
                  <c:v>-2.0243112385181888E+17</c:v>
                </c:pt>
                <c:pt idx="127">
                  <c:v>-2.1740616737678614E+17</c:v>
                </c:pt>
                <c:pt idx="128">
                  <c:v>-2.2237695789820829E+17</c:v>
                </c:pt>
                <c:pt idx="129">
                  <c:v>-2.2608786122872582E+17</c:v>
                </c:pt>
                <c:pt idx="130">
                  <c:v>-2.2769791381879597E+17</c:v>
                </c:pt>
                <c:pt idx="131">
                  <c:v>-2.1320813900771386E+17</c:v>
                </c:pt>
                <c:pt idx="132">
                  <c:v>-1.9538863350807971E+17</c:v>
                </c:pt>
                <c:pt idx="133">
                  <c:v>-1.7798940990102573E+17</c:v>
                </c:pt>
                <c:pt idx="134">
                  <c:v>-1.5106910590315942E+17</c:v>
                </c:pt>
                <c:pt idx="135">
                  <c:v>-1.2835377770524722E+17</c:v>
                </c:pt>
                <c:pt idx="136">
                  <c:v>-1.1687830006698318E+17</c:v>
                </c:pt>
                <c:pt idx="137">
                  <c:v>-1.0894604633564514E+17</c:v>
                </c:pt>
                <c:pt idx="138">
                  <c:v>-1.1213314349610509E+17</c:v>
                </c:pt>
                <c:pt idx="139">
                  <c:v>-1.2652626310307629E+17</c:v>
                </c:pt>
                <c:pt idx="140">
                  <c:v>-1.3785749379422163E+17</c:v>
                </c:pt>
                <c:pt idx="141">
                  <c:v>-1.561482402629255E+17</c:v>
                </c:pt>
                <c:pt idx="142">
                  <c:v>-1.7738224817170256E+17</c:v>
                </c:pt>
                <c:pt idx="143">
                  <c:v>-1.8866841769858253E+17</c:v>
                </c:pt>
                <c:pt idx="144">
                  <c:v>-2.0117605577082285E+17</c:v>
                </c:pt>
                <c:pt idx="145">
                  <c:v>-2.1762081027899894E+17</c:v>
                </c:pt>
                <c:pt idx="146">
                  <c:v>-2.2162697921076269E+17</c:v>
                </c:pt>
                <c:pt idx="147">
                  <c:v>-2.2637258127660342E+17</c:v>
                </c:pt>
                <c:pt idx="148">
                  <c:v>-2.2881385908809613E+17</c:v>
                </c:pt>
                <c:pt idx="149">
                  <c:v>-2.1434933385860877E+17</c:v>
                </c:pt>
                <c:pt idx="150">
                  <c:v>-1.9618978955219101E+17</c:v>
                </c:pt>
                <c:pt idx="151">
                  <c:v>-1.7797660267807805E+17</c:v>
                </c:pt>
                <c:pt idx="152">
                  <c:v>-1.5115834767385434E+17</c:v>
                </c:pt>
                <c:pt idx="153">
                  <c:v>-1.2886673433231475E+17</c:v>
                </c:pt>
                <c:pt idx="154">
                  <c:v>-1.181194417528196E+16</c:v>
                </c:pt>
                <c:pt idx="155">
                  <c:v>-1.0980263172046693E+17</c:v>
                </c:pt>
                <c:pt idx="156">
                  <c:v>-1.1337547308375829E+17</c:v>
                </c:pt>
                <c:pt idx="157">
                  <c:v>-1.2723860559420411E+17</c:v>
                </c:pt>
                <c:pt idx="158">
                  <c:v>-1.395131415173197E+17</c:v>
                </c:pt>
                <c:pt idx="159">
                  <c:v>-1.5584644904647254E+17</c:v>
                </c:pt>
                <c:pt idx="160">
                  <c:v>-1.7712943965332115E+17</c:v>
                </c:pt>
                <c:pt idx="161">
                  <c:v>-1.879551193358136E+17</c:v>
                </c:pt>
                <c:pt idx="162">
                  <c:v>-2.0156952719829757E+17</c:v>
                </c:pt>
                <c:pt idx="163">
                  <c:v>-2.1759989756681424E+17</c:v>
                </c:pt>
                <c:pt idx="164">
                  <c:v>-2.232419409291676E+16</c:v>
                </c:pt>
                <c:pt idx="165">
                  <c:v>-2.2714467728543898E+17</c:v>
                </c:pt>
                <c:pt idx="166">
                  <c:v>-2.2803347595647536E+16</c:v>
                </c:pt>
                <c:pt idx="167">
                  <c:v>-2.1369717626334028E+16</c:v>
                </c:pt>
                <c:pt idx="168">
                  <c:v>-1.9621840611467562E+17</c:v>
                </c:pt>
                <c:pt idx="169">
                  <c:v>-1.7825210612994662E+17</c:v>
                </c:pt>
                <c:pt idx="170">
                  <c:v>-1.5160412450559245E+17</c:v>
                </c:pt>
                <c:pt idx="171">
                  <c:v>-1.2867717813844376E+17</c:v>
                </c:pt>
                <c:pt idx="172">
                  <c:v>-1.1748321089525534E+17</c:v>
                </c:pt>
                <c:pt idx="173">
                  <c:v>-1.0980966954846672E+17</c:v>
                </c:pt>
                <c:pt idx="174">
                  <c:v>-1.1322481758243656E+17</c:v>
                </c:pt>
                <c:pt idx="175">
                  <c:v>-1.2670240320213464E+17</c:v>
                </c:pt>
                <c:pt idx="176">
                  <c:v>-1.3784550845922628E+16</c:v>
                </c:pt>
                <c:pt idx="177">
                  <c:v>-1.5530685934880595E+17</c:v>
                </c:pt>
                <c:pt idx="178">
                  <c:v>-1.7684701475441082E+17</c:v>
                </c:pt>
                <c:pt idx="179">
                  <c:v>-1.8865204744003372E+16</c:v>
                </c:pt>
                <c:pt idx="180">
                  <c:v>-2.0221073458883712E+17</c:v>
                </c:pt>
                <c:pt idx="181">
                  <c:v>-2.1729649665450803E+17</c:v>
                </c:pt>
                <c:pt idx="182">
                  <c:v>-2.2302945262363722E+17</c:v>
                </c:pt>
                <c:pt idx="183">
                  <c:v>-2.278291018093344E+17</c:v>
                </c:pt>
                <c:pt idx="184">
                  <c:v>-2.3183604792397744E+17</c:v>
                </c:pt>
                <c:pt idx="185">
                  <c:v>-2.1817029871001805E+17</c:v>
                </c:pt>
                <c:pt idx="186">
                  <c:v>-2.0109299233862771E+17</c:v>
                </c:pt>
                <c:pt idx="187">
                  <c:v>-1.841109351341304E+17</c:v>
                </c:pt>
                <c:pt idx="188">
                  <c:v>-1.5710389045774051E+17</c:v>
                </c:pt>
                <c:pt idx="189">
                  <c:v>-1.3465131210562386E+17</c:v>
                </c:pt>
                <c:pt idx="190">
                  <c:v>-1.2238858892539418E+16</c:v>
                </c:pt>
                <c:pt idx="191">
                  <c:v>-1.1224288328575253E+17</c:v>
                </c:pt>
                <c:pt idx="192">
                  <c:v>-1.1219036000575008E+16</c:v>
                </c:pt>
                <c:pt idx="193">
                  <c:v>-1.2086310790178502E+17</c:v>
                </c:pt>
                <c:pt idx="194">
                  <c:v>-1.2783269385838763E+17</c:v>
                </c:pt>
                <c:pt idx="195">
                  <c:v>-1.4031723426373995E+17</c:v>
                </c:pt>
                <c:pt idx="196">
                  <c:v>-1.5699331509021386E+17</c:v>
                </c:pt>
                <c:pt idx="197">
                  <c:v>-1.6620736859625766E+17</c:v>
                </c:pt>
                <c:pt idx="198">
                  <c:v>-1.7548840430513693E+17</c:v>
                </c:pt>
                <c:pt idx="199">
                  <c:v>-1.8631616633617632E+16</c:v>
                </c:pt>
                <c:pt idx="200">
                  <c:v>-1.8626056235913286E+17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00-46C7-9EFC-04FE1A2B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721659</xdr:colOff>
      <xdr:row>3</xdr:row>
      <xdr:rowOff>59671</xdr:rowOff>
    </xdr:from>
    <xdr:to>
      <xdr:col>23</xdr:col>
      <xdr:colOff>1140760</xdr:colOff>
      <xdr:row>14</xdr:row>
      <xdr:rowOff>8123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C0554E-286F-4336-A982-2275A527B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681317</xdr:colOff>
      <xdr:row>14</xdr:row>
      <xdr:rowOff>107575</xdr:rowOff>
    </xdr:from>
    <xdr:to>
      <xdr:col>25</xdr:col>
      <xdr:colOff>5255</xdr:colOff>
      <xdr:row>26</xdr:row>
      <xdr:rowOff>15765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2438A4C0-9343-46FF-B5B7-8BC1195A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685800</xdr:colOff>
      <xdr:row>27</xdr:row>
      <xdr:rowOff>15240</xdr:rowOff>
    </xdr:from>
    <xdr:to>
      <xdr:col>25</xdr:col>
      <xdr:colOff>9738</xdr:colOff>
      <xdr:row>38</xdr:row>
      <xdr:rowOff>220610</xdr:rowOff>
    </xdr:to>
    <xdr:graphicFrame macro="">
      <xdr:nvGraphicFramePr>
        <xdr:cNvPr id="6" name="Diagramm 4">
          <a:extLst>
            <a:ext uri="{FF2B5EF4-FFF2-40B4-BE49-F238E27FC236}">
              <a16:creationId xmlns:a16="http://schemas.microsoft.com/office/drawing/2014/main" id="{FAB10439-C1FF-442B-8636-4CF084E7E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35626</xdr:colOff>
      <xdr:row>0</xdr:row>
      <xdr:rowOff>0</xdr:rowOff>
    </xdr:from>
    <xdr:to>
      <xdr:col>35</xdr:col>
      <xdr:colOff>49145</xdr:colOff>
      <xdr:row>12</xdr:row>
      <xdr:rowOff>130268</xdr:rowOff>
    </xdr:to>
    <xdr:graphicFrame macro="">
      <xdr:nvGraphicFramePr>
        <xdr:cNvPr id="7" name="Diagramm 2">
          <a:extLst>
            <a:ext uri="{FF2B5EF4-FFF2-40B4-BE49-F238E27FC236}">
              <a16:creationId xmlns:a16="http://schemas.microsoft.com/office/drawing/2014/main" id="{AEB010E5-AB87-4189-9ADC-CEA057AB0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43542</xdr:colOff>
      <xdr:row>12</xdr:row>
      <xdr:rowOff>228599</xdr:rowOff>
    </xdr:from>
    <xdr:to>
      <xdr:col>35</xdr:col>
      <xdr:colOff>65314</xdr:colOff>
      <xdr:row>23</xdr:row>
      <xdr:rowOff>185056</xdr:rowOff>
    </xdr:to>
    <xdr:graphicFrame macro="">
      <xdr:nvGraphicFramePr>
        <xdr:cNvPr id="8" name="Diagramm 1">
          <a:extLst>
            <a:ext uri="{FF2B5EF4-FFF2-40B4-BE49-F238E27FC236}">
              <a16:creationId xmlns:a16="http://schemas.microsoft.com/office/drawing/2014/main" id="{3A665E92-00D4-4E13-ADA0-7370C823E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0</xdr:rowOff>
    </xdr:from>
    <xdr:to>
      <xdr:col>7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4AB63-0508-43C4-A117-33DDA3914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49530</xdr:rowOff>
    </xdr:from>
    <xdr:to>
      <xdr:col>7</xdr:col>
      <xdr:colOff>304800</xdr:colOff>
      <xdr:row>30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9C4838-24E5-4E65-B828-5B563B797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30</xdr:row>
      <xdr:rowOff>102870</xdr:rowOff>
    </xdr:from>
    <xdr:to>
      <xdr:col>7</xdr:col>
      <xdr:colOff>312420</xdr:colOff>
      <xdr:row>45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779C7E-CF78-426D-B5DA-4EE6A73E6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1</xdr:row>
      <xdr:rowOff>53340</xdr:rowOff>
    </xdr:from>
    <xdr:to>
      <xdr:col>21</xdr:col>
      <xdr:colOff>510540</xdr:colOff>
      <xdr:row>19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5BB8B1-397B-4D10-A971-07D62D409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434340</xdr:colOff>
      <xdr:row>1</xdr:row>
      <xdr:rowOff>64770</xdr:rowOff>
    </xdr:from>
    <xdr:to>
      <xdr:col>19</xdr:col>
      <xdr:colOff>129540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9D7A0-0FC9-6E34-D857-183F31DAF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16</xdr:row>
      <xdr:rowOff>114300</xdr:rowOff>
    </xdr:from>
    <xdr:to>
      <xdr:col>19</xdr:col>
      <xdr:colOff>121920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B527E-18AA-4717-B1F4-B9376112B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434340</xdr:colOff>
      <xdr:row>31</xdr:row>
      <xdr:rowOff>167640</xdr:rowOff>
    </xdr:from>
    <xdr:to>
      <xdr:col>19</xdr:col>
      <xdr:colOff>129540</xdr:colOff>
      <xdr:row>46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40BF5D-3DD8-4A85-A8EF-51EAD35F7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2</xdr:row>
      <xdr:rowOff>114300</xdr:rowOff>
    </xdr:from>
    <xdr:to>
      <xdr:col>17</xdr:col>
      <xdr:colOff>304800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B7853-2FA0-A7C3-E6F3-85ED24758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F46959-B33C-4C70-894F-3C60DDCE6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314325</xdr:colOff>
      <xdr:row>39</xdr:row>
      <xdr:rowOff>161925</xdr:rowOff>
    </xdr:from>
    <xdr:to>
      <xdr:col>34</xdr:col>
      <xdr:colOff>638175</xdr:colOff>
      <xdr:row>55</xdr:row>
      <xdr:rowOff>14288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2828A53-A1E7-4819-BC52-A0B27E5B6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2ACD9EC-5CD2-4DC0-B814-28DA97673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A28E1E9-FF6A-448A-9340-F9ECC52FA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60D47B-439A-43C1-819A-50D06340D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2D7B582-AD1D-4D66-9FEF-C687AA36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511A346-9C5A-46D9-A3D6-D0FAE04AD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A0DC535-A7B9-434B-B296-C5E0730BA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7EE540F-26DE-4FF6-9429-C02C9AFFC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4DB0E57-7B3B-45D6-B596-FA8906DF7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E1B45A6-FD22-4A7A-AD80-821741AE5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1F3B21B-987D-48F6-AD0D-E508DC27B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BFEE85-2D83-49A4-8C66-0A28B1944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0B6E5F9-36F8-41B3-A98C-1FC190F7D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5A5E9E4-8C11-4F9F-AC67-4AAC793BF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3A67CF4-862B-4418-9D85-F79ABDD08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0</xdr:row>
      <xdr:rowOff>142875</xdr:rowOff>
    </xdr:from>
    <xdr:to>
      <xdr:col>22</xdr:col>
      <xdr:colOff>133350</xdr:colOff>
      <xdr:row>15</xdr:row>
      <xdr:rowOff>185738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0AE11B-96EE-4A44-A8DC-D45E9C6B8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0</xdr:colOff>
      <xdr:row>33</xdr:row>
      <xdr:rowOff>42863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2C9736A-1BD4-4694-BAC9-69F5B3154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0</xdr:row>
      <xdr:rowOff>142875</xdr:rowOff>
    </xdr:from>
    <xdr:to>
      <xdr:col>22</xdr:col>
      <xdr:colOff>428625</xdr:colOff>
      <xdr:row>15</xdr:row>
      <xdr:rowOff>185738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77D54B-BE6C-412E-9910-250451C7C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</xdr:row>
      <xdr:rowOff>9525</xdr:rowOff>
    </xdr:from>
    <xdr:to>
      <xdr:col>22</xdr:col>
      <xdr:colOff>676275</xdr:colOff>
      <xdr:row>20</xdr:row>
      <xdr:rowOff>47625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39C109B-43F5-4441-8BD0-6BC637E5C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2" xr16:uid="{D0212D54-0284-46C3-B232-C3F98AA38C7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7" xr16:uid="{2575E0F4-24FE-497D-97C1-E8B4791258C5}" autoFormatId="16" applyNumberFormats="0" applyBorderFormats="0" applyFontFormats="0" applyPatternFormats="0" applyAlignmentFormats="0" applyWidthHeightFormats="0">
  <queryTableRefresh nextId="5">
    <queryTableFields count="4">
      <queryTableField id="1" name="time_ms" tableColumnId="1"/>
      <queryTableField id="2" name="emfA_V" tableColumnId="2"/>
      <queryTableField id="3" name="emfB_V" tableColumnId="3"/>
      <queryTableField id="4" name="emfC_V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19" xr16:uid="{AD76CA0E-AA25-4B0F-8244-89201F4CF705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6" xr16:uid="{EA66ACA8-7D8B-43BB-9BDF-74269C779F93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7" xr16:uid="{2EE0B09E-A241-47E2-AC59-5A77872FD36B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2" xr16:uid="{6C06CF48-5B38-4843-A48D-9ED6D4800CB7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3" xr16:uid="{3C138040-A538-4E26-B817-100EBE01FCE4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4" xr16:uid="{33273F03-537D-4ED7-B5CE-05D987C71260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5" xr16:uid="{A5CE244A-2591-401F-A0B0-11EA47C126AB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98405D-5532-482B-8B83-A68A5A53A726}" name="_6__Starting_5_second_measurement" displayName="_6__Starting_5_second_measurement" ref="A1:D232" tableType="queryTable" totalsRowShown="0">
  <autoFilter ref="A1:D232" xr:uid="{7498405D-5532-482B-8B83-A68A5A53A726}"/>
  <tableColumns count="4">
    <tableColumn id="1" xr3:uid="{519BADE7-5DDD-4FD1-97D9-609D6447688B}" uniqueName="1" name="Column1" queryTableFieldId="1"/>
    <tableColumn id="2" xr3:uid="{515CE34E-4655-455D-9550-D1B567FCF7A8}" uniqueName="2" name="Column2" queryTableFieldId="2"/>
    <tableColumn id="3" xr3:uid="{861884AB-6DC0-4575-A148-BC166BE66480}" uniqueName="3" name="Column3" queryTableFieldId="3"/>
    <tableColumn id="4" xr3:uid="{30E5FBAD-58A4-433E-A54F-5BDFF3B95392}" uniqueName="4" name="Column4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73543E-2C5A-452C-B036-92CA0F7A8381}" name="_12__normal_arrangement_fast_speed" displayName="_12__normal_arrangement_fast_speed" ref="A1:D2406" tableType="queryTable" totalsRowShown="0">
  <autoFilter ref="A1:D2406" xr:uid="{0F73543E-2C5A-452C-B036-92CA0F7A8381}"/>
  <tableColumns count="4">
    <tableColumn id="1" xr3:uid="{8F611365-6649-4CD5-90D7-8E2CC1C5C186}" uniqueName="1" name="time_ms" queryTableFieldId="1"/>
    <tableColumn id="2" xr3:uid="{D0735279-1231-485C-BE7F-8069D329C235}" uniqueName="2" name="emfA_V" queryTableFieldId="2"/>
    <tableColumn id="3" xr3:uid="{DC75512D-F8D9-4D49-B9C7-019FFBDC0B12}" uniqueName="3" name="emfB_V" queryTableFieldId="3"/>
    <tableColumn id="4" xr3:uid="{12BA2C42-4E9E-484C-8C21-284764C83144}" uniqueName="4" name="emfC_V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39E7F-3BF7-4B69-900A-D465A9225463}" name="force_ripple_Config3_2A_phaseA_1Layer__2111853" displayName="force_ripple_Config3_2A_phaseA_1Layer__2111853" ref="A1:N203" tableType="queryTable" totalsRowShown="0">
  <autoFilter ref="A1:N203" xr:uid="{BE5308C3-7F62-45DB-B649-129843955C30}"/>
  <tableColumns count="14">
    <tableColumn id="1" xr3:uid="{2B222B77-5D7E-4BDA-B5FB-AC9F441CCD80}" uniqueName="1" name="Spalte3" queryTableFieldId="1"/>
    <tableColumn id="2" xr3:uid="{62999324-548E-4FE1-BF9E-125208FAA8F8}" uniqueName="2" name="A" queryTableFieldId="2"/>
    <tableColumn id="3" xr3:uid="{C3C30F19-CC9B-490F-8453-4D938192571A}" uniqueName="3" name="A2" queryTableFieldId="3"/>
    <tableColumn id="8" xr3:uid="{71A49D4D-9F57-474A-9C36-2CA14C182E9A}" uniqueName="8" name="B" queryTableFieldId="8"/>
    <tableColumn id="5" xr3:uid="{583E8841-F285-4808-B526-79F34D49F1AF}" uniqueName="5" name="B2" queryTableFieldId="5"/>
    <tableColumn id="10" xr3:uid="{8DEFC911-9FF7-497B-98B8-3E44FBBA0F58}" uniqueName="10" name="C" queryTableFieldId="10"/>
    <tableColumn id="9" xr3:uid="{7668BF01-0887-4DAA-8D23-63BA44401B15}" uniqueName="9" name="C2" queryTableFieldId="9"/>
    <tableColumn id="4" xr3:uid="{5BE597C6-430C-4D15-9D98-E8577CB8A31E}" uniqueName="4" name="Insgesamt" queryTableFieldId="4"/>
    <tableColumn id="6" xr3:uid="{49C06F4F-2349-465D-A13D-A1F9C878E7A6}" uniqueName="6" name="Spalte1" queryTableFieldId="6"/>
    <tableColumn id="7" xr3:uid="{D07844F0-16EA-4136-BF12-93138DF1FD0E}" uniqueName="7" name="Spalte2" queryTableFieldId="7"/>
    <tableColumn id="11" xr3:uid="{4404C24D-F41A-46B8-83CC-2C74281F6388}" uniqueName="11" name="Spalte22" queryTableFieldId="11" dataDxfId="29">
      <calculatedColumnFormula>force_ripple_Config3_2A_phaseA_1Layer__2111853[[#This Row],[B]]*force_ripple_Config3_2A_phaseA_1Layer__2111853[[#This Row],[Insgesamt]]</calculatedColumnFormula>
    </tableColumn>
    <tableColumn id="12" xr3:uid="{AFA90452-C9A9-41AE-8C78-D4BD489AFF33}" uniqueName="12" name="Spalte23" queryTableFieldId="12" dataDxfId="28">
      <calculatedColumnFormula>force_ripple_Config3_2A_phaseA_1Layer__2111853[[#This Row],[B2]]*force_ripple_Config3_2A_phaseA_1Layer__2111853[[#This Row],[Insgesamt]]</calculatedColumnFormula>
    </tableColumn>
    <tableColumn id="13" xr3:uid="{77610381-7D4C-4D98-B475-D2DEBCC03892}" uniqueName="13" name="Spalte24" queryTableFieldId="13" dataDxfId="27">
      <calculatedColumnFormula>force_ripple_Config3_2A_phaseA_1Layer__2111853[[#This Row],[C]]*force_ripple_Config3_2A_phaseA_1Layer__2111853[[#This Row],[Insgesamt]]</calculatedColumnFormula>
    </tableColumn>
    <tableColumn id="14" xr3:uid="{F0FC3824-1189-4C38-B8B6-683076657ABA}" uniqueName="14" name="Spalte25" queryTableFieldId="14" dataDxfId="26">
      <calculatedColumnFormula>force_ripple_Config3_2A_phaseA_1Layer__2111853[[#This Row],[C2]]*force_ripple_Config3_2A_phaseA_1Layer__2111853[[#This Row],[Insgesamt]]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856A5-25F6-4FC6-AE95-604BDEA32817}" name="force_ripple_Config3_2A_phaseA_1Layer__211185" displayName="force_ripple_Config3_2A_phaseA_1Layer__211185" ref="A1:N203" tableType="queryTable" totalsRowShown="0">
  <autoFilter ref="A1:N203" xr:uid="{BE5308C3-7F62-45DB-B649-129843955C30}"/>
  <tableColumns count="14">
    <tableColumn id="1" xr3:uid="{51C4EE78-9002-474F-A6FC-4F0D54E7B4D9}" uniqueName="1" name="Spalte3" queryTableFieldId="1"/>
    <tableColumn id="2" xr3:uid="{0994CB48-F80D-4D9D-8BEC-CFF0AF2D51C1}" uniqueName="2" name="A" queryTableFieldId="2"/>
    <tableColumn id="3" xr3:uid="{49B1426B-B44D-438B-B4BF-330E629D9531}" uniqueName="3" name="A2" queryTableFieldId="3"/>
    <tableColumn id="8" xr3:uid="{592F47A6-5A77-46F8-BA6E-E4D519817D16}" uniqueName="8" name="B" queryTableFieldId="8"/>
    <tableColumn id="5" xr3:uid="{C68205D0-ADA1-41F4-B514-458FB3EAFEB0}" uniqueName="5" name="B2" queryTableFieldId="5"/>
    <tableColumn id="10" xr3:uid="{BD33B013-E19A-4B27-A19F-FFC6813E0AC7}" uniqueName="10" name="C" queryTableFieldId="10"/>
    <tableColumn id="9" xr3:uid="{38AFF676-21B6-43DD-9BF6-EFD3A29E0F24}" uniqueName="9" name="C2" queryTableFieldId="9"/>
    <tableColumn id="4" xr3:uid="{C019E0AC-9313-49AD-A985-FB43063B58C0}" uniqueName="4" name="Insgesamt" queryTableFieldId="4"/>
    <tableColumn id="6" xr3:uid="{70AA9E44-EBCF-42C2-9FEC-F4959C4CFF49}" uniqueName="6" name="Spalte1" queryTableFieldId="6"/>
    <tableColumn id="7" xr3:uid="{04091AF5-F7E9-4CE6-9602-19F3F7AA57DE}" uniqueName="7" name="Spalte2" queryTableFieldId="7"/>
    <tableColumn id="11" xr3:uid="{41E5F5D3-96F0-4662-BBDC-4353DE96F7BE}" uniqueName="11" name="Spalte22" queryTableFieldId="11" dataDxfId="25">
      <calculatedColumnFormula>force_ripple_Config3_2A_phaseA_1Layer__211185[[#This Row],[B]]*force_ripple_Config3_2A_phaseA_1Layer__211185[[#This Row],[Insgesamt]]</calculatedColumnFormula>
    </tableColumn>
    <tableColumn id="12" xr3:uid="{3674352B-7CB7-4ACF-A688-D2C6390C8514}" uniqueName="12" name="Spalte23" queryTableFieldId="12" dataDxfId="24">
      <calculatedColumnFormula>force_ripple_Config3_2A_phaseA_1Layer__211185[[#This Row],[B2]]*force_ripple_Config3_2A_phaseA_1Layer__211185[[#This Row],[Insgesamt]]</calculatedColumnFormula>
    </tableColumn>
    <tableColumn id="13" xr3:uid="{F7B3C7DF-BDEB-48DD-BE4B-A386748540FF}" uniqueName="13" name="Spalte24" queryTableFieldId="13" dataDxfId="23">
      <calculatedColumnFormula>force_ripple_Config3_2A_phaseA_1Layer__211185[[#This Row],[C]]*force_ripple_Config3_2A_phaseA_1Layer__211185[[#This Row],[Insgesamt]]</calculatedColumnFormula>
    </tableColumn>
    <tableColumn id="14" xr3:uid="{7509C763-5A03-4471-923C-3F678E9E61C2}" uniqueName="14" name="Spalte25" queryTableFieldId="14" dataDxfId="22">
      <calculatedColumnFormula>force_ripple_Config3_2A_phaseA_1Layer__211185[[#This Row],[C2]]*force_ripple_Config3_2A_phaseA_1Layer__211185[[#This Row],[Insgesamt]]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DD7031-AA7D-42A5-9198-BD012C769324}" name="force_ripple_Config3_2A_phaseA_1Layer__2111859" displayName="force_ripple_Config3_2A_phaseA_1Layer__2111859" ref="A1:N203" tableType="queryTable" totalsRowShown="0">
  <autoFilter ref="A1:N203" xr:uid="{BE5308C3-7F62-45DB-B649-129843955C30}"/>
  <tableColumns count="14">
    <tableColumn id="1" xr3:uid="{FEE02A24-2C69-4B67-A673-2B30981A7276}" uniqueName="1" name="Spalte3" queryTableFieldId="1"/>
    <tableColumn id="2" xr3:uid="{FB35F62B-195E-42E1-A52F-E66948EE660C}" uniqueName="2" name="A" queryTableFieldId="2"/>
    <tableColumn id="3" xr3:uid="{5EF91A80-6F50-415B-95C5-4BF56543D1BF}" uniqueName="3" name="A2" queryTableFieldId="3"/>
    <tableColumn id="8" xr3:uid="{0B3FD205-EA93-4D0F-A2F0-6F716713C742}" uniqueName="8" name="B" queryTableFieldId="8"/>
    <tableColumn id="5" xr3:uid="{895EAE81-098C-4BC1-8A59-FA55559C1192}" uniqueName="5" name="B2" queryTableFieldId="5"/>
    <tableColumn id="10" xr3:uid="{37F19ADA-DBF0-4F82-935D-D27C659B52CA}" uniqueName="10" name="C" queryTableFieldId="10"/>
    <tableColumn id="9" xr3:uid="{B9BFDA7C-C2E4-4F68-952C-2EB42A060730}" uniqueName="9" name="C2" queryTableFieldId="9"/>
    <tableColumn id="4" xr3:uid="{46C692F5-EC83-47CD-AC4C-DAA8B36A6C56}" uniqueName="4" name="Insgesamt" queryTableFieldId="4"/>
    <tableColumn id="6" xr3:uid="{4B5D3E77-E177-42FE-B959-F80E19EACAD2}" uniqueName="6" name="Spalte1" queryTableFieldId="6"/>
    <tableColumn id="7" xr3:uid="{3592EC61-5C52-4BB6-9381-16E64893F6AC}" uniqueName="7" name="Spalte2" queryTableFieldId="7"/>
    <tableColumn id="11" xr3:uid="{8CB79616-C5AA-4132-9408-72F37B721A73}" uniqueName="11" name="Spalte22" queryTableFieldId="11" dataDxfId="21">
      <calculatedColumnFormula>force_ripple_Config3_2A_phaseA_1Layer__2111859[[#This Row],[B]]*force_ripple_Config3_2A_phaseA_1Layer__2111859[[#This Row],[Insgesamt]]</calculatedColumnFormula>
    </tableColumn>
    <tableColumn id="12" xr3:uid="{0E8DAC58-B224-470F-88A5-8B723AF0C423}" uniqueName="12" name="Spalte23" queryTableFieldId="12" dataDxfId="20">
      <calculatedColumnFormula>force_ripple_Config3_2A_phaseA_1Layer__2111859[[#This Row],[B2]]*force_ripple_Config3_2A_phaseA_1Layer__2111859[[#This Row],[Insgesamt]]</calculatedColumnFormula>
    </tableColumn>
    <tableColumn id="13" xr3:uid="{E9B90E14-4345-4495-B757-9E20BAA752D1}" uniqueName="13" name="Spalte24" queryTableFieldId="13" dataDxfId="19">
      <calculatedColumnFormula>force_ripple_Config3_2A_phaseA_1Layer__2111859[[#This Row],[C]]*force_ripple_Config3_2A_phaseA_1Layer__2111859[[#This Row],[Insgesamt]]</calculatedColumnFormula>
    </tableColumn>
    <tableColumn id="14" xr3:uid="{0E1E6D5C-8989-4FF1-A5BE-0624862144EC}" uniqueName="14" name="Spalte25" queryTableFieldId="14" dataDxfId="18">
      <calculatedColumnFormula>force_ripple_Config3_2A_phaseA_1Layer__2111859[[#This Row],[C2]]*force_ripple_Config3_2A_phaseA_1Layer__2111859[[#This Row],[Insgesamt]]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99DD7C-C0C7-429B-AAD8-09108F2FC3B3}" name="force_ripple_Config3_2A_phaseA_1Layer__21118" displayName="force_ripple_Config3_2A_phaseA_1Layer__21118" ref="A1:N203" tableType="queryTable" totalsRowShown="0">
  <autoFilter ref="A1:N203" xr:uid="{BE5308C3-7F62-45DB-B649-129843955C30}"/>
  <tableColumns count="14">
    <tableColumn id="1" xr3:uid="{5882C4A5-855D-4DDD-B464-CBF0FDFAD0B0}" uniqueName="1" name="Spalte3" queryTableFieldId="1"/>
    <tableColumn id="2" xr3:uid="{00E83E42-F8D4-43D9-81C6-9EE01AD44958}" uniqueName="2" name="A" queryTableFieldId="2"/>
    <tableColumn id="3" xr3:uid="{4992E59C-2907-4BD0-B83A-747CF2B5F946}" uniqueName="3" name="A2" queryTableFieldId="3"/>
    <tableColumn id="8" xr3:uid="{5FB09843-03B3-406D-8EF3-B441A94B7BE8}" uniqueName="8" name="B" queryTableFieldId="8"/>
    <tableColumn id="5" xr3:uid="{6741D884-E3FF-4DC3-86DD-610A99868545}" uniqueName="5" name="B2" queryTableFieldId="5"/>
    <tableColumn id="10" xr3:uid="{E4E93117-51E3-4679-811C-BB772E8E2C91}" uniqueName="10" name="C" queryTableFieldId="10"/>
    <tableColumn id="9" xr3:uid="{CF2B3076-6B17-4151-9E14-CA75F37FCC5A}" uniqueName="9" name="C2" queryTableFieldId="9"/>
    <tableColumn id="4" xr3:uid="{25D7B16D-BDB3-45E2-A184-C8A9686A3205}" uniqueName="4" name="Insgesamt" queryTableFieldId="4"/>
    <tableColumn id="6" xr3:uid="{A9EC6032-DECD-48CC-B2B9-967A082ADB2C}" uniqueName="6" name="Spalte1" queryTableFieldId="6"/>
    <tableColumn id="7" xr3:uid="{C57288F5-EF0A-4B93-8B9E-D20E1E5815BB}" uniqueName="7" name="Spalte2" queryTableFieldId="7"/>
    <tableColumn id="11" xr3:uid="{B4D619DA-BE0A-42D6-A514-0A428F31F48C}" uniqueName="11" name="Spalte22" queryTableFieldId="11" dataDxfId="17">
      <calculatedColumnFormula>force_ripple_Config3_2A_phaseA_1Layer__21118[[#This Row],[B]]*force_ripple_Config3_2A_phaseA_1Layer__21118[[#This Row],[Insgesamt]]</calculatedColumnFormula>
    </tableColumn>
    <tableColumn id="12" xr3:uid="{F4C62530-0E34-4B5A-A91A-618E1764CDC2}" uniqueName="12" name="Spalte23" queryTableFieldId="12" dataDxfId="16">
      <calculatedColumnFormula>force_ripple_Config3_2A_phaseA_1Layer__21118[[#This Row],[B2]]*force_ripple_Config3_2A_phaseA_1Layer__21118[[#This Row],[Insgesamt]]</calculatedColumnFormula>
    </tableColumn>
    <tableColumn id="13" xr3:uid="{850FCE96-2852-470E-8A34-5D009DEA88F0}" uniqueName="13" name="Spalte24" queryTableFieldId="13" dataDxfId="15">
      <calculatedColumnFormula>force_ripple_Config3_2A_phaseA_1Layer__21118[[#This Row],[C]]*force_ripple_Config3_2A_phaseA_1Layer__21118[[#This Row],[Insgesamt]]</calculatedColumnFormula>
    </tableColumn>
    <tableColumn id="14" xr3:uid="{B7D5D954-8EAF-4CB1-94FF-E32B9FB92287}" uniqueName="14" name="Spalte25" queryTableFieldId="14" dataDxfId="14">
      <calculatedColumnFormula>force_ripple_Config3_2A_phaseA_1Layer__21118[[#This Row],[C2]]*force_ripple_Config3_2A_phaseA_1Layer__21118[[#This Row],[Insgesamt]]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A1CAEA7-265D-4C3B-A7A7-5F8A1FE1D315}" name="force_ripple_Config3_2A_phaseA_1Layer__220" displayName="force_ripple_Config3_2A_phaseA_1Layer__220" ref="A1:N203" tableType="queryTable" totalsRowShown="0">
  <autoFilter ref="A1:N203" xr:uid="{BE5308C3-7F62-45DB-B649-129843955C30}"/>
  <tableColumns count="14">
    <tableColumn id="1" xr3:uid="{AFEF3766-49A6-4269-BDAC-1F0D138BB2A5}" uniqueName="1" name="Spalte3" queryTableFieldId="1"/>
    <tableColumn id="2" xr3:uid="{4E07073E-21CC-4489-9AE9-76EC921873E7}" uniqueName="2" name="A" queryTableFieldId="2"/>
    <tableColumn id="3" xr3:uid="{63E7B000-0996-4632-8C1B-3559A6ED14A3}" uniqueName="3" name="A2" queryTableFieldId="3"/>
    <tableColumn id="8" xr3:uid="{0D58DCA7-70D0-48DF-9852-5F8E7C538667}" uniqueName="8" name="B" queryTableFieldId="8"/>
    <tableColumn id="5" xr3:uid="{7B61700D-1F51-49AA-BAA0-ED9D8AA96FB7}" uniqueName="5" name="B2" queryTableFieldId="5"/>
    <tableColumn id="10" xr3:uid="{510BB3D1-9CE5-478F-A7E8-6E3F1636816E}" uniqueName="10" name="C" queryTableFieldId="10"/>
    <tableColumn id="9" xr3:uid="{48BBE2C3-2C7D-4E99-A8CF-06ADAF3B4081}" uniqueName="9" name="C2" queryTableFieldId="9"/>
    <tableColumn id="4" xr3:uid="{8AE87A02-26F4-49A7-BF07-92E81DC2AABB}" uniqueName="4" name="Insgesamt" queryTableFieldId="4"/>
    <tableColumn id="6" xr3:uid="{ACBB8276-21A1-4054-A233-0494DE5CCAC7}" uniqueName="6" name="Spalte1" queryTableFieldId="6"/>
    <tableColumn id="7" xr3:uid="{8827EFB8-C21C-4BB3-A439-06DD6F1A2911}" uniqueName="7" name="Spalte2" queryTableFieldId="7"/>
    <tableColumn id="11" xr3:uid="{448F11B7-1708-440B-A618-0A2E9133081E}" uniqueName="11" name="Spalte22" queryTableFieldId="11" dataDxfId="13">
      <calculatedColumnFormula>force_ripple_Config3_2A_phaseA_1Layer__220[[#This Row],[B]]*force_ripple_Config3_2A_phaseA_1Layer__220[[#This Row],[Insgesamt]]</calculatedColumnFormula>
    </tableColumn>
    <tableColumn id="12" xr3:uid="{EB7A9234-E8B5-4D67-9AF3-DBE26626F89B}" uniqueName="12" name="Spalte23" queryTableFieldId="12" dataDxfId="12">
      <calculatedColumnFormula>force_ripple_Config3_2A_phaseA_1Layer__220[[#This Row],[B2]]*force_ripple_Config3_2A_phaseA_1Layer__220[[#This Row],[Insgesamt]]</calculatedColumnFormula>
    </tableColumn>
    <tableColumn id="13" xr3:uid="{1770BCCE-5EE7-4976-B6F3-995F0A08028F}" uniqueName="13" name="Spalte24" queryTableFieldId="13" dataDxfId="11">
      <calculatedColumnFormula>force_ripple_Config3_2A_phaseA_1Layer__220[[#This Row],[C]]*force_ripple_Config3_2A_phaseA_1Layer__220[[#This Row],[Insgesamt]]</calculatedColumnFormula>
    </tableColumn>
    <tableColumn id="14" xr3:uid="{88F7584F-9933-4A2B-B5DA-63A5076A6228}" uniqueName="14" name="Spalte25" queryTableFieldId="14" dataDxfId="10">
      <calculatedColumnFormula>force_ripple_Config3_2A_phaseA_1Layer__220[[#This Row],[C2]]*force_ripple_Config3_2A_phaseA_1Layer__220[[#This Row],[Insgesamt]]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F1BE3BB-567F-4BC7-88B8-BE28A50EEA7C}" name="force_ripple_Config3_2A_phaseA_1Layer__21121" displayName="force_ripple_Config3_2A_phaseA_1Layer__21121" ref="A1:N203" tableType="queryTable" totalsRowShown="0">
  <autoFilter ref="A1:N203" xr:uid="{BE5308C3-7F62-45DB-B649-129843955C30}"/>
  <tableColumns count="14">
    <tableColumn id="1" xr3:uid="{EC420DE0-E696-4A70-9E4A-8BA3A8318841}" uniqueName="1" name="Spalte3" queryTableFieldId="1"/>
    <tableColumn id="2" xr3:uid="{07C38025-F3DF-45BD-A6CB-247DEBFFB91D}" uniqueName="2" name="A" queryTableFieldId="2"/>
    <tableColumn id="3" xr3:uid="{F7AB8872-04FA-48A4-B1EF-E327A2D0068C}" uniqueName="3" name="A2" queryTableFieldId="3"/>
    <tableColumn id="8" xr3:uid="{B5FE6351-E856-4639-8516-92644F87027C}" uniqueName="8" name="B" queryTableFieldId="8"/>
    <tableColumn id="5" xr3:uid="{AE8CC8AD-743D-4D1E-9CDF-9B457E88375D}" uniqueName="5" name="B2" queryTableFieldId="5"/>
    <tableColumn id="10" xr3:uid="{75FE3F4A-39BE-4721-AAFD-61530AACF10F}" uniqueName="10" name="C" queryTableFieldId="10"/>
    <tableColumn id="9" xr3:uid="{1E1A15AE-6668-44AE-9929-023A15E179A8}" uniqueName="9" name="C2" queryTableFieldId="9"/>
    <tableColumn id="4" xr3:uid="{43873A18-C3DB-47FC-815A-B8575635900F}" uniqueName="4" name="Insgesamt" queryTableFieldId="4"/>
    <tableColumn id="6" xr3:uid="{F4506D6B-FBF8-4412-BF7E-89597678C671}" uniqueName="6" name="Spalte1" queryTableFieldId="6"/>
    <tableColumn id="7" xr3:uid="{1F01601D-9EC8-4CEE-8179-93335A3AA5C2}" uniqueName="7" name="Spalte2" queryTableFieldId="7"/>
    <tableColumn id="11" xr3:uid="{21C636C0-9E6B-45FC-90E3-38ED962F6D22}" uniqueName="11" name="Spalte22" queryTableFieldId="11" dataDxfId="9">
      <calculatedColumnFormula>force_ripple_Config3_2A_phaseA_1Layer__21121[[#This Row],[B]]*force_ripple_Config3_2A_phaseA_1Layer__21121[[#This Row],[Insgesamt]]</calculatedColumnFormula>
    </tableColumn>
    <tableColumn id="12" xr3:uid="{B78E90AD-ECE5-436C-92FB-28097FD567D1}" uniqueName="12" name="Spalte23" queryTableFieldId="12" dataDxfId="8">
      <calculatedColumnFormula>force_ripple_Config3_2A_phaseA_1Layer__21121[[#This Row],[B2]]*force_ripple_Config3_2A_phaseA_1Layer__21121[[#This Row],[Insgesamt]]</calculatedColumnFormula>
    </tableColumn>
    <tableColumn id="13" xr3:uid="{4C851A71-1F24-49B7-88F1-24B7CF5A9305}" uniqueName="13" name="Spalte24" queryTableFieldId="13" dataDxfId="7">
      <calculatedColumnFormula>force_ripple_Config3_2A_phaseA_1Layer__21121[[#This Row],[C]]*force_ripple_Config3_2A_phaseA_1Layer__21121[[#This Row],[Insgesamt]]</calculatedColumnFormula>
    </tableColumn>
    <tableColumn id="14" xr3:uid="{CA842A37-9B95-4873-A0DB-BD12FC68A644}" uniqueName="14" name="Spalte25" queryTableFieldId="14" dataDxfId="6">
      <calculatedColumnFormula>force_ripple_Config3_2A_phaseA_1Layer__21121[[#This Row],[C2]]*force_ripple_Config3_2A_phaseA_1Layer__21121[[#This Row],[Insgesamt]]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DF7111D-E438-4332-AA4B-732B2E1D65D6}" name="force_ripple_Config3_2A_phaseA_1Layer__2111822" displayName="force_ripple_Config3_2A_phaseA_1Layer__2111822" ref="A1:N203" tableType="queryTable" totalsRowShown="0">
  <autoFilter ref="A1:N203" xr:uid="{BE5308C3-7F62-45DB-B649-129843955C30}"/>
  <tableColumns count="14">
    <tableColumn id="1" xr3:uid="{09445DB9-FB77-45FF-B22C-6F1684D6645F}" uniqueName="1" name="Spalte3" queryTableFieldId="1"/>
    <tableColumn id="2" xr3:uid="{C019A6D3-A34A-42A3-93E8-B65E517C2B23}" uniqueName="2" name="A" queryTableFieldId="2"/>
    <tableColumn id="3" xr3:uid="{A6C2370C-BAE5-4A81-8A59-2862EE911FC0}" uniqueName="3" name="A2" queryTableFieldId="3"/>
    <tableColumn id="8" xr3:uid="{99DF784F-D1EA-46B7-AA22-05CE57E22380}" uniqueName="8" name="B" queryTableFieldId="8"/>
    <tableColumn id="5" xr3:uid="{DC38298A-B3AD-4BE4-81AD-A3468ADF37B9}" uniqueName="5" name="B2" queryTableFieldId="5"/>
    <tableColumn id="10" xr3:uid="{9D054915-E897-4489-A07E-60BC93C36B03}" uniqueName="10" name="C" queryTableFieldId="10"/>
    <tableColumn id="9" xr3:uid="{73EC1648-9B01-488B-9E27-7BFC2F3E0449}" uniqueName="9" name="C2" queryTableFieldId="9"/>
    <tableColumn id="4" xr3:uid="{5D85C503-D8EA-4D50-89D7-21E3504FB195}" uniqueName="4" name="Insgesamt" queryTableFieldId="4"/>
    <tableColumn id="6" xr3:uid="{1819E9C7-4F98-49BD-AB73-3BECA9C03051}" uniqueName="6" name="Spalte1" queryTableFieldId="6"/>
    <tableColumn id="7" xr3:uid="{DE656DC5-5512-4A8E-91DD-9CB343C0C33B}" uniqueName="7" name="Spalte2" queryTableFieldId="7"/>
    <tableColumn id="11" xr3:uid="{8E5316B1-5707-499B-9DBB-DF548BE67D44}" uniqueName="11" name="Spalte22" queryTableFieldId="11" dataDxfId="5">
      <calculatedColumnFormula>force_ripple_Config3_2A_phaseA_1Layer__2111822[[#This Row],[B]]*force_ripple_Config3_2A_phaseA_1Layer__2111822[[#This Row],[Insgesamt]]</calculatedColumnFormula>
    </tableColumn>
    <tableColumn id="12" xr3:uid="{AEBA5EEB-E374-42EC-82D1-F6D60175B022}" uniqueName="12" name="Spalte23" queryTableFieldId="12" dataDxfId="4">
      <calculatedColumnFormula>force_ripple_Config3_2A_phaseA_1Layer__2111822[[#This Row],[B2]]*force_ripple_Config3_2A_phaseA_1Layer__2111822[[#This Row],[Insgesamt]]</calculatedColumnFormula>
    </tableColumn>
    <tableColumn id="13" xr3:uid="{E76B369E-AC54-46EC-AACA-F6A8414164E7}" uniqueName="13" name="Spalte24" queryTableFieldId="13" dataDxfId="3">
      <calculatedColumnFormula>force_ripple_Config3_2A_phaseA_1Layer__2111822[[#This Row],[C]]*force_ripple_Config3_2A_phaseA_1Layer__2111822[[#This Row],[Insgesamt]]</calculatedColumnFormula>
    </tableColumn>
    <tableColumn id="14" xr3:uid="{B63899F0-E0AD-4005-A8C6-26BA4E5CF12D}" uniqueName="14" name="Spalte25" queryTableFieldId="14" dataDxfId="2">
      <calculatedColumnFormula>force_ripple_Config3_2A_phaseA_1Layer__2111822[[#This Row],[C2]]*force_ripple_Config3_2A_phaseA_1Layer__2111822[[#This Row],[Insgesamt]]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BC37-BE9C-4612-9A86-8F6D11FA2B29}">
  <sheetPr>
    <pageSetUpPr fitToPage="1"/>
  </sheetPr>
  <dimension ref="A1:W122"/>
  <sheetViews>
    <sheetView tabSelected="1" topLeftCell="M1" zoomScale="85" zoomScaleNormal="85" workbookViewId="0">
      <selection activeCell="U17" sqref="U17"/>
    </sheetView>
  </sheetViews>
  <sheetFormatPr defaultColWidth="11.44140625" defaultRowHeight="18" x14ac:dyDescent="0.35"/>
  <cols>
    <col min="1" max="1" width="68.33203125" style="3" bestFit="1" customWidth="1"/>
    <col min="2" max="2" width="8.109375" style="3" customWidth="1"/>
    <col min="3" max="3" width="8.6640625" style="3" customWidth="1"/>
    <col min="4" max="5" width="8.77734375" style="3" customWidth="1"/>
    <col min="6" max="7" width="8.5546875" style="3" bestFit="1" customWidth="1"/>
    <col min="8" max="8" width="7.6640625" style="3" bestFit="1" customWidth="1"/>
    <col min="9" max="13" width="8.5546875" style="3" bestFit="1" customWidth="1"/>
    <col min="14" max="14" width="7.6640625" style="3" bestFit="1" customWidth="1"/>
    <col min="15" max="19" width="8.5546875" style="3" bestFit="1" customWidth="1"/>
    <col min="20" max="20" width="7.6640625" style="3" bestFit="1" customWidth="1"/>
    <col min="21" max="21" width="20.88671875" style="3" bestFit="1" customWidth="1"/>
    <col min="22" max="23" width="20.6640625" style="3" bestFit="1" customWidth="1"/>
    <col min="24" max="24" width="26.109375" style="3" bestFit="1" customWidth="1"/>
    <col min="25" max="26" width="11.44140625" style="3"/>
    <col min="27" max="27" width="4.6640625" style="3" bestFit="1" customWidth="1"/>
    <col min="28" max="16384" width="11.44140625" style="3"/>
  </cols>
  <sheetData>
    <row r="1" spans="1:23" x14ac:dyDescent="0.35">
      <c r="A1" s="3" t="s">
        <v>4059</v>
      </c>
      <c r="C1" s="14" t="s">
        <v>406</v>
      </c>
      <c r="D1" s="15" t="s">
        <v>4234</v>
      </c>
      <c r="E1" s="16" t="s">
        <v>416</v>
      </c>
      <c r="F1" s="14" t="s">
        <v>4235</v>
      </c>
      <c r="G1" s="15" t="s">
        <v>413</v>
      </c>
      <c r="H1" s="16" t="s">
        <v>4236</v>
      </c>
      <c r="I1" s="14" t="s">
        <v>406</v>
      </c>
      <c r="J1" s="15" t="s">
        <v>4234</v>
      </c>
      <c r="K1" s="16" t="s">
        <v>416</v>
      </c>
      <c r="L1" s="14" t="s">
        <v>4235</v>
      </c>
      <c r="M1" s="15" t="s">
        <v>413</v>
      </c>
      <c r="N1" s="16" t="s">
        <v>4236</v>
      </c>
      <c r="O1" s="14" t="s">
        <v>406</v>
      </c>
      <c r="P1" s="15" t="s">
        <v>4234</v>
      </c>
      <c r="Q1" s="16" t="s">
        <v>416</v>
      </c>
      <c r="R1" s="14" t="s">
        <v>4235</v>
      </c>
      <c r="S1" s="15" t="s">
        <v>413</v>
      </c>
      <c r="T1" s="16" t="s">
        <v>4236</v>
      </c>
    </row>
    <row r="2" spans="1:23" x14ac:dyDescent="0.35">
      <c r="A2" s="3" t="s">
        <v>4237</v>
      </c>
      <c r="C2" s="7">
        <v>1</v>
      </c>
      <c r="D2" s="8">
        <v>2</v>
      </c>
      <c r="E2" s="9">
        <v>3</v>
      </c>
      <c r="F2" s="7">
        <v>4</v>
      </c>
      <c r="G2" s="8">
        <v>5</v>
      </c>
      <c r="H2" s="9">
        <v>6</v>
      </c>
      <c r="I2" s="7">
        <v>7</v>
      </c>
      <c r="J2" s="8">
        <v>8</v>
      </c>
      <c r="K2" s="9">
        <v>9</v>
      </c>
      <c r="L2" s="7">
        <v>10</v>
      </c>
      <c r="M2" s="8">
        <v>11</v>
      </c>
      <c r="N2" s="9">
        <v>12</v>
      </c>
      <c r="O2" s="7">
        <v>13</v>
      </c>
      <c r="P2" s="8">
        <v>14</v>
      </c>
      <c r="Q2" s="9">
        <v>15</v>
      </c>
      <c r="R2" s="7">
        <v>16</v>
      </c>
      <c r="S2" s="8">
        <v>17</v>
      </c>
      <c r="T2" s="9">
        <v>18</v>
      </c>
      <c r="V2" s="3" t="s">
        <v>4224</v>
      </c>
      <c r="W2" s="3">
        <v>15</v>
      </c>
    </row>
    <row r="3" spans="1:23" x14ac:dyDescent="0.35">
      <c r="A3" s="3" t="s">
        <v>4238</v>
      </c>
      <c r="C3" s="7">
        <v>0</v>
      </c>
      <c r="D3" s="8">
        <v>5</v>
      </c>
      <c r="E3" s="9">
        <v>10</v>
      </c>
      <c r="F3" s="7">
        <v>15</v>
      </c>
      <c r="G3" s="8">
        <v>20</v>
      </c>
      <c r="H3" s="9">
        <v>25</v>
      </c>
      <c r="I3" s="7">
        <v>30</v>
      </c>
      <c r="J3" s="8">
        <v>35</v>
      </c>
      <c r="K3" s="9">
        <v>40</v>
      </c>
      <c r="L3" s="7">
        <v>45</v>
      </c>
      <c r="M3" s="8">
        <v>50</v>
      </c>
      <c r="N3" s="9">
        <v>55</v>
      </c>
      <c r="O3" s="7">
        <v>60</v>
      </c>
      <c r="P3" s="8">
        <v>65</v>
      </c>
      <c r="Q3" s="9">
        <v>70</v>
      </c>
      <c r="R3" s="7">
        <v>75</v>
      </c>
      <c r="S3" s="8">
        <v>80</v>
      </c>
      <c r="T3" s="9">
        <v>85</v>
      </c>
    </row>
    <row r="4" spans="1:23" x14ac:dyDescent="0.35">
      <c r="A4" s="3" t="s">
        <v>4228</v>
      </c>
      <c r="C4" s="6">
        <v>-2</v>
      </c>
      <c r="D4" s="6">
        <v>-1</v>
      </c>
      <c r="E4" s="6">
        <v>1</v>
      </c>
      <c r="F4" s="6">
        <v>2</v>
      </c>
      <c r="G4" s="6">
        <v>1</v>
      </c>
      <c r="H4" s="6">
        <v>-1</v>
      </c>
      <c r="I4" s="6">
        <v>-2</v>
      </c>
      <c r="J4" s="6">
        <v>-1</v>
      </c>
      <c r="K4" s="6">
        <v>1</v>
      </c>
      <c r="L4" s="6">
        <v>2</v>
      </c>
      <c r="M4" s="6">
        <v>1</v>
      </c>
      <c r="N4" s="6">
        <v>-1</v>
      </c>
      <c r="O4" s="6">
        <v>-2</v>
      </c>
      <c r="P4" s="6">
        <v>-1</v>
      </c>
      <c r="Q4" s="6">
        <v>1</v>
      </c>
      <c r="R4" s="6">
        <v>2</v>
      </c>
      <c r="S4" s="6">
        <v>1</v>
      </c>
      <c r="T4" s="6">
        <v>-1</v>
      </c>
    </row>
    <row r="5" spans="1:23" x14ac:dyDescent="0.35">
      <c r="A5" s="3" t="s">
        <v>4229</v>
      </c>
      <c r="C5" s="6">
        <v>1</v>
      </c>
      <c r="D5" s="6">
        <v>2</v>
      </c>
      <c r="E5" s="6">
        <v>1</v>
      </c>
      <c r="F5" s="6">
        <v>-1</v>
      </c>
      <c r="G5" s="6">
        <v>-2</v>
      </c>
      <c r="H5" s="6">
        <v>-1</v>
      </c>
      <c r="I5" s="6">
        <v>1</v>
      </c>
      <c r="J5" s="6">
        <v>2</v>
      </c>
      <c r="K5" s="6">
        <v>1</v>
      </c>
      <c r="L5" s="6">
        <v>-1</v>
      </c>
      <c r="M5" s="6">
        <v>-2</v>
      </c>
      <c r="N5" s="6">
        <v>-1</v>
      </c>
      <c r="O5" s="6">
        <v>1</v>
      </c>
      <c r="P5" s="6">
        <v>2</v>
      </c>
      <c r="Q5" s="6">
        <v>1</v>
      </c>
      <c r="R5" s="6">
        <v>-1</v>
      </c>
      <c r="S5" s="6">
        <v>-2</v>
      </c>
      <c r="T5" s="6">
        <v>-1</v>
      </c>
    </row>
    <row r="6" spans="1:23" x14ac:dyDescent="0.35">
      <c r="A6" s="3" t="s">
        <v>4230</v>
      </c>
      <c r="C6" s="6">
        <v>1</v>
      </c>
      <c r="D6" s="6">
        <v>-1</v>
      </c>
      <c r="E6" s="6">
        <v>-2</v>
      </c>
      <c r="F6" s="6">
        <v>-1</v>
      </c>
      <c r="G6" s="6">
        <v>1</v>
      </c>
      <c r="H6" s="6">
        <v>2</v>
      </c>
      <c r="I6" s="6">
        <v>1</v>
      </c>
      <c r="J6" s="6">
        <v>-1</v>
      </c>
      <c r="K6" s="6">
        <v>-2</v>
      </c>
      <c r="L6" s="6">
        <v>-1</v>
      </c>
      <c r="M6" s="6">
        <v>1</v>
      </c>
      <c r="N6" s="6">
        <v>2</v>
      </c>
      <c r="O6" s="6">
        <v>1</v>
      </c>
      <c r="P6" s="6">
        <v>-1</v>
      </c>
      <c r="Q6" s="6">
        <v>-2</v>
      </c>
      <c r="R6" s="6">
        <v>-1</v>
      </c>
      <c r="S6" s="6">
        <v>1</v>
      </c>
      <c r="T6" s="6">
        <v>2</v>
      </c>
    </row>
    <row r="7" spans="1:23" x14ac:dyDescent="0.35">
      <c r="A7" s="3" t="s">
        <v>4061</v>
      </c>
      <c r="C7" s="6">
        <v>2</v>
      </c>
      <c r="D7" s="6">
        <v>-1</v>
      </c>
      <c r="E7" s="6">
        <v>-1</v>
      </c>
      <c r="F7" s="6">
        <v>2</v>
      </c>
      <c r="G7" s="6">
        <v>-1</v>
      </c>
      <c r="H7" s="6">
        <v>-1</v>
      </c>
      <c r="I7" s="6">
        <v>2</v>
      </c>
      <c r="J7" s="6">
        <v>-1</v>
      </c>
      <c r="K7" s="6">
        <v>-1</v>
      </c>
      <c r="L7" s="6">
        <v>2</v>
      </c>
      <c r="M7" s="6">
        <v>-1</v>
      </c>
      <c r="N7" s="6">
        <v>-1</v>
      </c>
      <c r="O7" s="6">
        <v>2</v>
      </c>
      <c r="P7" s="6">
        <v>-1</v>
      </c>
      <c r="Q7" s="6">
        <v>-1</v>
      </c>
      <c r="R7" s="6">
        <v>2</v>
      </c>
      <c r="S7" s="6">
        <v>-1</v>
      </c>
      <c r="T7" s="6">
        <v>-1</v>
      </c>
    </row>
    <row r="8" spans="1:23" x14ac:dyDescent="0.35">
      <c r="A8" s="3" t="s">
        <v>4062</v>
      </c>
      <c r="C8" s="6">
        <f>C7/-2</f>
        <v>-1</v>
      </c>
      <c r="D8" s="6">
        <v>2</v>
      </c>
      <c r="E8" s="6">
        <v>-1</v>
      </c>
      <c r="F8" s="6">
        <f>F7/-2</f>
        <v>-1</v>
      </c>
      <c r="G8" s="6">
        <v>2</v>
      </c>
      <c r="H8" s="6">
        <v>-1</v>
      </c>
      <c r="I8" s="6">
        <f>I7/-2</f>
        <v>-1</v>
      </c>
      <c r="J8" s="6">
        <v>2</v>
      </c>
      <c r="K8" s="6">
        <v>-1</v>
      </c>
      <c r="L8" s="6">
        <f>L7/-2</f>
        <v>-1</v>
      </c>
      <c r="M8" s="6">
        <v>2</v>
      </c>
      <c r="N8" s="6">
        <v>-1</v>
      </c>
      <c r="O8" s="6">
        <f>O7/-2</f>
        <v>-1</v>
      </c>
      <c r="P8" s="6">
        <v>2</v>
      </c>
      <c r="Q8" s="6">
        <v>-1</v>
      </c>
      <c r="R8" s="6">
        <f>R7/-2</f>
        <v>-1</v>
      </c>
      <c r="S8" s="6">
        <v>2</v>
      </c>
      <c r="T8" s="6">
        <v>-1</v>
      </c>
    </row>
    <row r="9" spans="1:23" x14ac:dyDescent="0.35">
      <c r="A9" s="3" t="s">
        <v>4063</v>
      </c>
      <c r="C9" s="6">
        <f>C$7/-2</f>
        <v>-1</v>
      </c>
      <c r="D9" s="6">
        <v>-1</v>
      </c>
      <c r="E9" s="6">
        <v>2</v>
      </c>
      <c r="F9" s="6">
        <f>F$7/-2</f>
        <v>-1</v>
      </c>
      <c r="G9" s="6">
        <v>-1</v>
      </c>
      <c r="H9" s="6">
        <v>2</v>
      </c>
      <c r="I9" s="6">
        <f>I$7/-2</f>
        <v>-1</v>
      </c>
      <c r="J9" s="6">
        <v>-1</v>
      </c>
      <c r="K9" s="6">
        <v>2</v>
      </c>
      <c r="L9" s="6">
        <f>L$7/-2</f>
        <v>-1</v>
      </c>
      <c r="M9" s="6">
        <v>-1</v>
      </c>
      <c r="N9" s="6">
        <v>2</v>
      </c>
      <c r="O9" s="6">
        <f>O$7/-2</f>
        <v>-1</v>
      </c>
      <c r="P9" s="6">
        <v>-1</v>
      </c>
      <c r="Q9" s="6">
        <v>2</v>
      </c>
      <c r="R9" s="6">
        <f>R$7/-2</f>
        <v>-1</v>
      </c>
      <c r="S9" s="6">
        <v>-1</v>
      </c>
      <c r="T9" s="6">
        <v>2</v>
      </c>
    </row>
    <row r="10" spans="1:23" x14ac:dyDescent="0.35">
      <c r="A10" s="3" t="s">
        <v>4060</v>
      </c>
      <c r="C10" s="6">
        <v>-1</v>
      </c>
      <c r="D10" s="6">
        <v>1</v>
      </c>
      <c r="E10" s="6">
        <v>-1</v>
      </c>
      <c r="F10" s="6">
        <v>1</v>
      </c>
      <c r="G10" s="6">
        <v>-1</v>
      </c>
      <c r="H10" s="6">
        <v>1</v>
      </c>
      <c r="I10" s="6">
        <v>-1</v>
      </c>
      <c r="J10" s="6">
        <v>1</v>
      </c>
      <c r="K10" s="6">
        <v>-1</v>
      </c>
      <c r="L10" s="6">
        <v>1</v>
      </c>
      <c r="M10" s="6">
        <v>-1</v>
      </c>
      <c r="N10" s="6">
        <v>1</v>
      </c>
      <c r="O10" s="6">
        <v>-1</v>
      </c>
      <c r="P10" s="6">
        <v>1</v>
      </c>
      <c r="Q10" s="6">
        <v>-1</v>
      </c>
      <c r="R10" s="6">
        <v>1</v>
      </c>
      <c r="S10" s="6">
        <v>-1</v>
      </c>
      <c r="T10" s="6">
        <v>1</v>
      </c>
    </row>
    <row r="11" spans="1:23" x14ac:dyDescent="0.35">
      <c r="A11" s="3" t="s">
        <v>4066</v>
      </c>
      <c r="C11" s="6">
        <f>SIGN(C$10)*C7</f>
        <v>-2</v>
      </c>
      <c r="D11" s="6">
        <f t="shared" ref="D11:T11" si="0">SIGN(D$10)*D7</f>
        <v>-1</v>
      </c>
      <c r="E11" s="6">
        <f t="shared" si="0"/>
        <v>1</v>
      </c>
      <c r="F11" s="6">
        <f t="shared" si="0"/>
        <v>2</v>
      </c>
      <c r="G11" s="6">
        <f t="shared" si="0"/>
        <v>1</v>
      </c>
      <c r="H11" s="6">
        <f t="shared" si="0"/>
        <v>-1</v>
      </c>
      <c r="I11" s="6">
        <f t="shared" si="0"/>
        <v>-2</v>
      </c>
      <c r="J11" s="6">
        <f t="shared" si="0"/>
        <v>-1</v>
      </c>
      <c r="K11" s="6">
        <f t="shared" si="0"/>
        <v>1</v>
      </c>
      <c r="L11" s="6">
        <f t="shared" si="0"/>
        <v>2</v>
      </c>
      <c r="M11" s="6">
        <f t="shared" si="0"/>
        <v>1</v>
      </c>
      <c r="N11" s="6">
        <f t="shared" si="0"/>
        <v>-1</v>
      </c>
      <c r="O11" s="6">
        <f t="shared" si="0"/>
        <v>-2</v>
      </c>
      <c r="P11" s="6">
        <f t="shared" si="0"/>
        <v>-1</v>
      </c>
      <c r="Q11" s="6">
        <f t="shared" si="0"/>
        <v>1</v>
      </c>
      <c r="R11" s="6">
        <f t="shared" si="0"/>
        <v>2</v>
      </c>
      <c r="S11" s="6">
        <f t="shared" si="0"/>
        <v>1</v>
      </c>
      <c r="T11" s="6">
        <f t="shared" si="0"/>
        <v>-1</v>
      </c>
    </row>
    <row r="12" spans="1:23" x14ac:dyDescent="0.35">
      <c r="A12" s="17" t="s">
        <v>4065</v>
      </c>
      <c r="B12" s="17"/>
      <c r="C12" s="6">
        <f>SIGN(C$10)*C8</f>
        <v>1</v>
      </c>
      <c r="D12" s="6">
        <f t="shared" ref="D12:T12" si="1">SIGN(D$10)*D8</f>
        <v>2</v>
      </c>
      <c r="E12" s="6">
        <f t="shared" si="1"/>
        <v>1</v>
      </c>
      <c r="F12" s="6">
        <f t="shared" si="1"/>
        <v>-1</v>
      </c>
      <c r="G12" s="6">
        <f t="shared" si="1"/>
        <v>-2</v>
      </c>
      <c r="H12" s="6">
        <f t="shared" si="1"/>
        <v>-1</v>
      </c>
      <c r="I12" s="6">
        <f t="shared" si="1"/>
        <v>1</v>
      </c>
      <c r="J12" s="6">
        <f t="shared" si="1"/>
        <v>2</v>
      </c>
      <c r="K12" s="6">
        <f t="shared" si="1"/>
        <v>1</v>
      </c>
      <c r="L12" s="6">
        <f t="shared" si="1"/>
        <v>-1</v>
      </c>
      <c r="M12" s="6">
        <f t="shared" si="1"/>
        <v>-2</v>
      </c>
      <c r="N12" s="6">
        <f t="shared" si="1"/>
        <v>-1</v>
      </c>
      <c r="O12" s="6">
        <f t="shared" si="1"/>
        <v>1</v>
      </c>
      <c r="P12" s="6">
        <f t="shared" si="1"/>
        <v>2</v>
      </c>
      <c r="Q12" s="6">
        <f t="shared" si="1"/>
        <v>1</v>
      </c>
      <c r="R12" s="6">
        <f t="shared" si="1"/>
        <v>-1</v>
      </c>
      <c r="S12" s="6">
        <f t="shared" si="1"/>
        <v>-2</v>
      </c>
      <c r="T12" s="6">
        <f t="shared" si="1"/>
        <v>-1</v>
      </c>
    </row>
    <row r="13" spans="1:23" x14ac:dyDescent="0.35">
      <c r="A13" s="3" t="s">
        <v>4064</v>
      </c>
      <c r="C13" s="6">
        <f t="shared" ref="C13:T13" si="2">SIGN(C$10)*C9</f>
        <v>1</v>
      </c>
      <c r="D13" s="6">
        <f t="shared" si="2"/>
        <v>-1</v>
      </c>
      <c r="E13" s="6">
        <f t="shared" si="2"/>
        <v>-2</v>
      </c>
      <c r="F13" s="6">
        <f t="shared" si="2"/>
        <v>-1</v>
      </c>
      <c r="G13" s="6">
        <f t="shared" si="2"/>
        <v>1</v>
      </c>
      <c r="H13" s="6">
        <f t="shared" si="2"/>
        <v>2</v>
      </c>
      <c r="I13" s="6">
        <f t="shared" si="2"/>
        <v>1</v>
      </c>
      <c r="J13" s="6">
        <f t="shared" si="2"/>
        <v>-1</v>
      </c>
      <c r="K13" s="6">
        <f t="shared" si="2"/>
        <v>-2</v>
      </c>
      <c r="L13" s="6">
        <f t="shared" si="2"/>
        <v>-1</v>
      </c>
      <c r="M13" s="6">
        <f t="shared" si="2"/>
        <v>1</v>
      </c>
      <c r="N13" s="6">
        <f t="shared" si="2"/>
        <v>2</v>
      </c>
      <c r="O13" s="6">
        <f t="shared" si="2"/>
        <v>1</v>
      </c>
      <c r="P13" s="6">
        <f t="shared" si="2"/>
        <v>-1</v>
      </c>
      <c r="Q13" s="6">
        <f t="shared" si="2"/>
        <v>-2</v>
      </c>
      <c r="R13" s="6">
        <f t="shared" si="2"/>
        <v>-1</v>
      </c>
      <c r="S13" s="6">
        <f t="shared" si="2"/>
        <v>1</v>
      </c>
      <c r="T13" s="6">
        <f t="shared" si="2"/>
        <v>2</v>
      </c>
    </row>
    <row r="14" spans="1:23" x14ac:dyDescent="0.35">
      <c r="A14" s="3" t="s">
        <v>4233</v>
      </c>
      <c r="C14" s="6">
        <f t="shared" ref="C14:T14" si="3">C12+C13+C11</f>
        <v>0</v>
      </c>
      <c r="D14" s="6">
        <f t="shared" si="3"/>
        <v>0</v>
      </c>
      <c r="E14" s="6">
        <f t="shared" si="3"/>
        <v>0</v>
      </c>
      <c r="F14" s="6">
        <f t="shared" si="3"/>
        <v>0</v>
      </c>
      <c r="G14" s="6">
        <f t="shared" si="3"/>
        <v>0</v>
      </c>
      <c r="H14" s="6">
        <f t="shared" si="3"/>
        <v>0</v>
      </c>
      <c r="I14" s="6">
        <f t="shared" si="3"/>
        <v>0</v>
      </c>
      <c r="J14" s="6">
        <f t="shared" si="3"/>
        <v>0</v>
      </c>
      <c r="K14" s="6">
        <f t="shared" si="3"/>
        <v>0</v>
      </c>
      <c r="L14" s="6">
        <f t="shared" si="3"/>
        <v>0</v>
      </c>
      <c r="M14" s="6">
        <f t="shared" si="3"/>
        <v>0</v>
      </c>
      <c r="N14" s="6">
        <f t="shared" si="3"/>
        <v>0</v>
      </c>
      <c r="O14" s="6">
        <f t="shared" si="3"/>
        <v>0</v>
      </c>
      <c r="P14" s="6">
        <f t="shared" si="3"/>
        <v>0</v>
      </c>
      <c r="Q14" s="6">
        <f t="shared" si="3"/>
        <v>0</v>
      </c>
      <c r="R14" s="6">
        <f t="shared" si="3"/>
        <v>0</v>
      </c>
      <c r="S14" s="6">
        <f t="shared" si="3"/>
        <v>0</v>
      </c>
      <c r="T14" s="6">
        <f t="shared" si="3"/>
        <v>0</v>
      </c>
    </row>
    <row r="16" spans="1:23" ht="23.4" x14ac:dyDescent="0.35">
      <c r="A16" s="18" t="s">
        <v>4226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 x14ac:dyDescent="0.35">
      <c r="A17" s="11" t="s">
        <v>4231</v>
      </c>
      <c r="B17" s="10"/>
      <c r="C17" s="10">
        <v>120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A18" s="12" t="s">
        <v>4232</v>
      </c>
      <c r="B18" s="6"/>
      <c r="C18" s="6"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5">
      <c r="A19" s="12" t="s">
        <v>4223</v>
      </c>
      <c r="B19" s="6">
        <v>1</v>
      </c>
      <c r="C19" s="12">
        <f t="shared" ref="C19:T19" si="4">C11*SIN(PI()*($C$18/$W$2)+RADIANS($B$19*$C$17))</f>
        <v>-1.7320508075688774</v>
      </c>
      <c r="D19" s="12">
        <f t="shared" si="4"/>
        <v>-0.86602540378443871</v>
      </c>
      <c r="E19" s="12">
        <f t="shared" si="4"/>
        <v>0.86602540378443871</v>
      </c>
      <c r="F19" s="12">
        <f t="shared" si="4"/>
        <v>1.7320508075688774</v>
      </c>
      <c r="G19" s="12">
        <f t="shared" si="4"/>
        <v>0.86602540378443871</v>
      </c>
      <c r="H19" s="12">
        <f t="shared" si="4"/>
        <v>-0.86602540378443871</v>
      </c>
      <c r="I19" s="12">
        <f t="shared" si="4"/>
        <v>-1.7320508075688774</v>
      </c>
      <c r="J19" s="12">
        <f t="shared" si="4"/>
        <v>-0.86602540378443871</v>
      </c>
      <c r="K19" s="12">
        <f t="shared" si="4"/>
        <v>0.86602540378443871</v>
      </c>
      <c r="L19" s="12">
        <f t="shared" si="4"/>
        <v>1.7320508075688774</v>
      </c>
      <c r="M19" s="12">
        <f t="shared" si="4"/>
        <v>0.86602540378443871</v>
      </c>
      <c r="N19" s="12">
        <f t="shared" si="4"/>
        <v>-0.86602540378443871</v>
      </c>
      <c r="O19" s="12">
        <f t="shared" si="4"/>
        <v>-1.7320508075688774</v>
      </c>
      <c r="P19" s="12">
        <f t="shared" si="4"/>
        <v>-0.86602540378443871</v>
      </c>
      <c r="Q19" s="12">
        <f t="shared" si="4"/>
        <v>0.86602540378443871</v>
      </c>
      <c r="R19" s="12">
        <f t="shared" si="4"/>
        <v>1.7320508075688774</v>
      </c>
      <c r="S19" s="12">
        <f t="shared" si="4"/>
        <v>0.86602540378443871</v>
      </c>
      <c r="T19" s="12">
        <f t="shared" si="4"/>
        <v>-0.86602540378443871</v>
      </c>
    </row>
    <row r="20" spans="1:20" x14ac:dyDescent="0.35">
      <c r="A20" s="12" t="s">
        <v>4225</v>
      </c>
      <c r="B20" s="6">
        <v>2</v>
      </c>
      <c r="C20" s="12">
        <f t="shared" ref="C20:T20" si="5">C12*SIN(PI()*($C$18/$W$2)+RADIANS($B$20*$C$17))</f>
        <v>-0.86602540378443837</v>
      </c>
      <c r="D20" s="12">
        <f t="shared" si="5"/>
        <v>-1.7320508075688767</v>
      </c>
      <c r="E20" s="12">
        <f t="shared" si="5"/>
        <v>-0.86602540378443837</v>
      </c>
      <c r="F20" s="12">
        <f t="shared" si="5"/>
        <v>0.86602540378443837</v>
      </c>
      <c r="G20" s="12">
        <f t="shared" si="5"/>
        <v>1.7320508075688767</v>
      </c>
      <c r="H20" s="12">
        <f t="shared" si="5"/>
        <v>0.86602540378443837</v>
      </c>
      <c r="I20" s="12">
        <f t="shared" si="5"/>
        <v>-0.86602540378443837</v>
      </c>
      <c r="J20" s="12">
        <f t="shared" si="5"/>
        <v>-1.7320508075688767</v>
      </c>
      <c r="K20" s="12">
        <f t="shared" si="5"/>
        <v>-0.86602540378443837</v>
      </c>
      <c r="L20" s="12">
        <f t="shared" si="5"/>
        <v>0.86602540378443837</v>
      </c>
      <c r="M20" s="12">
        <f t="shared" si="5"/>
        <v>1.7320508075688767</v>
      </c>
      <c r="N20" s="12">
        <f t="shared" si="5"/>
        <v>0.86602540378443837</v>
      </c>
      <c r="O20" s="12">
        <f t="shared" si="5"/>
        <v>-0.86602540378443837</v>
      </c>
      <c r="P20" s="12">
        <f t="shared" si="5"/>
        <v>-1.7320508075688767</v>
      </c>
      <c r="Q20" s="12">
        <f t="shared" si="5"/>
        <v>-0.86602540378443837</v>
      </c>
      <c r="R20" s="12">
        <f t="shared" si="5"/>
        <v>0.86602540378443837</v>
      </c>
      <c r="S20" s="12">
        <f t="shared" si="5"/>
        <v>1.7320508075688767</v>
      </c>
      <c r="T20" s="12">
        <f t="shared" si="5"/>
        <v>0.86602540378443837</v>
      </c>
    </row>
    <row r="21" spans="1:20" x14ac:dyDescent="0.35">
      <c r="A21" s="12" t="s">
        <v>4227</v>
      </c>
      <c r="B21" s="6">
        <v>3</v>
      </c>
      <c r="C21" s="12">
        <f t="shared" ref="C21:T21" si="6">C13*SIN(PI()*($C$18/$W$2)+RADIANS($B$21*$C$17))</f>
        <v>-2.45029690981724E-16</v>
      </c>
      <c r="D21" s="12">
        <f t="shared" si="6"/>
        <v>2.45029690981724E-16</v>
      </c>
      <c r="E21" s="12">
        <f t="shared" si="6"/>
        <v>4.90059381963448E-16</v>
      </c>
      <c r="F21" s="12">
        <f t="shared" si="6"/>
        <v>2.45029690981724E-16</v>
      </c>
      <c r="G21" s="12">
        <f t="shared" si="6"/>
        <v>-2.45029690981724E-16</v>
      </c>
      <c r="H21" s="12">
        <f t="shared" si="6"/>
        <v>-4.90059381963448E-16</v>
      </c>
      <c r="I21" s="12">
        <f t="shared" si="6"/>
        <v>-2.45029690981724E-16</v>
      </c>
      <c r="J21" s="12">
        <f t="shared" si="6"/>
        <v>2.45029690981724E-16</v>
      </c>
      <c r="K21" s="12">
        <f t="shared" si="6"/>
        <v>4.90059381963448E-16</v>
      </c>
      <c r="L21" s="12">
        <f t="shared" si="6"/>
        <v>2.45029690981724E-16</v>
      </c>
      <c r="M21" s="12">
        <f t="shared" si="6"/>
        <v>-2.45029690981724E-16</v>
      </c>
      <c r="N21" s="12">
        <f t="shared" si="6"/>
        <v>-4.90059381963448E-16</v>
      </c>
      <c r="O21" s="12">
        <f t="shared" si="6"/>
        <v>-2.45029690981724E-16</v>
      </c>
      <c r="P21" s="12">
        <f t="shared" si="6"/>
        <v>2.45029690981724E-16</v>
      </c>
      <c r="Q21" s="12">
        <f t="shared" si="6"/>
        <v>4.90059381963448E-16</v>
      </c>
      <c r="R21" s="12">
        <f t="shared" si="6"/>
        <v>2.45029690981724E-16</v>
      </c>
      <c r="S21" s="12">
        <f t="shared" si="6"/>
        <v>-2.45029690981724E-16</v>
      </c>
      <c r="T21" s="12">
        <f t="shared" si="6"/>
        <v>-4.90059381963448E-16</v>
      </c>
    </row>
    <row r="22" spans="1:20" x14ac:dyDescent="0.35">
      <c r="A22" s="12" t="s">
        <v>4233</v>
      </c>
      <c r="C22" s="13">
        <f>SUM(C19:C21)</f>
        <v>-2.5980762113533165</v>
      </c>
      <c r="D22" s="13">
        <f t="shared" ref="D22:T22" si="7">SUM(D19:D21)</f>
        <v>-2.5980762113533151</v>
      </c>
      <c r="E22" s="3">
        <f t="shared" si="7"/>
        <v>8.2312628935099497E-16</v>
      </c>
      <c r="F22" s="3">
        <f t="shared" si="7"/>
        <v>2.5980762113533165</v>
      </c>
      <c r="G22" s="3">
        <f t="shared" si="7"/>
        <v>2.5980762113533151</v>
      </c>
      <c r="H22" s="3">
        <f t="shared" si="7"/>
        <v>-8.2312628935099497E-16</v>
      </c>
      <c r="I22" s="3">
        <f t="shared" si="7"/>
        <v>-2.5980762113533165</v>
      </c>
      <c r="J22" s="3">
        <f t="shared" si="7"/>
        <v>-2.5980762113533151</v>
      </c>
      <c r="K22" s="3">
        <f t="shared" si="7"/>
        <v>8.2312628935099497E-16</v>
      </c>
      <c r="L22" s="3">
        <f t="shared" si="7"/>
        <v>2.5980762113533165</v>
      </c>
      <c r="M22" s="3">
        <f t="shared" si="7"/>
        <v>2.5980762113533151</v>
      </c>
      <c r="N22" s="3">
        <f t="shared" si="7"/>
        <v>-8.2312628935099497E-16</v>
      </c>
      <c r="O22" s="3">
        <f t="shared" si="7"/>
        <v>-2.5980762113533165</v>
      </c>
      <c r="P22" s="3">
        <f t="shared" si="7"/>
        <v>-2.5980762113533151</v>
      </c>
      <c r="Q22" s="3">
        <f t="shared" si="7"/>
        <v>8.2312628935099497E-16</v>
      </c>
      <c r="R22" s="3">
        <f t="shared" si="7"/>
        <v>2.5980762113533165</v>
      </c>
      <c r="S22" s="3">
        <f t="shared" si="7"/>
        <v>2.5980762113533151</v>
      </c>
      <c r="T22" s="3">
        <f t="shared" si="7"/>
        <v>-8.2312628935099497E-16</v>
      </c>
    </row>
    <row r="23" spans="1:20" x14ac:dyDescent="0.35">
      <c r="C23" s="13"/>
      <c r="D23" s="13"/>
    </row>
    <row r="24" spans="1:20" x14ac:dyDescent="0.35">
      <c r="C24" s="13"/>
      <c r="D24" s="13"/>
    </row>
    <row r="25" spans="1:20" x14ac:dyDescent="0.35">
      <c r="C25" s="13"/>
      <c r="D25" s="13"/>
    </row>
    <row r="26" spans="1:20" ht="23.4" x14ac:dyDescent="0.35">
      <c r="A26" s="18" t="s">
        <v>4226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 x14ac:dyDescent="0.35">
      <c r="A27" s="11" t="s">
        <v>4231</v>
      </c>
      <c r="B27" s="10"/>
      <c r="C27" s="10">
        <v>120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12" t="s">
        <v>4232</v>
      </c>
      <c r="B28" s="6"/>
      <c r="C28" s="6">
        <v>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5">
      <c r="A29" s="12" t="s">
        <v>4223</v>
      </c>
      <c r="B29" s="6">
        <v>1</v>
      </c>
      <c r="C29" s="12">
        <f t="shared" ref="C29:T29" si="8">C11*SIN(PI()*($C$28/$W$2)+RADIANS($B$29*$C$27))</f>
        <v>-0.81347328615160086</v>
      </c>
      <c r="D29" s="12">
        <f t="shared" si="8"/>
        <v>-0.40673664307580043</v>
      </c>
      <c r="E29" s="12">
        <f t="shared" si="8"/>
        <v>0.40673664307580043</v>
      </c>
      <c r="F29" s="12">
        <f t="shared" si="8"/>
        <v>0.81347328615160086</v>
      </c>
      <c r="G29" s="12">
        <f t="shared" si="8"/>
        <v>0.40673664307580043</v>
      </c>
      <c r="H29" s="12">
        <f t="shared" si="8"/>
        <v>-0.40673664307580043</v>
      </c>
      <c r="I29" s="12">
        <f t="shared" si="8"/>
        <v>-0.81347328615160086</v>
      </c>
      <c r="J29" s="12">
        <f t="shared" si="8"/>
        <v>-0.40673664307580043</v>
      </c>
      <c r="K29" s="12">
        <f t="shared" si="8"/>
        <v>0.40673664307580043</v>
      </c>
      <c r="L29" s="12">
        <f t="shared" si="8"/>
        <v>0.81347328615160086</v>
      </c>
      <c r="M29" s="12">
        <f t="shared" si="8"/>
        <v>0.40673664307580043</v>
      </c>
      <c r="N29" s="12">
        <f t="shared" si="8"/>
        <v>-0.40673664307580043</v>
      </c>
      <c r="O29" s="12">
        <f t="shared" si="8"/>
        <v>-0.81347328615160086</v>
      </c>
      <c r="P29" s="12">
        <f t="shared" si="8"/>
        <v>-0.40673664307580043</v>
      </c>
      <c r="Q29" s="12">
        <f t="shared" si="8"/>
        <v>0.40673664307580043</v>
      </c>
      <c r="R29" s="12">
        <f t="shared" si="8"/>
        <v>0.81347328615160086</v>
      </c>
      <c r="S29" s="12">
        <f t="shared" si="8"/>
        <v>0.40673664307580043</v>
      </c>
      <c r="T29" s="12">
        <f t="shared" si="8"/>
        <v>-0.40673664307580043</v>
      </c>
    </row>
    <row r="30" spans="1:20" x14ac:dyDescent="0.35">
      <c r="A30" s="12" t="s">
        <v>4225</v>
      </c>
      <c r="B30" s="6">
        <v>2</v>
      </c>
      <c r="C30" s="12">
        <f t="shared" ref="C30:T30" si="9">C12*SIN(PI()*($C$28/$W$2)+RADIANS($B$30*$C$27))</f>
        <v>-0.9945218953682734</v>
      </c>
      <c r="D30" s="12">
        <f t="shared" si="9"/>
        <v>-1.9890437907365468</v>
      </c>
      <c r="E30" s="12">
        <f t="shared" si="9"/>
        <v>-0.9945218953682734</v>
      </c>
      <c r="F30" s="12">
        <f t="shared" si="9"/>
        <v>0.9945218953682734</v>
      </c>
      <c r="G30" s="12">
        <f t="shared" si="9"/>
        <v>1.9890437907365468</v>
      </c>
      <c r="H30" s="12">
        <f t="shared" si="9"/>
        <v>0.9945218953682734</v>
      </c>
      <c r="I30" s="12">
        <f t="shared" si="9"/>
        <v>-0.9945218953682734</v>
      </c>
      <c r="J30" s="12">
        <f t="shared" si="9"/>
        <v>-1.9890437907365468</v>
      </c>
      <c r="K30" s="12">
        <f t="shared" si="9"/>
        <v>-0.9945218953682734</v>
      </c>
      <c r="L30" s="12">
        <f t="shared" si="9"/>
        <v>0.9945218953682734</v>
      </c>
      <c r="M30" s="12">
        <f t="shared" si="9"/>
        <v>1.9890437907365468</v>
      </c>
      <c r="N30" s="12">
        <f t="shared" si="9"/>
        <v>0.9945218953682734</v>
      </c>
      <c r="O30" s="12">
        <f t="shared" si="9"/>
        <v>-0.9945218953682734</v>
      </c>
      <c r="P30" s="12">
        <f t="shared" si="9"/>
        <v>-1.9890437907365468</v>
      </c>
      <c r="Q30" s="12">
        <f t="shared" si="9"/>
        <v>-0.9945218953682734</v>
      </c>
      <c r="R30" s="12">
        <f t="shared" si="9"/>
        <v>0.9945218953682734</v>
      </c>
      <c r="S30" s="12">
        <f t="shared" si="9"/>
        <v>1.9890437907365468</v>
      </c>
      <c r="T30" s="12">
        <f t="shared" si="9"/>
        <v>0.9945218953682734</v>
      </c>
    </row>
    <row r="31" spans="1:20" x14ac:dyDescent="0.35">
      <c r="A31" s="12" t="s">
        <v>4227</v>
      </c>
      <c r="B31" s="6">
        <v>3</v>
      </c>
      <c r="C31" s="12">
        <f t="shared" ref="C31:T31" si="10">C13*SIN(PI()*($C$28/$W$2)+RADIANS($B$31*$C$27))</f>
        <v>0.58778525229247292</v>
      </c>
      <c r="D31" s="12">
        <f t="shared" si="10"/>
        <v>-0.58778525229247292</v>
      </c>
      <c r="E31" s="12">
        <f t="shared" si="10"/>
        <v>-1.1755705045849458</v>
      </c>
      <c r="F31" s="12">
        <f t="shared" si="10"/>
        <v>-0.58778525229247292</v>
      </c>
      <c r="G31" s="12">
        <f t="shared" si="10"/>
        <v>0.58778525229247292</v>
      </c>
      <c r="H31" s="12">
        <f t="shared" si="10"/>
        <v>1.1755705045849458</v>
      </c>
      <c r="I31" s="12">
        <f t="shared" si="10"/>
        <v>0.58778525229247292</v>
      </c>
      <c r="J31" s="12">
        <f t="shared" si="10"/>
        <v>-0.58778525229247292</v>
      </c>
      <c r="K31" s="12">
        <f t="shared" si="10"/>
        <v>-1.1755705045849458</v>
      </c>
      <c r="L31" s="12">
        <f t="shared" si="10"/>
        <v>-0.58778525229247292</v>
      </c>
      <c r="M31" s="12">
        <f t="shared" si="10"/>
        <v>0.58778525229247292</v>
      </c>
      <c r="N31" s="12">
        <f t="shared" si="10"/>
        <v>1.1755705045849458</v>
      </c>
      <c r="O31" s="12">
        <f t="shared" si="10"/>
        <v>0.58778525229247292</v>
      </c>
      <c r="P31" s="12">
        <f t="shared" si="10"/>
        <v>-0.58778525229247292</v>
      </c>
      <c r="Q31" s="12">
        <f t="shared" si="10"/>
        <v>-1.1755705045849458</v>
      </c>
      <c r="R31" s="12">
        <f t="shared" si="10"/>
        <v>-0.58778525229247292</v>
      </c>
      <c r="S31" s="12">
        <f t="shared" si="10"/>
        <v>0.58778525229247292</v>
      </c>
      <c r="T31" s="12">
        <f t="shared" si="10"/>
        <v>1.1755705045849458</v>
      </c>
    </row>
    <row r="32" spans="1:20" x14ac:dyDescent="0.35">
      <c r="A32" s="12" t="s">
        <v>4233</v>
      </c>
      <c r="C32" s="13">
        <f>SUM(C29:C31)</f>
        <v>-1.2202099292274013</v>
      </c>
      <c r="D32" s="13">
        <f t="shared" ref="D32:T32" si="11">SUM(D29:D31)</f>
        <v>-2.9835656861048201</v>
      </c>
      <c r="E32" s="3">
        <f t="shared" si="11"/>
        <v>-1.7633557568774187</v>
      </c>
      <c r="F32" s="3">
        <f t="shared" si="11"/>
        <v>1.2202099292274013</v>
      </c>
      <c r="G32" s="3">
        <f t="shared" si="11"/>
        <v>2.9835656861048201</v>
      </c>
      <c r="H32" s="3">
        <f t="shared" si="11"/>
        <v>1.7633557568774187</v>
      </c>
      <c r="I32" s="3">
        <f t="shared" si="11"/>
        <v>-1.2202099292274013</v>
      </c>
      <c r="J32" s="3">
        <f t="shared" si="11"/>
        <v>-2.9835656861048201</v>
      </c>
      <c r="K32" s="3">
        <f t="shared" si="11"/>
        <v>-1.7633557568774187</v>
      </c>
      <c r="L32" s="3">
        <f t="shared" si="11"/>
        <v>1.2202099292274013</v>
      </c>
      <c r="M32" s="3">
        <f t="shared" si="11"/>
        <v>2.9835656861048201</v>
      </c>
      <c r="N32" s="3">
        <f t="shared" si="11"/>
        <v>1.7633557568774187</v>
      </c>
      <c r="O32" s="3">
        <f t="shared" si="11"/>
        <v>-1.2202099292274013</v>
      </c>
      <c r="P32" s="3">
        <f t="shared" si="11"/>
        <v>-2.9835656861048201</v>
      </c>
      <c r="Q32" s="3">
        <f t="shared" si="11"/>
        <v>-1.7633557568774187</v>
      </c>
      <c r="R32" s="3">
        <f t="shared" si="11"/>
        <v>1.2202099292274013</v>
      </c>
      <c r="S32" s="3">
        <f t="shared" si="11"/>
        <v>2.9835656861048201</v>
      </c>
      <c r="T32" s="3">
        <f t="shared" si="11"/>
        <v>1.7633557568774187</v>
      </c>
    </row>
    <row r="36" spans="1:20" ht="23.4" x14ac:dyDescent="0.35">
      <c r="A36" s="18" t="s">
        <v>4226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x14ac:dyDescent="0.35">
      <c r="A37" s="11" t="s">
        <v>4231</v>
      </c>
      <c r="B37" s="10"/>
      <c r="C37" s="10">
        <v>120</v>
      </c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12" t="s">
        <v>4232</v>
      </c>
      <c r="B38" s="6"/>
      <c r="C38" s="6">
        <v>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12" t="s">
        <v>4223</v>
      </c>
      <c r="B39" s="6">
        <v>1</v>
      </c>
      <c r="C39" s="12">
        <f t="shared" ref="C39:T39" si="12">C11*SIN(PI()*($C$38/$W$2)+RADIANS($B$39*$C$37))</f>
        <v>0.41582338163551813</v>
      </c>
      <c r="D39" s="12">
        <f t="shared" si="12"/>
        <v>0.20791169081775907</v>
      </c>
      <c r="E39" s="12">
        <f t="shared" si="12"/>
        <v>-0.20791169081775907</v>
      </c>
      <c r="F39" s="12">
        <f t="shared" si="12"/>
        <v>-0.41582338163551813</v>
      </c>
      <c r="G39" s="12">
        <f t="shared" si="12"/>
        <v>-0.20791169081775907</v>
      </c>
      <c r="H39" s="12">
        <f t="shared" si="12"/>
        <v>0.20791169081775907</v>
      </c>
      <c r="I39" s="12">
        <f t="shared" si="12"/>
        <v>0.41582338163551813</v>
      </c>
      <c r="J39" s="12">
        <f t="shared" si="12"/>
        <v>0.20791169081775907</v>
      </c>
      <c r="K39" s="12">
        <f t="shared" si="12"/>
        <v>-0.20791169081775907</v>
      </c>
      <c r="L39" s="12">
        <f t="shared" si="12"/>
        <v>-0.41582338163551813</v>
      </c>
      <c r="M39" s="12">
        <f t="shared" si="12"/>
        <v>-0.20791169081775907</v>
      </c>
      <c r="N39" s="12">
        <f t="shared" si="12"/>
        <v>0.20791169081775907</v>
      </c>
      <c r="O39" s="12">
        <f t="shared" si="12"/>
        <v>0.41582338163551813</v>
      </c>
      <c r="P39" s="12">
        <f t="shared" si="12"/>
        <v>0.20791169081775907</v>
      </c>
      <c r="Q39" s="12">
        <f t="shared" si="12"/>
        <v>-0.20791169081775907</v>
      </c>
      <c r="R39" s="12">
        <f t="shared" si="12"/>
        <v>-0.41582338163551813</v>
      </c>
      <c r="S39" s="12">
        <f t="shared" si="12"/>
        <v>-0.20791169081775907</v>
      </c>
      <c r="T39" s="12">
        <f t="shared" si="12"/>
        <v>0.20791169081775907</v>
      </c>
    </row>
    <row r="40" spans="1:20" x14ac:dyDescent="0.35">
      <c r="A40" s="12" t="s">
        <v>4225</v>
      </c>
      <c r="B40" s="6">
        <v>2</v>
      </c>
      <c r="C40" s="12">
        <f t="shared" ref="C40:T40" si="13">C12*SIN(PI()*($C$38/$W$2)+RADIANS($B$40*$C$37))</f>
        <v>-0.74314482547739458</v>
      </c>
      <c r="D40" s="12">
        <f t="shared" si="13"/>
        <v>-1.4862896509547892</v>
      </c>
      <c r="E40" s="12">
        <f t="shared" si="13"/>
        <v>-0.74314482547739458</v>
      </c>
      <c r="F40" s="12">
        <f t="shared" si="13"/>
        <v>0.74314482547739458</v>
      </c>
      <c r="G40" s="12">
        <f t="shared" si="13"/>
        <v>1.4862896509547892</v>
      </c>
      <c r="H40" s="12">
        <f t="shared" si="13"/>
        <v>0.74314482547739458</v>
      </c>
      <c r="I40" s="12">
        <f t="shared" si="13"/>
        <v>-0.74314482547739458</v>
      </c>
      <c r="J40" s="12">
        <f t="shared" si="13"/>
        <v>-1.4862896509547892</v>
      </c>
      <c r="K40" s="12">
        <f t="shared" si="13"/>
        <v>-0.74314482547739458</v>
      </c>
      <c r="L40" s="12">
        <f t="shared" si="13"/>
        <v>0.74314482547739458</v>
      </c>
      <c r="M40" s="12">
        <f t="shared" si="13"/>
        <v>1.4862896509547892</v>
      </c>
      <c r="N40" s="12">
        <f t="shared" si="13"/>
        <v>0.74314482547739458</v>
      </c>
      <c r="O40" s="12">
        <f t="shared" si="13"/>
        <v>-0.74314482547739458</v>
      </c>
      <c r="P40" s="12">
        <f t="shared" si="13"/>
        <v>-1.4862896509547892</v>
      </c>
      <c r="Q40" s="12">
        <f t="shared" si="13"/>
        <v>-0.74314482547739458</v>
      </c>
      <c r="R40" s="12">
        <f t="shared" si="13"/>
        <v>0.74314482547739458</v>
      </c>
      <c r="S40" s="12">
        <f t="shared" si="13"/>
        <v>1.4862896509547892</v>
      </c>
      <c r="T40" s="12">
        <f t="shared" si="13"/>
        <v>0.74314482547739458</v>
      </c>
    </row>
    <row r="41" spans="1:20" x14ac:dyDescent="0.35">
      <c r="A41" s="12" t="s">
        <v>4227</v>
      </c>
      <c r="B41" s="6">
        <v>3</v>
      </c>
      <c r="C41" s="12">
        <f t="shared" ref="C41:T41" si="14">C13*SIN(PI()*($C$38/$W$2)+RADIANS($B$41*$C$37))</f>
        <v>0.95105651629515353</v>
      </c>
      <c r="D41" s="12">
        <f t="shared" si="14"/>
        <v>-0.95105651629515353</v>
      </c>
      <c r="E41" s="12">
        <f t="shared" si="14"/>
        <v>-1.9021130325903071</v>
      </c>
      <c r="F41" s="12">
        <f t="shared" si="14"/>
        <v>-0.95105651629515353</v>
      </c>
      <c r="G41" s="12">
        <f t="shared" si="14"/>
        <v>0.95105651629515353</v>
      </c>
      <c r="H41" s="12">
        <f t="shared" si="14"/>
        <v>1.9021130325903071</v>
      </c>
      <c r="I41" s="12">
        <f t="shared" si="14"/>
        <v>0.95105651629515353</v>
      </c>
      <c r="J41" s="12">
        <f t="shared" si="14"/>
        <v>-0.95105651629515353</v>
      </c>
      <c r="K41" s="12">
        <f t="shared" si="14"/>
        <v>-1.9021130325903071</v>
      </c>
      <c r="L41" s="12">
        <f t="shared" si="14"/>
        <v>-0.95105651629515353</v>
      </c>
      <c r="M41" s="12">
        <f t="shared" si="14"/>
        <v>0.95105651629515353</v>
      </c>
      <c r="N41" s="12">
        <f t="shared" si="14"/>
        <v>1.9021130325903071</v>
      </c>
      <c r="O41" s="12">
        <f t="shared" si="14"/>
        <v>0.95105651629515353</v>
      </c>
      <c r="P41" s="12">
        <f t="shared" si="14"/>
        <v>-0.95105651629515353</v>
      </c>
      <c r="Q41" s="12">
        <f t="shared" si="14"/>
        <v>-1.9021130325903071</v>
      </c>
      <c r="R41" s="12">
        <f t="shared" si="14"/>
        <v>-0.95105651629515353</v>
      </c>
      <c r="S41" s="12">
        <f t="shared" si="14"/>
        <v>0.95105651629515353</v>
      </c>
      <c r="T41" s="12">
        <f t="shared" si="14"/>
        <v>1.9021130325903071</v>
      </c>
    </row>
    <row r="42" spans="1:20" x14ac:dyDescent="0.35">
      <c r="A42" s="12" t="s">
        <v>4233</v>
      </c>
      <c r="C42" s="13">
        <f>SUM(C39:C41)</f>
        <v>0.62373507245327708</v>
      </c>
      <c r="D42" s="13">
        <f t="shared" ref="D42:T42" si="15">SUM(D39:D41)</f>
        <v>-2.2294344764321838</v>
      </c>
      <c r="E42" s="3">
        <f t="shared" si="15"/>
        <v>-2.8531695488854609</v>
      </c>
      <c r="F42" s="3">
        <f t="shared" si="15"/>
        <v>-0.62373507245327708</v>
      </c>
      <c r="G42" s="3">
        <f t="shared" si="15"/>
        <v>2.2294344764321838</v>
      </c>
      <c r="H42" s="3">
        <f t="shared" si="15"/>
        <v>2.8531695488854609</v>
      </c>
      <c r="I42" s="3">
        <f t="shared" si="15"/>
        <v>0.62373507245327708</v>
      </c>
      <c r="J42" s="3">
        <f t="shared" si="15"/>
        <v>-2.2294344764321838</v>
      </c>
      <c r="K42" s="3">
        <f t="shared" si="15"/>
        <v>-2.8531695488854609</v>
      </c>
      <c r="L42" s="3">
        <f t="shared" si="15"/>
        <v>-0.62373507245327708</v>
      </c>
      <c r="M42" s="3">
        <f t="shared" si="15"/>
        <v>2.2294344764321838</v>
      </c>
      <c r="N42" s="3">
        <f t="shared" si="15"/>
        <v>2.8531695488854609</v>
      </c>
      <c r="O42" s="3">
        <f t="shared" si="15"/>
        <v>0.62373507245327708</v>
      </c>
      <c r="P42" s="3">
        <f t="shared" si="15"/>
        <v>-2.2294344764321838</v>
      </c>
      <c r="Q42" s="3">
        <f t="shared" si="15"/>
        <v>-2.8531695488854609</v>
      </c>
      <c r="R42" s="3">
        <f t="shared" si="15"/>
        <v>-0.62373507245327708</v>
      </c>
      <c r="S42" s="3">
        <f t="shared" si="15"/>
        <v>2.2294344764321838</v>
      </c>
      <c r="T42" s="3">
        <f t="shared" si="15"/>
        <v>2.8531695488854609</v>
      </c>
    </row>
    <row r="46" spans="1:20" ht="23.4" x14ac:dyDescent="0.35">
      <c r="A46" s="18" t="s">
        <v>4226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spans="1:20" x14ac:dyDescent="0.35">
      <c r="A47" s="11" t="s">
        <v>4231</v>
      </c>
      <c r="B47" s="10"/>
      <c r="C47" s="10">
        <v>120</v>
      </c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5">
      <c r="A48" s="12" t="s">
        <v>4232</v>
      </c>
      <c r="B48" s="6"/>
      <c r="C48" s="6">
        <v>9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5">
      <c r="A49" s="12" t="s">
        <v>4223</v>
      </c>
      <c r="B49" s="6">
        <v>1</v>
      </c>
      <c r="C49" s="12">
        <f t="shared" ref="C49:T49" si="16">C11*SIN(PI()*($C$48/$W$2)+RADIANS($B$49*$C$47))</f>
        <v>1.486289650954788</v>
      </c>
      <c r="D49" s="12">
        <f t="shared" si="16"/>
        <v>0.74314482547739402</v>
      </c>
      <c r="E49" s="12">
        <f t="shared" si="16"/>
        <v>-0.74314482547739402</v>
      </c>
      <c r="F49" s="12">
        <f t="shared" si="16"/>
        <v>-1.486289650954788</v>
      </c>
      <c r="G49" s="12">
        <f t="shared" si="16"/>
        <v>-0.74314482547739402</v>
      </c>
      <c r="H49" s="12">
        <f t="shared" si="16"/>
        <v>0.74314482547739402</v>
      </c>
      <c r="I49" s="12">
        <f t="shared" si="16"/>
        <v>1.486289650954788</v>
      </c>
      <c r="J49" s="12">
        <f t="shared" si="16"/>
        <v>0.74314482547739402</v>
      </c>
      <c r="K49" s="12">
        <f t="shared" si="16"/>
        <v>-0.74314482547739402</v>
      </c>
      <c r="L49" s="12">
        <f t="shared" si="16"/>
        <v>-1.486289650954788</v>
      </c>
      <c r="M49" s="12">
        <f t="shared" si="16"/>
        <v>-0.74314482547739402</v>
      </c>
      <c r="N49" s="12">
        <f t="shared" si="16"/>
        <v>0.74314482547739402</v>
      </c>
      <c r="O49" s="12">
        <f t="shared" si="16"/>
        <v>1.486289650954788</v>
      </c>
      <c r="P49" s="12">
        <f t="shared" si="16"/>
        <v>0.74314482547739402</v>
      </c>
      <c r="Q49" s="12">
        <f t="shared" si="16"/>
        <v>-0.74314482547739402</v>
      </c>
      <c r="R49" s="12">
        <f t="shared" si="16"/>
        <v>-1.486289650954788</v>
      </c>
      <c r="S49" s="12">
        <f t="shared" si="16"/>
        <v>-0.74314482547739402</v>
      </c>
      <c r="T49" s="12">
        <f t="shared" si="16"/>
        <v>0.74314482547739402</v>
      </c>
    </row>
    <row r="50" spans="1:20" x14ac:dyDescent="0.35">
      <c r="A50" s="12" t="s">
        <v>4225</v>
      </c>
      <c r="B50" s="6">
        <v>2</v>
      </c>
      <c r="C50" s="12">
        <f t="shared" ref="C50:T50" si="17">C12*SIN(PI()*($C$48/$W$2)+RADIANS($B$50*$C$47))</f>
        <v>-0.20791169081775987</v>
      </c>
      <c r="D50" s="12">
        <f t="shared" si="17"/>
        <v>-0.41582338163551974</v>
      </c>
      <c r="E50" s="12">
        <f t="shared" si="17"/>
        <v>-0.20791169081775987</v>
      </c>
      <c r="F50" s="12">
        <f t="shared" si="17"/>
        <v>0.20791169081775987</v>
      </c>
      <c r="G50" s="12">
        <f t="shared" si="17"/>
        <v>0.41582338163551974</v>
      </c>
      <c r="H50" s="12">
        <f t="shared" si="17"/>
        <v>0.20791169081775987</v>
      </c>
      <c r="I50" s="12">
        <f t="shared" si="17"/>
        <v>-0.20791169081775987</v>
      </c>
      <c r="J50" s="12">
        <f t="shared" si="17"/>
        <v>-0.41582338163551974</v>
      </c>
      <c r="K50" s="12">
        <f t="shared" si="17"/>
        <v>-0.20791169081775987</v>
      </c>
      <c r="L50" s="12">
        <f t="shared" si="17"/>
        <v>0.20791169081775987</v>
      </c>
      <c r="M50" s="12">
        <f t="shared" si="17"/>
        <v>0.41582338163551974</v>
      </c>
      <c r="N50" s="12">
        <f t="shared" si="17"/>
        <v>0.20791169081775987</v>
      </c>
      <c r="O50" s="12">
        <f t="shared" si="17"/>
        <v>-0.20791169081775987</v>
      </c>
      <c r="P50" s="12">
        <f t="shared" si="17"/>
        <v>-0.41582338163551974</v>
      </c>
      <c r="Q50" s="12">
        <f t="shared" si="17"/>
        <v>-0.20791169081775987</v>
      </c>
      <c r="R50" s="12">
        <f t="shared" si="17"/>
        <v>0.20791169081775987</v>
      </c>
      <c r="S50" s="12">
        <f t="shared" si="17"/>
        <v>0.41582338163551974</v>
      </c>
      <c r="T50" s="12">
        <f t="shared" si="17"/>
        <v>0.20791169081775987</v>
      </c>
    </row>
    <row r="51" spans="1:20" x14ac:dyDescent="0.35">
      <c r="A51" s="12" t="s">
        <v>4227</v>
      </c>
      <c r="B51" s="6">
        <v>3</v>
      </c>
      <c r="C51" s="12">
        <f t="shared" ref="C51:T51" si="18">C13*SIN(PI()*($C$48/$W$2)+RADIANS($B$51*$C$47))</f>
        <v>0.95105651629515364</v>
      </c>
      <c r="D51" s="12">
        <f t="shared" si="18"/>
        <v>-0.95105651629515364</v>
      </c>
      <c r="E51" s="12">
        <f t="shared" si="18"/>
        <v>-1.9021130325903073</v>
      </c>
      <c r="F51" s="12">
        <f t="shared" si="18"/>
        <v>-0.95105651629515364</v>
      </c>
      <c r="G51" s="12">
        <f t="shared" si="18"/>
        <v>0.95105651629515364</v>
      </c>
      <c r="H51" s="12">
        <f t="shared" si="18"/>
        <v>1.9021130325903073</v>
      </c>
      <c r="I51" s="12">
        <f t="shared" si="18"/>
        <v>0.95105651629515364</v>
      </c>
      <c r="J51" s="12">
        <f t="shared" si="18"/>
        <v>-0.95105651629515364</v>
      </c>
      <c r="K51" s="12">
        <f t="shared" si="18"/>
        <v>-1.9021130325903073</v>
      </c>
      <c r="L51" s="12">
        <f t="shared" si="18"/>
        <v>-0.95105651629515364</v>
      </c>
      <c r="M51" s="12">
        <f t="shared" si="18"/>
        <v>0.95105651629515364</v>
      </c>
      <c r="N51" s="12">
        <f t="shared" si="18"/>
        <v>1.9021130325903073</v>
      </c>
      <c r="O51" s="12">
        <f t="shared" si="18"/>
        <v>0.95105651629515364</v>
      </c>
      <c r="P51" s="12">
        <f t="shared" si="18"/>
        <v>-0.95105651629515364</v>
      </c>
      <c r="Q51" s="12">
        <f t="shared" si="18"/>
        <v>-1.9021130325903073</v>
      </c>
      <c r="R51" s="12">
        <f t="shared" si="18"/>
        <v>-0.95105651629515364</v>
      </c>
      <c r="S51" s="12">
        <f t="shared" si="18"/>
        <v>0.95105651629515364</v>
      </c>
      <c r="T51" s="12">
        <f t="shared" si="18"/>
        <v>1.9021130325903073</v>
      </c>
    </row>
    <row r="52" spans="1:20" x14ac:dyDescent="0.35">
      <c r="A52" s="12" t="s">
        <v>4233</v>
      </c>
      <c r="C52" s="13">
        <f>SUM(C49:C51)</f>
        <v>2.2294344764321821</v>
      </c>
      <c r="D52" s="13">
        <f t="shared" ref="D52:T52" si="19">SUM(D49:D51)</f>
        <v>-0.6237350724532793</v>
      </c>
      <c r="E52" s="3">
        <f t="shared" si="19"/>
        <v>-2.8531695488854609</v>
      </c>
      <c r="F52" s="3">
        <f t="shared" si="19"/>
        <v>-2.2294344764321821</v>
      </c>
      <c r="G52" s="3">
        <f t="shared" si="19"/>
        <v>0.6237350724532793</v>
      </c>
      <c r="H52" s="3">
        <f t="shared" si="19"/>
        <v>2.8531695488854609</v>
      </c>
      <c r="I52" s="3">
        <f t="shared" si="19"/>
        <v>2.2294344764321821</v>
      </c>
      <c r="J52" s="3">
        <f t="shared" si="19"/>
        <v>-0.6237350724532793</v>
      </c>
      <c r="K52" s="3">
        <f t="shared" si="19"/>
        <v>-2.8531695488854609</v>
      </c>
      <c r="L52" s="3">
        <f t="shared" si="19"/>
        <v>-2.2294344764321821</v>
      </c>
      <c r="M52" s="3">
        <f t="shared" si="19"/>
        <v>0.6237350724532793</v>
      </c>
      <c r="N52" s="3">
        <f t="shared" si="19"/>
        <v>2.8531695488854609</v>
      </c>
      <c r="O52" s="3">
        <f t="shared" si="19"/>
        <v>2.2294344764321821</v>
      </c>
      <c r="P52" s="3">
        <f t="shared" si="19"/>
        <v>-0.6237350724532793</v>
      </c>
      <c r="Q52" s="3">
        <f t="shared" si="19"/>
        <v>-2.8531695488854609</v>
      </c>
      <c r="R52" s="3">
        <f t="shared" si="19"/>
        <v>-2.2294344764321821</v>
      </c>
      <c r="S52" s="3">
        <f t="shared" si="19"/>
        <v>0.6237350724532793</v>
      </c>
      <c r="T52" s="3">
        <f t="shared" si="19"/>
        <v>2.8531695488854609</v>
      </c>
    </row>
    <row r="56" spans="1:20" ht="23.4" x14ac:dyDescent="0.35">
      <c r="A56" s="18" t="s">
        <v>4226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spans="1:20" x14ac:dyDescent="0.35">
      <c r="A57" s="11" t="s">
        <v>4231</v>
      </c>
      <c r="B57" s="10"/>
      <c r="C57" s="10">
        <v>120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5">
      <c r="A58" s="12" t="s">
        <v>4232</v>
      </c>
      <c r="B58" s="6"/>
      <c r="C58" s="6">
        <v>12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35">
      <c r="A59" s="12" t="s">
        <v>4223</v>
      </c>
      <c r="B59" s="6">
        <v>1</v>
      </c>
      <c r="C59" s="12">
        <f t="shared" ref="C59:T59" si="20">C11*SIN(PI()*($C$58/$W$2)+RADIANS($B$59*$C$57))</f>
        <v>1.9890437907365466</v>
      </c>
      <c r="D59" s="12">
        <f t="shared" si="20"/>
        <v>0.99452189536827329</v>
      </c>
      <c r="E59" s="12">
        <f t="shared" si="20"/>
        <v>-0.99452189536827329</v>
      </c>
      <c r="F59" s="12">
        <f t="shared" si="20"/>
        <v>-1.9890437907365466</v>
      </c>
      <c r="G59" s="12">
        <f t="shared" si="20"/>
        <v>-0.99452189536827329</v>
      </c>
      <c r="H59" s="12">
        <f t="shared" si="20"/>
        <v>0.99452189536827329</v>
      </c>
      <c r="I59" s="12">
        <f t="shared" si="20"/>
        <v>1.9890437907365466</v>
      </c>
      <c r="J59" s="12">
        <f t="shared" si="20"/>
        <v>0.99452189536827329</v>
      </c>
      <c r="K59" s="12">
        <f t="shared" si="20"/>
        <v>-0.99452189536827329</v>
      </c>
      <c r="L59" s="12">
        <f t="shared" si="20"/>
        <v>-1.9890437907365466</v>
      </c>
      <c r="M59" s="12">
        <f t="shared" si="20"/>
        <v>-0.99452189536827329</v>
      </c>
      <c r="N59" s="12">
        <f t="shared" si="20"/>
        <v>0.99452189536827329</v>
      </c>
      <c r="O59" s="12">
        <f t="shared" si="20"/>
        <v>1.9890437907365466</v>
      </c>
      <c r="P59" s="12">
        <f t="shared" si="20"/>
        <v>0.99452189536827329</v>
      </c>
      <c r="Q59" s="12">
        <f t="shared" si="20"/>
        <v>-0.99452189536827329</v>
      </c>
      <c r="R59" s="12">
        <f t="shared" si="20"/>
        <v>-1.9890437907365466</v>
      </c>
      <c r="S59" s="12">
        <f t="shared" si="20"/>
        <v>-0.99452189536827329</v>
      </c>
      <c r="T59" s="12">
        <f t="shared" si="20"/>
        <v>0.99452189536827329</v>
      </c>
    </row>
    <row r="60" spans="1:20" x14ac:dyDescent="0.35">
      <c r="A60" s="12" t="s">
        <v>4225</v>
      </c>
      <c r="B60" s="6">
        <v>2</v>
      </c>
      <c r="C60" s="12">
        <f t="shared" ref="C60:T60" si="21">C12*SIN(PI()*($C$58/$W$2)+RADIANS($B$60*$C$57))</f>
        <v>0.40673664307579971</v>
      </c>
      <c r="D60" s="12">
        <f t="shared" si="21"/>
        <v>0.81347328615159942</v>
      </c>
      <c r="E60" s="12">
        <f t="shared" si="21"/>
        <v>0.40673664307579971</v>
      </c>
      <c r="F60" s="12">
        <f t="shared" si="21"/>
        <v>-0.40673664307579971</v>
      </c>
      <c r="G60" s="12">
        <f t="shared" si="21"/>
        <v>-0.81347328615159942</v>
      </c>
      <c r="H60" s="12">
        <f t="shared" si="21"/>
        <v>-0.40673664307579971</v>
      </c>
      <c r="I60" s="12">
        <f t="shared" si="21"/>
        <v>0.40673664307579971</v>
      </c>
      <c r="J60" s="12">
        <f t="shared" si="21"/>
        <v>0.81347328615159942</v>
      </c>
      <c r="K60" s="12">
        <f t="shared" si="21"/>
        <v>0.40673664307579971</v>
      </c>
      <c r="L60" s="12">
        <f t="shared" si="21"/>
        <v>-0.40673664307579971</v>
      </c>
      <c r="M60" s="12">
        <f t="shared" si="21"/>
        <v>-0.81347328615159942</v>
      </c>
      <c r="N60" s="12">
        <f t="shared" si="21"/>
        <v>-0.40673664307579971</v>
      </c>
      <c r="O60" s="12">
        <f t="shared" si="21"/>
        <v>0.40673664307579971</v>
      </c>
      <c r="P60" s="12">
        <f t="shared" si="21"/>
        <v>0.81347328615159942</v>
      </c>
      <c r="Q60" s="12">
        <f t="shared" si="21"/>
        <v>0.40673664307579971</v>
      </c>
      <c r="R60" s="12">
        <f t="shared" si="21"/>
        <v>-0.40673664307579971</v>
      </c>
      <c r="S60" s="12">
        <f t="shared" si="21"/>
        <v>-0.81347328615159942</v>
      </c>
      <c r="T60" s="12">
        <f t="shared" si="21"/>
        <v>-0.40673664307579971</v>
      </c>
    </row>
    <row r="61" spans="1:20" x14ac:dyDescent="0.35">
      <c r="A61" s="12" t="s">
        <v>4227</v>
      </c>
      <c r="B61" s="6">
        <v>3</v>
      </c>
      <c r="C61" s="12">
        <f t="shared" ref="C61:T61" si="22">C13*SIN(PI()*($C$58/$W$2)+RADIANS($B$61*$C$57))</f>
        <v>0.58778525229247336</v>
      </c>
      <c r="D61" s="12">
        <f t="shared" si="22"/>
        <v>-0.58778525229247336</v>
      </c>
      <c r="E61" s="12">
        <f t="shared" si="22"/>
        <v>-1.1755705045849467</v>
      </c>
      <c r="F61" s="12">
        <f t="shared" si="22"/>
        <v>-0.58778525229247336</v>
      </c>
      <c r="G61" s="12">
        <f t="shared" si="22"/>
        <v>0.58778525229247336</v>
      </c>
      <c r="H61" s="12">
        <f t="shared" si="22"/>
        <v>1.1755705045849467</v>
      </c>
      <c r="I61" s="12">
        <f t="shared" si="22"/>
        <v>0.58778525229247336</v>
      </c>
      <c r="J61" s="12">
        <f t="shared" si="22"/>
        <v>-0.58778525229247336</v>
      </c>
      <c r="K61" s="12">
        <f t="shared" si="22"/>
        <v>-1.1755705045849467</v>
      </c>
      <c r="L61" s="12">
        <f t="shared" si="22"/>
        <v>-0.58778525229247336</v>
      </c>
      <c r="M61" s="12">
        <f t="shared" si="22"/>
        <v>0.58778525229247336</v>
      </c>
      <c r="N61" s="12">
        <f t="shared" si="22"/>
        <v>1.1755705045849467</v>
      </c>
      <c r="O61" s="12">
        <f t="shared" si="22"/>
        <v>0.58778525229247336</v>
      </c>
      <c r="P61" s="12">
        <f t="shared" si="22"/>
        <v>-0.58778525229247336</v>
      </c>
      <c r="Q61" s="12">
        <f t="shared" si="22"/>
        <v>-1.1755705045849467</v>
      </c>
      <c r="R61" s="12">
        <f t="shared" si="22"/>
        <v>-0.58778525229247336</v>
      </c>
      <c r="S61" s="12">
        <f t="shared" si="22"/>
        <v>0.58778525229247336</v>
      </c>
      <c r="T61" s="12">
        <f t="shared" si="22"/>
        <v>1.1755705045849467</v>
      </c>
    </row>
    <row r="62" spans="1:20" x14ac:dyDescent="0.35">
      <c r="A62" s="12" t="s">
        <v>4233</v>
      </c>
      <c r="C62" s="13">
        <f>SUM(C59:C61)</f>
        <v>2.9835656861048196</v>
      </c>
      <c r="D62" s="13">
        <f t="shared" ref="D62:T62" si="23">SUM(D59:D61)</f>
        <v>1.2202099292273993</v>
      </c>
      <c r="E62" s="3">
        <f t="shared" si="23"/>
        <v>-1.7633557568774203</v>
      </c>
      <c r="F62" s="3">
        <f t="shared" si="23"/>
        <v>-2.9835656861048196</v>
      </c>
      <c r="G62" s="3">
        <f t="shared" si="23"/>
        <v>-1.2202099292273993</v>
      </c>
      <c r="H62" s="3">
        <f t="shared" si="23"/>
        <v>1.7633557568774203</v>
      </c>
      <c r="I62" s="3">
        <f t="shared" si="23"/>
        <v>2.9835656861048196</v>
      </c>
      <c r="J62" s="3">
        <f t="shared" si="23"/>
        <v>1.2202099292273993</v>
      </c>
      <c r="K62" s="3">
        <f t="shared" si="23"/>
        <v>-1.7633557568774203</v>
      </c>
      <c r="L62" s="3">
        <f t="shared" si="23"/>
        <v>-2.9835656861048196</v>
      </c>
      <c r="M62" s="3">
        <f t="shared" si="23"/>
        <v>-1.2202099292273993</v>
      </c>
      <c r="N62" s="3">
        <f t="shared" si="23"/>
        <v>1.7633557568774203</v>
      </c>
      <c r="O62" s="3">
        <f t="shared" si="23"/>
        <v>2.9835656861048196</v>
      </c>
      <c r="P62" s="3">
        <f t="shared" si="23"/>
        <v>1.2202099292273993</v>
      </c>
      <c r="Q62" s="3">
        <f t="shared" si="23"/>
        <v>-1.7633557568774203</v>
      </c>
      <c r="R62" s="3">
        <f t="shared" si="23"/>
        <v>-2.9835656861048196</v>
      </c>
      <c r="S62" s="3">
        <f t="shared" si="23"/>
        <v>-1.2202099292273993</v>
      </c>
      <c r="T62" s="3">
        <f t="shared" si="23"/>
        <v>1.7633557568774203</v>
      </c>
    </row>
    <row r="66" spans="1:20" ht="23.4" x14ac:dyDescent="0.35">
      <c r="A66" s="18" t="s">
        <v>4226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1:20" x14ac:dyDescent="0.35">
      <c r="A67" s="11" t="s">
        <v>4231</v>
      </c>
      <c r="B67" s="10"/>
      <c r="C67" s="10">
        <v>120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35">
      <c r="A68" s="12" t="s">
        <v>4232</v>
      </c>
      <c r="B68" s="6"/>
      <c r="C68" s="6">
        <v>15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35">
      <c r="A69" s="12" t="s">
        <v>4223</v>
      </c>
      <c r="B69" s="6">
        <v>1</v>
      </c>
      <c r="C69" s="12">
        <f t="shared" ref="C69:T69" si="24">C11*SIN(PI()*($C$68/$W$2)+RADIANS($B$69*$C$67))</f>
        <v>1.7320508075688781</v>
      </c>
      <c r="D69" s="12">
        <f t="shared" si="24"/>
        <v>0.86602540378443904</v>
      </c>
      <c r="E69" s="12">
        <f t="shared" si="24"/>
        <v>-0.86602540378443904</v>
      </c>
      <c r="F69" s="12">
        <f t="shared" si="24"/>
        <v>-1.7320508075688781</v>
      </c>
      <c r="G69" s="12">
        <f t="shared" si="24"/>
        <v>-0.86602540378443904</v>
      </c>
      <c r="H69" s="12">
        <f t="shared" si="24"/>
        <v>0.86602540378443904</v>
      </c>
      <c r="I69" s="12">
        <f t="shared" si="24"/>
        <v>1.7320508075688781</v>
      </c>
      <c r="J69" s="12">
        <f t="shared" si="24"/>
        <v>0.86602540378443904</v>
      </c>
      <c r="K69" s="12">
        <f t="shared" si="24"/>
        <v>-0.86602540378443904</v>
      </c>
      <c r="L69" s="12">
        <f t="shared" si="24"/>
        <v>-1.7320508075688781</v>
      </c>
      <c r="M69" s="12">
        <f t="shared" si="24"/>
        <v>-0.86602540378443904</v>
      </c>
      <c r="N69" s="12">
        <f t="shared" si="24"/>
        <v>0.86602540378443904</v>
      </c>
      <c r="O69" s="12">
        <f t="shared" si="24"/>
        <v>1.7320508075688781</v>
      </c>
      <c r="P69" s="12">
        <f t="shared" si="24"/>
        <v>0.86602540378443904</v>
      </c>
      <c r="Q69" s="12">
        <f t="shared" si="24"/>
        <v>-0.86602540378443904</v>
      </c>
      <c r="R69" s="12">
        <f t="shared" si="24"/>
        <v>-1.7320508075688781</v>
      </c>
      <c r="S69" s="12">
        <f t="shared" si="24"/>
        <v>-0.86602540378443904</v>
      </c>
      <c r="T69" s="12">
        <f t="shared" si="24"/>
        <v>0.86602540378443904</v>
      </c>
    </row>
    <row r="70" spans="1:20" x14ac:dyDescent="0.35">
      <c r="A70" s="12" t="s">
        <v>4225</v>
      </c>
      <c r="B70" s="6">
        <v>2</v>
      </c>
      <c r="C70" s="12">
        <f t="shared" ref="C70:T70" si="25">C12*SIN(PI()*($C$68/$W$2)+RADIANS($B$70*$C$67))</f>
        <v>0.86602540378443837</v>
      </c>
      <c r="D70" s="12">
        <f t="shared" si="25"/>
        <v>1.7320508075688767</v>
      </c>
      <c r="E70" s="12">
        <f t="shared" si="25"/>
        <v>0.86602540378443837</v>
      </c>
      <c r="F70" s="12">
        <f t="shared" si="25"/>
        <v>-0.86602540378443837</v>
      </c>
      <c r="G70" s="12">
        <f t="shared" si="25"/>
        <v>-1.7320508075688767</v>
      </c>
      <c r="H70" s="12">
        <f t="shared" si="25"/>
        <v>-0.86602540378443837</v>
      </c>
      <c r="I70" s="12">
        <f t="shared" si="25"/>
        <v>0.86602540378443837</v>
      </c>
      <c r="J70" s="12">
        <f t="shared" si="25"/>
        <v>1.7320508075688767</v>
      </c>
      <c r="K70" s="12">
        <f t="shared" si="25"/>
        <v>0.86602540378443837</v>
      </c>
      <c r="L70" s="12">
        <f t="shared" si="25"/>
        <v>-0.86602540378443837</v>
      </c>
      <c r="M70" s="12">
        <f t="shared" si="25"/>
        <v>-1.7320508075688767</v>
      </c>
      <c r="N70" s="12">
        <f t="shared" si="25"/>
        <v>-0.86602540378443837</v>
      </c>
      <c r="O70" s="12">
        <f t="shared" si="25"/>
        <v>0.86602540378443837</v>
      </c>
      <c r="P70" s="12">
        <f t="shared" si="25"/>
        <v>1.7320508075688767</v>
      </c>
      <c r="Q70" s="12">
        <f t="shared" si="25"/>
        <v>0.86602540378443837</v>
      </c>
      <c r="R70" s="12">
        <f t="shared" si="25"/>
        <v>-0.86602540378443837</v>
      </c>
      <c r="S70" s="12">
        <f t="shared" si="25"/>
        <v>-1.7320508075688767</v>
      </c>
      <c r="T70" s="12">
        <f t="shared" si="25"/>
        <v>-0.86602540378443837</v>
      </c>
    </row>
    <row r="71" spans="1:20" x14ac:dyDescent="0.35">
      <c r="A71" s="12" t="s">
        <v>4227</v>
      </c>
      <c r="B71" s="6">
        <v>3</v>
      </c>
      <c r="C71" s="12">
        <f t="shared" ref="C71:T71" si="26">C13*SIN(PI()*($C$68/$W$2)+RADIANS($B$71*$C$67))</f>
        <v>3.67544536472586E-16</v>
      </c>
      <c r="D71" s="12">
        <f t="shared" si="26"/>
        <v>-3.67544536472586E-16</v>
      </c>
      <c r="E71" s="12">
        <f t="shared" si="26"/>
        <v>-7.3508907294517201E-16</v>
      </c>
      <c r="F71" s="12">
        <f t="shared" si="26"/>
        <v>-3.67544536472586E-16</v>
      </c>
      <c r="G71" s="12">
        <f t="shared" si="26"/>
        <v>3.67544536472586E-16</v>
      </c>
      <c r="H71" s="12">
        <f t="shared" si="26"/>
        <v>7.3508907294517201E-16</v>
      </c>
      <c r="I71" s="12">
        <f t="shared" si="26"/>
        <v>3.67544536472586E-16</v>
      </c>
      <c r="J71" s="12">
        <f t="shared" si="26"/>
        <v>-3.67544536472586E-16</v>
      </c>
      <c r="K71" s="12">
        <f t="shared" si="26"/>
        <v>-7.3508907294517201E-16</v>
      </c>
      <c r="L71" s="12">
        <f t="shared" si="26"/>
        <v>-3.67544536472586E-16</v>
      </c>
      <c r="M71" s="12">
        <f t="shared" si="26"/>
        <v>3.67544536472586E-16</v>
      </c>
      <c r="N71" s="12">
        <f t="shared" si="26"/>
        <v>7.3508907294517201E-16</v>
      </c>
      <c r="O71" s="12">
        <f t="shared" si="26"/>
        <v>3.67544536472586E-16</v>
      </c>
      <c r="P71" s="12">
        <f t="shared" si="26"/>
        <v>-3.67544536472586E-16</v>
      </c>
      <c r="Q71" s="12">
        <f t="shared" si="26"/>
        <v>-7.3508907294517201E-16</v>
      </c>
      <c r="R71" s="12">
        <f t="shared" si="26"/>
        <v>-3.67544536472586E-16</v>
      </c>
      <c r="S71" s="12">
        <f t="shared" si="26"/>
        <v>3.67544536472586E-16</v>
      </c>
      <c r="T71" s="12">
        <f t="shared" si="26"/>
        <v>7.3508907294517201E-16</v>
      </c>
    </row>
    <row r="72" spans="1:20" x14ac:dyDescent="0.35">
      <c r="A72" s="12" t="s">
        <v>4233</v>
      </c>
      <c r="C72" s="13">
        <f>SUM(C69:C71)</f>
        <v>2.5980762113533169</v>
      </c>
      <c r="D72" s="13">
        <f t="shared" ref="D72:T72" si="27">SUM(D69:D71)</f>
        <v>2.5980762113533156</v>
      </c>
      <c r="E72" s="3">
        <f t="shared" si="27"/>
        <v>-1.4012228877202659E-15</v>
      </c>
      <c r="F72" s="3">
        <f t="shared" si="27"/>
        <v>-2.5980762113533169</v>
      </c>
      <c r="G72" s="3">
        <f t="shared" si="27"/>
        <v>-2.5980762113533156</v>
      </c>
      <c r="H72" s="3">
        <f t="shared" si="27"/>
        <v>1.4012228877202659E-15</v>
      </c>
      <c r="I72" s="3">
        <f t="shared" si="27"/>
        <v>2.5980762113533169</v>
      </c>
      <c r="J72" s="3">
        <f t="shared" si="27"/>
        <v>2.5980762113533156</v>
      </c>
      <c r="K72" s="3">
        <f t="shared" si="27"/>
        <v>-1.4012228877202659E-15</v>
      </c>
      <c r="L72" s="3">
        <f t="shared" si="27"/>
        <v>-2.5980762113533169</v>
      </c>
      <c r="M72" s="3">
        <f t="shared" si="27"/>
        <v>-2.5980762113533156</v>
      </c>
      <c r="N72" s="3">
        <f t="shared" si="27"/>
        <v>1.4012228877202659E-15</v>
      </c>
      <c r="O72" s="3">
        <f t="shared" si="27"/>
        <v>2.5980762113533169</v>
      </c>
      <c r="P72" s="3">
        <f t="shared" si="27"/>
        <v>2.5980762113533156</v>
      </c>
      <c r="Q72" s="3">
        <f t="shared" si="27"/>
        <v>-1.4012228877202659E-15</v>
      </c>
      <c r="R72" s="3">
        <f t="shared" si="27"/>
        <v>-2.5980762113533169</v>
      </c>
      <c r="S72" s="3">
        <f t="shared" si="27"/>
        <v>-2.5980762113533156</v>
      </c>
      <c r="T72" s="3">
        <f t="shared" si="27"/>
        <v>1.4012228877202659E-15</v>
      </c>
    </row>
    <row r="76" spans="1:20" ht="23.4" x14ac:dyDescent="0.35">
      <c r="A76" s="18" t="s">
        <v>4226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spans="1:20" x14ac:dyDescent="0.35">
      <c r="A77" s="11" t="s">
        <v>4231</v>
      </c>
      <c r="B77" s="10"/>
      <c r="C77" s="10">
        <v>120</v>
      </c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12" t="s">
        <v>4232</v>
      </c>
      <c r="B78" s="6"/>
      <c r="C78" s="6">
        <v>18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35">
      <c r="A79" s="12" t="s">
        <v>4223</v>
      </c>
      <c r="B79" s="6">
        <v>1</v>
      </c>
      <c r="C79" s="12">
        <f>C$11*SIN(PI()*(C78/$W$2)+RADIANS(B79*C77))</f>
        <v>0.81347328615160186</v>
      </c>
      <c r="D79" s="12">
        <f t="shared" ref="D79:T79" si="28">D11*SIN(PI()*($C$78/$W$2)+RADIANS($B$79*$C$77))</f>
        <v>0.40673664307580093</v>
      </c>
      <c r="E79" s="12">
        <f t="shared" si="28"/>
        <v>-0.40673664307580093</v>
      </c>
      <c r="F79" s="12">
        <f t="shared" si="28"/>
        <v>-0.81347328615160186</v>
      </c>
      <c r="G79" s="12">
        <f t="shared" si="28"/>
        <v>-0.40673664307580093</v>
      </c>
      <c r="H79" s="12">
        <f t="shared" si="28"/>
        <v>0.40673664307580093</v>
      </c>
      <c r="I79" s="12">
        <f t="shared" si="28"/>
        <v>0.81347328615160186</v>
      </c>
      <c r="J79" s="12">
        <f t="shared" si="28"/>
        <v>0.40673664307580093</v>
      </c>
      <c r="K79" s="12">
        <f t="shared" si="28"/>
        <v>-0.40673664307580093</v>
      </c>
      <c r="L79" s="12">
        <f t="shared" si="28"/>
        <v>-0.81347328615160186</v>
      </c>
      <c r="M79" s="12">
        <f t="shared" si="28"/>
        <v>-0.40673664307580093</v>
      </c>
      <c r="N79" s="12">
        <f t="shared" si="28"/>
        <v>0.40673664307580093</v>
      </c>
      <c r="O79" s="12">
        <f t="shared" si="28"/>
        <v>0.81347328615160186</v>
      </c>
      <c r="P79" s="12">
        <f t="shared" si="28"/>
        <v>0.40673664307580093</v>
      </c>
      <c r="Q79" s="12">
        <f t="shared" si="28"/>
        <v>-0.40673664307580093</v>
      </c>
      <c r="R79" s="12">
        <f t="shared" si="28"/>
        <v>-0.81347328615160186</v>
      </c>
      <c r="S79" s="12">
        <f t="shared" si="28"/>
        <v>-0.40673664307580093</v>
      </c>
      <c r="T79" s="12">
        <f t="shared" si="28"/>
        <v>0.40673664307580093</v>
      </c>
    </row>
    <row r="80" spans="1:20" x14ac:dyDescent="0.35">
      <c r="A80" s="12" t="s">
        <v>4225</v>
      </c>
      <c r="B80" s="6">
        <v>2</v>
      </c>
      <c r="C80" s="12">
        <f t="shared" ref="C80:T80" si="29">C12*SIN(PI()*($C$78/$W$2)+RADIANS($B$80*$C$77))</f>
        <v>0.9945218953682734</v>
      </c>
      <c r="D80" s="12">
        <f t="shared" si="29"/>
        <v>1.9890437907365468</v>
      </c>
      <c r="E80" s="12">
        <f t="shared" si="29"/>
        <v>0.9945218953682734</v>
      </c>
      <c r="F80" s="12">
        <f t="shared" si="29"/>
        <v>-0.9945218953682734</v>
      </c>
      <c r="G80" s="12">
        <f t="shared" si="29"/>
        <v>-1.9890437907365468</v>
      </c>
      <c r="H80" s="12">
        <f t="shared" si="29"/>
        <v>-0.9945218953682734</v>
      </c>
      <c r="I80" s="12">
        <f t="shared" si="29"/>
        <v>0.9945218953682734</v>
      </c>
      <c r="J80" s="12">
        <f t="shared" si="29"/>
        <v>1.9890437907365468</v>
      </c>
      <c r="K80" s="12">
        <f t="shared" si="29"/>
        <v>0.9945218953682734</v>
      </c>
      <c r="L80" s="12">
        <f t="shared" si="29"/>
        <v>-0.9945218953682734</v>
      </c>
      <c r="M80" s="12">
        <f t="shared" si="29"/>
        <v>-1.9890437907365468</v>
      </c>
      <c r="N80" s="12">
        <f t="shared" si="29"/>
        <v>-0.9945218953682734</v>
      </c>
      <c r="O80" s="12">
        <f t="shared" si="29"/>
        <v>0.9945218953682734</v>
      </c>
      <c r="P80" s="12">
        <f t="shared" si="29"/>
        <v>1.9890437907365468</v>
      </c>
      <c r="Q80" s="12">
        <f t="shared" si="29"/>
        <v>0.9945218953682734</v>
      </c>
      <c r="R80" s="12">
        <f t="shared" si="29"/>
        <v>-0.9945218953682734</v>
      </c>
      <c r="S80" s="12">
        <f t="shared" si="29"/>
        <v>-1.9890437907365468</v>
      </c>
      <c r="T80" s="12">
        <f t="shared" si="29"/>
        <v>-0.9945218953682734</v>
      </c>
    </row>
    <row r="81" spans="1:20" x14ac:dyDescent="0.35">
      <c r="A81" s="12" t="s">
        <v>4227</v>
      </c>
      <c r="B81" s="6">
        <v>3</v>
      </c>
      <c r="C81" s="12">
        <f t="shared" ref="C81:T81" si="30">C13*SIN(PI()*($C$78/$W$2)+RADIANS($B$81*$C$77))</f>
        <v>-0.5877852522924728</v>
      </c>
      <c r="D81" s="12">
        <f t="shared" si="30"/>
        <v>0.5877852522924728</v>
      </c>
      <c r="E81" s="12">
        <f t="shared" si="30"/>
        <v>1.1755705045849456</v>
      </c>
      <c r="F81" s="12">
        <f t="shared" si="30"/>
        <v>0.5877852522924728</v>
      </c>
      <c r="G81" s="12">
        <f t="shared" si="30"/>
        <v>-0.5877852522924728</v>
      </c>
      <c r="H81" s="12">
        <f t="shared" si="30"/>
        <v>-1.1755705045849456</v>
      </c>
      <c r="I81" s="12">
        <f t="shared" si="30"/>
        <v>-0.5877852522924728</v>
      </c>
      <c r="J81" s="12">
        <f t="shared" si="30"/>
        <v>0.5877852522924728</v>
      </c>
      <c r="K81" s="12">
        <f t="shared" si="30"/>
        <v>1.1755705045849456</v>
      </c>
      <c r="L81" s="12">
        <f t="shared" si="30"/>
        <v>0.5877852522924728</v>
      </c>
      <c r="M81" s="12">
        <f t="shared" si="30"/>
        <v>-0.5877852522924728</v>
      </c>
      <c r="N81" s="12">
        <f t="shared" si="30"/>
        <v>-1.1755705045849456</v>
      </c>
      <c r="O81" s="12">
        <f t="shared" si="30"/>
        <v>-0.5877852522924728</v>
      </c>
      <c r="P81" s="12">
        <f t="shared" si="30"/>
        <v>0.5877852522924728</v>
      </c>
      <c r="Q81" s="12">
        <f t="shared" si="30"/>
        <v>1.1755705045849456</v>
      </c>
      <c r="R81" s="12">
        <f t="shared" si="30"/>
        <v>0.5877852522924728</v>
      </c>
      <c r="S81" s="12">
        <f t="shared" si="30"/>
        <v>-0.5877852522924728</v>
      </c>
      <c r="T81" s="12">
        <f t="shared" si="30"/>
        <v>-1.1755705045849456</v>
      </c>
    </row>
    <row r="82" spans="1:20" x14ac:dyDescent="0.35">
      <c r="A82" s="12" t="s">
        <v>4233</v>
      </c>
      <c r="C82" s="13">
        <f>SUM(C79:C81)</f>
        <v>1.2202099292274022</v>
      </c>
      <c r="D82" s="13">
        <f t="shared" ref="D82:T82" si="31">SUM(D79:D81)</f>
        <v>2.9835656861048205</v>
      </c>
      <c r="E82" s="3">
        <f t="shared" si="31"/>
        <v>1.7633557568774181</v>
      </c>
      <c r="F82" s="3">
        <f t="shared" si="31"/>
        <v>-1.2202099292274022</v>
      </c>
      <c r="G82" s="3">
        <f t="shared" si="31"/>
        <v>-2.9835656861048205</v>
      </c>
      <c r="H82" s="3">
        <f t="shared" si="31"/>
        <v>-1.7633557568774181</v>
      </c>
      <c r="I82" s="3">
        <f t="shared" si="31"/>
        <v>1.2202099292274022</v>
      </c>
      <c r="J82" s="3">
        <f t="shared" si="31"/>
        <v>2.9835656861048205</v>
      </c>
      <c r="K82" s="3">
        <f t="shared" si="31"/>
        <v>1.7633557568774181</v>
      </c>
      <c r="L82" s="3">
        <f t="shared" si="31"/>
        <v>-1.2202099292274022</v>
      </c>
      <c r="M82" s="3">
        <f t="shared" si="31"/>
        <v>-2.9835656861048205</v>
      </c>
      <c r="N82" s="3">
        <f t="shared" si="31"/>
        <v>-1.7633557568774181</v>
      </c>
      <c r="O82" s="3">
        <f t="shared" si="31"/>
        <v>1.2202099292274022</v>
      </c>
      <c r="P82" s="3">
        <f t="shared" si="31"/>
        <v>2.9835656861048205</v>
      </c>
      <c r="Q82" s="3">
        <f t="shared" si="31"/>
        <v>1.7633557568774181</v>
      </c>
      <c r="R82" s="3">
        <f t="shared" si="31"/>
        <v>-1.2202099292274022</v>
      </c>
      <c r="S82" s="3">
        <f t="shared" si="31"/>
        <v>-2.9835656861048205</v>
      </c>
      <c r="T82" s="3">
        <f t="shared" si="31"/>
        <v>-1.7633557568774181</v>
      </c>
    </row>
    <row r="86" spans="1:20" ht="23.4" x14ac:dyDescent="0.35">
      <c r="A86" s="18" t="s">
        <v>4226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1:20" x14ac:dyDescent="0.35">
      <c r="A87" s="11" t="s">
        <v>4231</v>
      </c>
      <c r="B87" s="10"/>
      <c r="C87" s="10">
        <v>120</v>
      </c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35">
      <c r="A88" s="12" t="s">
        <v>4232</v>
      </c>
      <c r="B88" s="6"/>
      <c r="C88" s="6">
        <v>21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35">
      <c r="A89" s="12" t="s">
        <v>4223</v>
      </c>
      <c r="B89" s="6">
        <v>1</v>
      </c>
      <c r="C89" s="12">
        <f t="shared" ref="C89:T89" si="32">C$11*SIN(PI()*($C$88/$W$2)+RADIANS($B89*$C$87))</f>
        <v>-0.41582338163551702</v>
      </c>
      <c r="D89" s="12">
        <f t="shared" si="32"/>
        <v>-0.20791169081775851</v>
      </c>
      <c r="E89" s="12">
        <f t="shared" si="32"/>
        <v>0.20791169081775851</v>
      </c>
      <c r="F89" s="12">
        <f t="shared" si="32"/>
        <v>0.41582338163551702</v>
      </c>
      <c r="G89" s="12">
        <f t="shared" si="32"/>
        <v>0.20791169081775851</v>
      </c>
      <c r="H89" s="12">
        <f t="shared" si="32"/>
        <v>-0.20791169081775851</v>
      </c>
      <c r="I89" s="12">
        <f t="shared" si="32"/>
        <v>-0.41582338163551702</v>
      </c>
      <c r="J89" s="12">
        <f t="shared" si="32"/>
        <v>-0.20791169081775851</v>
      </c>
      <c r="K89" s="12">
        <f t="shared" si="32"/>
        <v>0.20791169081775851</v>
      </c>
      <c r="L89" s="12">
        <f t="shared" si="32"/>
        <v>0.41582338163551702</v>
      </c>
      <c r="M89" s="12">
        <f t="shared" si="32"/>
        <v>0.20791169081775851</v>
      </c>
      <c r="N89" s="12">
        <f t="shared" si="32"/>
        <v>-0.20791169081775851</v>
      </c>
      <c r="O89" s="12">
        <f t="shared" si="32"/>
        <v>-0.41582338163551702</v>
      </c>
      <c r="P89" s="12">
        <f t="shared" si="32"/>
        <v>-0.20791169081775851</v>
      </c>
      <c r="Q89" s="12">
        <f t="shared" si="32"/>
        <v>0.20791169081775851</v>
      </c>
      <c r="R89" s="12">
        <f t="shared" si="32"/>
        <v>0.41582338163551702</v>
      </c>
      <c r="S89" s="12">
        <f t="shared" si="32"/>
        <v>0.20791169081775851</v>
      </c>
      <c r="T89" s="12">
        <f t="shared" si="32"/>
        <v>-0.20791169081775851</v>
      </c>
    </row>
    <row r="90" spans="1:20" x14ac:dyDescent="0.35">
      <c r="A90" s="12" t="s">
        <v>4225</v>
      </c>
      <c r="B90" s="6">
        <v>2</v>
      </c>
      <c r="C90" s="12">
        <f t="shared" ref="C90:T90" si="33">C12*SIN(PI()*($C$88/$W$2)+RADIANS($B90*$C$87))</f>
        <v>0.74314482547739524</v>
      </c>
      <c r="D90" s="12">
        <f t="shared" si="33"/>
        <v>1.4862896509547905</v>
      </c>
      <c r="E90" s="12">
        <f t="shared" si="33"/>
        <v>0.74314482547739524</v>
      </c>
      <c r="F90" s="12">
        <f t="shared" si="33"/>
        <v>-0.74314482547739524</v>
      </c>
      <c r="G90" s="12">
        <f t="shared" si="33"/>
        <v>-1.4862896509547905</v>
      </c>
      <c r="H90" s="12">
        <f t="shared" si="33"/>
        <v>-0.74314482547739524</v>
      </c>
      <c r="I90" s="12">
        <f t="shared" si="33"/>
        <v>0.74314482547739524</v>
      </c>
      <c r="J90" s="12">
        <f t="shared" si="33"/>
        <v>1.4862896509547905</v>
      </c>
      <c r="K90" s="12">
        <f t="shared" si="33"/>
        <v>0.74314482547739524</v>
      </c>
      <c r="L90" s="12">
        <f t="shared" si="33"/>
        <v>-0.74314482547739524</v>
      </c>
      <c r="M90" s="12">
        <f t="shared" si="33"/>
        <v>-1.4862896509547905</v>
      </c>
      <c r="N90" s="12">
        <f t="shared" si="33"/>
        <v>-0.74314482547739524</v>
      </c>
      <c r="O90" s="12">
        <f t="shared" si="33"/>
        <v>0.74314482547739524</v>
      </c>
      <c r="P90" s="12">
        <f t="shared" si="33"/>
        <v>1.4862896509547905</v>
      </c>
      <c r="Q90" s="12">
        <f t="shared" si="33"/>
        <v>0.74314482547739524</v>
      </c>
      <c r="R90" s="12">
        <f t="shared" si="33"/>
        <v>-0.74314482547739524</v>
      </c>
      <c r="S90" s="12">
        <f t="shared" si="33"/>
        <v>-1.4862896509547905</v>
      </c>
      <c r="T90" s="12">
        <f t="shared" si="33"/>
        <v>-0.74314482547739524</v>
      </c>
    </row>
    <row r="91" spans="1:20" x14ac:dyDescent="0.35">
      <c r="A91" s="12" t="s">
        <v>4227</v>
      </c>
      <c r="B91" s="6">
        <v>3</v>
      </c>
      <c r="C91" s="12">
        <f t="shared" ref="C91:T91" si="34">C13*SIN(PI()*($C$88/$W$2)+RADIANS($B91*$C$87))</f>
        <v>-0.95105651629515342</v>
      </c>
      <c r="D91" s="12">
        <f t="shared" si="34"/>
        <v>0.95105651629515342</v>
      </c>
      <c r="E91" s="12">
        <f t="shared" si="34"/>
        <v>1.9021130325903068</v>
      </c>
      <c r="F91" s="12">
        <f t="shared" si="34"/>
        <v>0.95105651629515342</v>
      </c>
      <c r="G91" s="12">
        <f t="shared" si="34"/>
        <v>-0.95105651629515342</v>
      </c>
      <c r="H91" s="12">
        <f t="shared" si="34"/>
        <v>-1.9021130325903068</v>
      </c>
      <c r="I91" s="12">
        <f t="shared" si="34"/>
        <v>-0.95105651629515342</v>
      </c>
      <c r="J91" s="12">
        <f t="shared" si="34"/>
        <v>0.95105651629515342</v>
      </c>
      <c r="K91" s="12">
        <f t="shared" si="34"/>
        <v>1.9021130325903068</v>
      </c>
      <c r="L91" s="12">
        <f t="shared" si="34"/>
        <v>0.95105651629515342</v>
      </c>
      <c r="M91" s="12">
        <f t="shared" si="34"/>
        <v>-0.95105651629515342</v>
      </c>
      <c r="N91" s="12">
        <f t="shared" si="34"/>
        <v>-1.9021130325903068</v>
      </c>
      <c r="O91" s="12">
        <f t="shared" si="34"/>
        <v>-0.95105651629515342</v>
      </c>
      <c r="P91" s="12">
        <f t="shared" si="34"/>
        <v>0.95105651629515342</v>
      </c>
      <c r="Q91" s="12">
        <f t="shared" si="34"/>
        <v>1.9021130325903068</v>
      </c>
      <c r="R91" s="12">
        <f t="shared" si="34"/>
        <v>0.95105651629515342</v>
      </c>
      <c r="S91" s="12">
        <f t="shared" si="34"/>
        <v>-0.95105651629515342</v>
      </c>
      <c r="T91" s="12">
        <f t="shared" si="34"/>
        <v>-1.9021130325903068</v>
      </c>
    </row>
    <row r="92" spans="1:20" x14ac:dyDescent="0.35">
      <c r="A92" s="12" t="s">
        <v>4233</v>
      </c>
      <c r="C92" s="13">
        <f>SUM(C89:C91)</f>
        <v>-0.6237350724532752</v>
      </c>
      <c r="D92" s="13">
        <f t="shared" ref="D92:T92" si="35">SUM(D89:D91)</f>
        <v>2.2294344764321856</v>
      </c>
      <c r="E92" s="3">
        <f t="shared" si="35"/>
        <v>2.8531695488854605</v>
      </c>
      <c r="F92" s="3">
        <f t="shared" si="35"/>
        <v>0.6237350724532752</v>
      </c>
      <c r="G92" s="3">
        <f t="shared" si="35"/>
        <v>-2.2294344764321856</v>
      </c>
      <c r="H92" s="3">
        <f t="shared" si="35"/>
        <v>-2.8531695488854605</v>
      </c>
      <c r="I92" s="3">
        <f t="shared" si="35"/>
        <v>-0.6237350724532752</v>
      </c>
      <c r="J92" s="3">
        <f t="shared" si="35"/>
        <v>2.2294344764321856</v>
      </c>
      <c r="K92" s="3">
        <f t="shared" si="35"/>
        <v>2.8531695488854605</v>
      </c>
      <c r="L92" s="3">
        <f t="shared" si="35"/>
        <v>0.6237350724532752</v>
      </c>
      <c r="M92" s="3">
        <f t="shared" si="35"/>
        <v>-2.2294344764321856</v>
      </c>
      <c r="N92" s="3">
        <f t="shared" si="35"/>
        <v>-2.8531695488854605</v>
      </c>
      <c r="O92" s="3">
        <f t="shared" si="35"/>
        <v>-0.6237350724532752</v>
      </c>
      <c r="P92" s="3">
        <f t="shared" si="35"/>
        <v>2.2294344764321856</v>
      </c>
      <c r="Q92" s="3">
        <f t="shared" si="35"/>
        <v>2.8531695488854605</v>
      </c>
      <c r="R92" s="3">
        <f t="shared" si="35"/>
        <v>0.6237350724532752</v>
      </c>
      <c r="S92" s="3">
        <f t="shared" si="35"/>
        <v>-2.2294344764321856</v>
      </c>
      <c r="T92" s="3">
        <f t="shared" si="35"/>
        <v>-2.8531695488854605</v>
      </c>
    </row>
    <row r="96" spans="1:20" ht="23.4" x14ac:dyDescent="0.35">
      <c r="A96" s="18" t="s">
        <v>4226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 x14ac:dyDescent="0.35">
      <c r="A97" s="11" t="s">
        <v>4231</v>
      </c>
      <c r="B97" s="10"/>
      <c r="C97" s="10">
        <v>120</v>
      </c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35">
      <c r="A98" s="12" t="s">
        <v>4232</v>
      </c>
      <c r="B98" s="6"/>
      <c r="C98" s="6">
        <v>24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35">
      <c r="A99" s="12" t="s">
        <v>4223</v>
      </c>
      <c r="B99" s="6">
        <v>1</v>
      </c>
      <c r="C99" s="12">
        <f t="shared" ref="C99:T99" si="36">C$11*SIN(PI()*($C$98/$W$2)+RADIANS($B$99*$C$97))</f>
        <v>-1.4862896509547874</v>
      </c>
      <c r="D99" s="12">
        <f t="shared" si="36"/>
        <v>-0.74314482547739369</v>
      </c>
      <c r="E99" s="12">
        <f t="shared" si="36"/>
        <v>0.74314482547739369</v>
      </c>
      <c r="F99" s="12">
        <f t="shared" si="36"/>
        <v>1.4862896509547874</v>
      </c>
      <c r="G99" s="12">
        <f t="shared" si="36"/>
        <v>0.74314482547739369</v>
      </c>
      <c r="H99" s="12">
        <f t="shared" si="36"/>
        <v>-0.74314482547739369</v>
      </c>
      <c r="I99" s="12">
        <f t="shared" si="36"/>
        <v>-1.4862896509547874</v>
      </c>
      <c r="J99" s="12">
        <f t="shared" si="36"/>
        <v>-0.74314482547739369</v>
      </c>
      <c r="K99" s="12">
        <f t="shared" si="36"/>
        <v>0.74314482547739369</v>
      </c>
      <c r="L99" s="12">
        <f t="shared" si="36"/>
        <v>1.4862896509547874</v>
      </c>
      <c r="M99" s="12">
        <f t="shared" si="36"/>
        <v>0.74314482547739369</v>
      </c>
      <c r="N99" s="12">
        <f t="shared" si="36"/>
        <v>-0.74314482547739369</v>
      </c>
      <c r="O99" s="12">
        <f t="shared" si="36"/>
        <v>-1.4862896509547874</v>
      </c>
      <c r="P99" s="12">
        <f t="shared" si="36"/>
        <v>-0.74314482547739369</v>
      </c>
      <c r="Q99" s="12">
        <f t="shared" si="36"/>
        <v>0.74314482547739369</v>
      </c>
      <c r="R99" s="12">
        <f t="shared" si="36"/>
        <v>1.4862896509547874</v>
      </c>
      <c r="S99" s="12">
        <f t="shared" si="36"/>
        <v>0.74314482547739369</v>
      </c>
      <c r="T99" s="12">
        <f t="shared" si="36"/>
        <v>-0.74314482547739369</v>
      </c>
    </row>
    <row r="100" spans="1:20" x14ac:dyDescent="0.35">
      <c r="A100" s="12" t="s">
        <v>4225</v>
      </c>
      <c r="B100" s="6">
        <v>2</v>
      </c>
      <c r="C100" s="12">
        <f t="shared" ref="C100:T100" si="37">C$12*SIN(PI()*($C$98/$W$2)+RADIANS($B$100*$C$97))</f>
        <v>0.20791169081776084</v>
      </c>
      <c r="D100" s="12">
        <f t="shared" si="37"/>
        <v>0.41582338163552168</v>
      </c>
      <c r="E100" s="12">
        <f t="shared" si="37"/>
        <v>0.20791169081776084</v>
      </c>
      <c r="F100" s="12">
        <f t="shared" si="37"/>
        <v>-0.20791169081776084</v>
      </c>
      <c r="G100" s="12">
        <f t="shared" si="37"/>
        <v>-0.41582338163552168</v>
      </c>
      <c r="H100" s="12">
        <f t="shared" si="37"/>
        <v>-0.20791169081776084</v>
      </c>
      <c r="I100" s="12">
        <f t="shared" si="37"/>
        <v>0.20791169081776084</v>
      </c>
      <c r="J100" s="12">
        <f t="shared" si="37"/>
        <v>0.41582338163552168</v>
      </c>
      <c r="K100" s="12">
        <f t="shared" si="37"/>
        <v>0.20791169081776084</v>
      </c>
      <c r="L100" s="12">
        <f t="shared" si="37"/>
        <v>-0.20791169081776084</v>
      </c>
      <c r="M100" s="12">
        <f t="shared" si="37"/>
        <v>-0.41582338163552168</v>
      </c>
      <c r="N100" s="12">
        <f t="shared" si="37"/>
        <v>-0.20791169081776084</v>
      </c>
      <c r="O100" s="12">
        <f t="shared" si="37"/>
        <v>0.20791169081776084</v>
      </c>
      <c r="P100" s="12">
        <f t="shared" si="37"/>
        <v>0.41582338163552168</v>
      </c>
      <c r="Q100" s="12">
        <f t="shared" si="37"/>
        <v>0.20791169081776084</v>
      </c>
      <c r="R100" s="12">
        <f t="shared" si="37"/>
        <v>-0.20791169081776084</v>
      </c>
      <c r="S100" s="12">
        <f t="shared" si="37"/>
        <v>-0.41582338163552168</v>
      </c>
      <c r="T100" s="12">
        <f t="shared" si="37"/>
        <v>-0.20791169081776084</v>
      </c>
    </row>
    <row r="101" spans="1:20" x14ac:dyDescent="0.35">
      <c r="A101" s="12" t="s">
        <v>4227</v>
      </c>
      <c r="B101" s="6">
        <v>3</v>
      </c>
      <c r="C101" s="12">
        <f t="shared" ref="C101:T101" si="38">C$13*SIN(PI()*($C$98/$W$2)+RADIANS($B$101*$C$97))</f>
        <v>-0.95105651629515375</v>
      </c>
      <c r="D101" s="12">
        <f t="shared" si="38"/>
        <v>0.95105651629515375</v>
      </c>
      <c r="E101" s="12">
        <f t="shared" si="38"/>
        <v>1.9021130325903075</v>
      </c>
      <c r="F101" s="12">
        <f t="shared" si="38"/>
        <v>0.95105651629515375</v>
      </c>
      <c r="G101" s="12">
        <f t="shared" si="38"/>
        <v>-0.95105651629515375</v>
      </c>
      <c r="H101" s="12">
        <f t="shared" si="38"/>
        <v>-1.9021130325903075</v>
      </c>
      <c r="I101" s="12">
        <f t="shared" si="38"/>
        <v>-0.95105651629515375</v>
      </c>
      <c r="J101" s="12">
        <f t="shared" si="38"/>
        <v>0.95105651629515375</v>
      </c>
      <c r="K101" s="12">
        <f t="shared" si="38"/>
        <v>1.9021130325903075</v>
      </c>
      <c r="L101" s="12">
        <f t="shared" si="38"/>
        <v>0.95105651629515375</v>
      </c>
      <c r="M101" s="12">
        <f t="shared" si="38"/>
        <v>-0.95105651629515375</v>
      </c>
      <c r="N101" s="12">
        <f t="shared" si="38"/>
        <v>-1.9021130325903075</v>
      </c>
      <c r="O101" s="12">
        <f t="shared" si="38"/>
        <v>-0.95105651629515375</v>
      </c>
      <c r="P101" s="12">
        <f t="shared" si="38"/>
        <v>0.95105651629515375</v>
      </c>
      <c r="Q101" s="12">
        <f t="shared" si="38"/>
        <v>1.9021130325903075</v>
      </c>
      <c r="R101" s="12">
        <f t="shared" si="38"/>
        <v>0.95105651629515375</v>
      </c>
      <c r="S101" s="12">
        <f t="shared" si="38"/>
        <v>-0.95105651629515375</v>
      </c>
      <c r="T101" s="12">
        <f t="shared" si="38"/>
        <v>-1.9021130325903075</v>
      </c>
    </row>
    <row r="102" spans="1:20" x14ac:dyDescent="0.35">
      <c r="A102" s="12" t="s">
        <v>4233</v>
      </c>
      <c r="C102" s="13">
        <f>SUM(C99:C101)</f>
        <v>-2.2294344764321803</v>
      </c>
      <c r="D102" s="13">
        <f t="shared" ref="D102:T102" si="39">SUM(D99:D101)</f>
        <v>0.62373507245328175</v>
      </c>
      <c r="E102" s="3">
        <f t="shared" si="39"/>
        <v>2.8531695488854618</v>
      </c>
      <c r="F102" s="3">
        <f t="shared" si="39"/>
        <v>2.2294344764321803</v>
      </c>
      <c r="G102" s="3">
        <f t="shared" si="39"/>
        <v>-0.62373507245328175</v>
      </c>
      <c r="H102" s="3">
        <f t="shared" si="39"/>
        <v>-2.8531695488854618</v>
      </c>
      <c r="I102" s="3">
        <f t="shared" si="39"/>
        <v>-2.2294344764321803</v>
      </c>
      <c r="J102" s="3">
        <f t="shared" si="39"/>
        <v>0.62373507245328175</v>
      </c>
      <c r="K102" s="3">
        <f t="shared" si="39"/>
        <v>2.8531695488854618</v>
      </c>
      <c r="L102" s="3">
        <f t="shared" si="39"/>
        <v>2.2294344764321803</v>
      </c>
      <c r="M102" s="3">
        <f t="shared" si="39"/>
        <v>-0.62373507245328175</v>
      </c>
      <c r="N102" s="3">
        <f t="shared" si="39"/>
        <v>-2.8531695488854618</v>
      </c>
      <c r="O102" s="3">
        <f t="shared" si="39"/>
        <v>-2.2294344764321803</v>
      </c>
      <c r="P102" s="3">
        <f t="shared" si="39"/>
        <v>0.62373507245328175</v>
      </c>
      <c r="Q102" s="3">
        <f t="shared" si="39"/>
        <v>2.8531695488854618</v>
      </c>
      <c r="R102" s="3">
        <f t="shared" si="39"/>
        <v>2.2294344764321803</v>
      </c>
      <c r="S102" s="3">
        <f t="shared" si="39"/>
        <v>-0.62373507245328175</v>
      </c>
      <c r="T102" s="3">
        <f t="shared" si="39"/>
        <v>-2.8531695488854618</v>
      </c>
    </row>
    <row r="106" spans="1:20" ht="23.4" x14ac:dyDescent="0.35">
      <c r="A106" s="18" t="s">
        <v>4226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 x14ac:dyDescent="0.35">
      <c r="A107" s="11" t="s">
        <v>4231</v>
      </c>
      <c r="B107" s="10"/>
      <c r="C107" s="10">
        <v>120</v>
      </c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x14ac:dyDescent="0.35">
      <c r="A108" s="12" t="s">
        <v>4232</v>
      </c>
      <c r="B108" s="6"/>
      <c r="C108" s="6">
        <v>27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x14ac:dyDescent="0.35">
      <c r="A109" s="12" t="s">
        <v>4223</v>
      </c>
      <c r="B109" s="6">
        <v>1</v>
      </c>
      <c r="C109" s="12">
        <f t="shared" ref="C109:T109" si="40">C$11*SIN(PI()*($C$108/$W$2)+RADIANS($B$109*$C$107))</f>
        <v>-1.9890437907365466</v>
      </c>
      <c r="D109" s="12">
        <f t="shared" si="40"/>
        <v>-0.99452189536827329</v>
      </c>
      <c r="E109" s="12">
        <f t="shared" si="40"/>
        <v>0.99452189536827329</v>
      </c>
      <c r="F109" s="12">
        <f t="shared" si="40"/>
        <v>1.9890437907365466</v>
      </c>
      <c r="G109" s="12">
        <f t="shared" si="40"/>
        <v>0.99452189536827329</v>
      </c>
      <c r="H109" s="12">
        <f t="shared" si="40"/>
        <v>-0.99452189536827329</v>
      </c>
      <c r="I109" s="12">
        <f t="shared" si="40"/>
        <v>-1.9890437907365466</v>
      </c>
      <c r="J109" s="12">
        <f t="shared" si="40"/>
        <v>-0.99452189536827329</v>
      </c>
      <c r="K109" s="12">
        <f t="shared" si="40"/>
        <v>0.99452189536827329</v>
      </c>
      <c r="L109" s="12">
        <f t="shared" si="40"/>
        <v>1.9890437907365466</v>
      </c>
      <c r="M109" s="12">
        <f t="shared" si="40"/>
        <v>0.99452189536827329</v>
      </c>
      <c r="N109" s="12">
        <f t="shared" si="40"/>
        <v>-0.99452189536827329</v>
      </c>
      <c r="O109" s="12">
        <f t="shared" si="40"/>
        <v>-1.9890437907365466</v>
      </c>
      <c r="P109" s="12">
        <f t="shared" si="40"/>
        <v>-0.99452189536827329</v>
      </c>
      <c r="Q109" s="12">
        <f t="shared" si="40"/>
        <v>0.99452189536827329</v>
      </c>
      <c r="R109" s="12">
        <f t="shared" si="40"/>
        <v>1.9890437907365466</v>
      </c>
      <c r="S109" s="12">
        <f t="shared" si="40"/>
        <v>0.99452189536827329</v>
      </c>
      <c r="T109" s="12">
        <f t="shared" si="40"/>
        <v>-0.99452189536827329</v>
      </c>
    </row>
    <row r="110" spans="1:20" x14ac:dyDescent="0.35">
      <c r="A110" s="12" t="s">
        <v>4225</v>
      </c>
      <c r="B110" s="6">
        <v>2</v>
      </c>
      <c r="C110" s="12">
        <f t="shared" ref="C110:T110" si="41">C$12*SIN(PI()*($C$108/$W$2)+RADIANS($B$110*$C$107))</f>
        <v>-0.40673664307579876</v>
      </c>
      <c r="D110" s="12">
        <f t="shared" si="41"/>
        <v>-0.81347328615159753</v>
      </c>
      <c r="E110" s="12">
        <f t="shared" si="41"/>
        <v>-0.40673664307579876</v>
      </c>
      <c r="F110" s="12">
        <f t="shared" si="41"/>
        <v>0.40673664307579876</v>
      </c>
      <c r="G110" s="12">
        <f t="shared" si="41"/>
        <v>0.81347328615159753</v>
      </c>
      <c r="H110" s="12">
        <f t="shared" si="41"/>
        <v>0.40673664307579876</v>
      </c>
      <c r="I110" s="12">
        <f t="shared" si="41"/>
        <v>-0.40673664307579876</v>
      </c>
      <c r="J110" s="12">
        <f t="shared" si="41"/>
        <v>-0.81347328615159753</v>
      </c>
      <c r="K110" s="12">
        <f t="shared" si="41"/>
        <v>-0.40673664307579876</v>
      </c>
      <c r="L110" s="12">
        <f t="shared" si="41"/>
        <v>0.40673664307579876</v>
      </c>
      <c r="M110" s="12">
        <f t="shared" si="41"/>
        <v>0.81347328615159753</v>
      </c>
      <c r="N110" s="12">
        <f t="shared" si="41"/>
        <v>0.40673664307579876</v>
      </c>
      <c r="O110" s="12">
        <f t="shared" si="41"/>
        <v>-0.40673664307579876</v>
      </c>
      <c r="P110" s="12">
        <f t="shared" si="41"/>
        <v>-0.81347328615159753</v>
      </c>
      <c r="Q110" s="12">
        <f t="shared" si="41"/>
        <v>-0.40673664307579876</v>
      </c>
      <c r="R110" s="12">
        <f t="shared" si="41"/>
        <v>0.40673664307579876</v>
      </c>
      <c r="S110" s="12">
        <f t="shared" si="41"/>
        <v>0.81347328615159753</v>
      </c>
      <c r="T110" s="12">
        <f t="shared" si="41"/>
        <v>0.40673664307579876</v>
      </c>
    </row>
    <row r="111" spans="1:20" x14ac:dyDescent="0.35">
      <c r="A111" s="12" t="s">
        <v>4227</v>
      </c>
      <c r="B111" s="6">
        <v>3</v>
      </c>
      <c r="C111" s="12">
        <f t="shared" ref="C111:T111" si="42">C$13*SIN(PI()*($C$108/$W$2)+RADIANS($B$111*$C$107))</f>
        <v>-0.58778525229247347</v>
      </c>
      <c r="D111" s="12">
        <f t="shared" si="42"/>
        <v>0.58778525229247347</v>
      </c>
      <c r="E111" s="12">
        <f t="shared" si="42"/>
        <v>1.1755705045849469</v>
      </c>
      <c r="F111" s="12">
        <f t="shared" si="42"/>
        <v>0.58778525229247347</v>
      </c>
      <c r="G111" s="12">
        <f t="shared" si="42"/>
        <v>-0.58778525229247347</v>
      </c>
      <c r="H111" s="12">
        <f t="shared" si="42"/>
        <v>-1.1755705045849469</v>
      </c>
      <c r="I111" s="12">
        <f t="shared" si="42"/>
        <v>-0.58778525229247347</v>
      </c>
      <c r="J111" s="12">
        <f t="shared" si="42"/>
        <v>0.58778525229247347</v>
      </c>
      <c r="K111" s="12">
        <f t="shared" si="42"/>
        <v>1.1755705045849469</v>
      </c>
      <c r="L111" s="12">
        <f t="shared" si="42"/>
        <v>0.58778525229247347</v>
      </c>
      <c r="M111" s="12">
        <f t="shared" si="42"/>
        <v>-0.58778525229247347</v>
      </c>
      <c r="N111" s="12">
        <f t="shared" si="42"/>
        <v>-1.1755705045849469</v>
      </c>
      <c r="O111" s="12">
        <f t="shared" si="42"/>
        <v>-0.58778525229247347</v>
      </c>
      <c r="P111" s="12">
        <f t="shared" si="42"/>
        <v>0.58778525229247347</v>
      </c>
      <c r="Q111" s="12">
        <f t="shared" si="42"/>
        <v>1.1755705045849469</v>
      </c>
      <c r="R111" s="12">
        <f t="shared" si="42"/>
        <v>0.58778525229247347</v>
      </c>
      <c r="S111" s="12">
        <f t="shared" si="42"/>
        <v>-0.58778525229247347</v>
      </c>
      <c r="T111" s="12">
        <f t="shared" si="42"/>
        <v>-1.1755705045849469</v>
      </c>
    </row>
    <row r="112" spans="1:20" x14ac:dyDescent="0.35">
      <c r="A112" s="12" t="s">
        <v>4233</v>
      </c>
      <c r="C112" s="13">
        <f>SUM(C109:C111)</f>
        <v>-2.9835656861048188</v>
      </c>
      <c r="D112" s="13">
        <f t="shared" ref="D112:T112" si="43">SUM(D109:D111)</f>
        <v>-1.2202099292273973</v>
      </c>
      <c r="E112" s="3">
        <f t="shared" si="43"/>
        <v>1.7633557568774214</v>
      </c>
      <c r="F112" s="3">
        <f t="shared" si="43"/>
        <v>2.9835656861048188</v>
      </c>
      <c r="G112" s="3">
        <f t="shared" si="43"/>
        <v>1.2202099292273973</v>
      </c>
      <c r="H112" s="3">
        <f t="shared" si="43"/>
        <v>-1.7633557568774214</v>
      </c>
      <c r="I112" s="3">
        <f t="shared" si="43"/>
        <v>-2.9835656861048188</v>
      </c>
      <c r="J112" s="3">
        <f t="shared" si="43"/>
        <v>-1.2202099292273973</v>
      </c>
      <c r="K112" s="3">
        <f t="shared" si="43"/>
        <v>1.7633557568774214</v>
      </c>
      <c r="L112" s="3">
        <f t="shared" si="43"/>
        <v>2.9835656861048188</v>
      </c>
      <c r="M112" s="3">
        <f t="shared" si="43"/>
        <v>1.2202099292273973</v>
      </c>
      <c r="N112" s="3">
        <f t="shared" si="43"/>
        <v>-1.7633557568774214</v>
      </c>
      <c r="O112" s="3">
        <f t="shared" si="43"/>
        <v>-2.9835656861048188</v>
      </c>
      <c r="P112" s="3">
        <f t="shared" si="43"/>
        <v>-1.2202099292273973</v>
      </c>
      <c r="Q112" s="3">
        <f t="shared" si="43"/>
        <v>1.7633557568774214</v>
      </c>
      <c r="R112" s="3">
        <f t="shared" si="43"/>
        <v>2.9835656861048188</v>
      </c>
      <c r="S112" s="3">
        <f t="shared" si="43"/>
        <v>1.2202099292273973</v>
      </c>
      <c r="T112" s="3">
        <f t="shared" si="43"/>
        <v>-1.7633557568774214</v>
      </c>
    </row>
    <row r="116" spans="1:20" ht="23.4" x14ac:dyDescent="0.35">
      <c r="A116" s="18" t="s">
        <v>4226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1:20" x14ac:dyDescent="0.35">
      <c r="A117" s="11" t="s">
        <v>4231</v>
      </c>
      <c r="B117" s="10"/>
      <c r="C117" s="10">
        <v>120</v>
      </c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35">
      <c r="A118" s="12" t="s">
        <v>4232</v>
      </c>
      <c r="B118" s="6"/>
      <c r="C118" s="6">
        <v>30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35">
      <c r="A119" s="12" t="s">
        <v>4223</v>
      </c>
      <c r="B119" s="6">
        <v>1</v>
      </c>
      <c r="C119" s="12">
        <f t="shared" ref="C119:T119" si="44">C$11*SIN(PI()*($C$118/$W$2)+RADIANS($B$119*$C$117))</f>
        <v>-1.7320508075688783</v>
      </c>
      <c r="D119" s="12">
        <f t="shared" si="44"/>
        <v>-0.86602540378443915</v>
      </c>
      <c r="E119" s="12">
        <f t="shared" si="44"/>
        <v>0.86602540378443915</v>
      </c>
      <c r="F119" s="12">
        <f t="shared" si="44"/>
        <v>1.7320508075688783</v>
      </c>
      <c r="G119" s="12">
        <f t="shared" si="44"/>
        <v>0.86602540378443915</v>
      </c>
      <c r="H119" s="12">
        <f t="shared" si="44"/>
        <v>-0.86602540378443915</v>
      </c>
      <c r="I119" s="12">
        <f t="shared" si="44"/>
        <v>-1.7320508075688783</v>
      </c>
      <c r="J119" s="12">
        <f t="shared" si="44"/>
        <v>-0.86602540378443915</v>
      </c>
      <c r="K119" s="12">
        <f t="shared" si="44"/>
        <v>0.86602540378443915</v>
      </c>
      <c r="L119" s="12">
        <f t="shared" si="44"/>
        <v>1.7320508075688783</v>
      </c>
      <c r="M119" s="12">
        <f t="shared" si="44"/>
        <v>0.86602540378443915</v>
      </c>
      <c r="N119" s="12">
        <f t="shared" si="44"/>
        <v>-0.86602540378443915</v>
      </c>
      <c r="O119" s="12">
        <f t="shared" si="44"/>
        <v>-1.7320508075688783</v>
      </c>
      <c r="P119" s="12">
        <f t="shared" si="44"/>
        <v>-0.86602540378443915</v>
      </c>
      <c r="Q119" s="12">
        <f t="shared" si="44"/>
        <v>0.86602540378443915</v>
      </c>
      <c r="R119" s="12">
        <f t="shared" si="44"/>
        <v>1.7320508075688783</v>
      </c>
      <c r="S119" s="12">
        <f t="shared" si="44"/>
        <v>0.86602540378443915</v>
      </c>
      <c r="T119" s="12">
        <f t="shared" si="44"/>
        <v>-0.86602540378443915</v>
      </c>
    </row>
    <row r="120" spans="1:20" x14ac:dyDescent="0.35">
      <c r="A120" s="12" t="s">
        <v>4225</v>
      </c>
      <c r="B120" s="6">
        <v>2</v>
      </c>
      <c r="C120" s="12">
        <f t="shared" ref="C120:T120" si="45">C$12*SIN(PI()*($C$118/$W$2)+RADIANS($B$120*$C$117))</f>
        <v>-0.86602540378443782</v>
      </c>
      <c r="D120" s="12">
        <f t="shared" si="45"/>
        <v>-1.7320508075688756</v>
      </c>
      <c r="E120" s="12">
        <f t="shared" si="45"/>
        <v>-0.86602540378443782</v>
      </c>
      <c r="F120" s="12">
        <f t="shared" si="45"/>
        <v>0.86602540378443782</v>
      </c>
      <c r="G120" s="12">
        <f t="shared" si="45"/>
        <v>1.7320508075688756</v>
      </c>
      <c r="H120" s="12">
        <f t="shared" si="45"/>
        <v>0.86602540378443782</v>
      </c>
      <c r="I120" s="12">
        <f t="shared" si="45"/>
        <v>-0.86602540378443782</v>
      </c>
      <c r="J120" s="12">
        <f t="shared" si="45"/>
        <v>-1.7320508075688756</v>
      </c>
      <c r="K120" s="12">
        <f t="shared" si="45"/>
        <v>-0.86602540378443782</v>
      </c>
      <c r="L120" s="12">
        <f t="shared" si="45"/>
        <v>0.86602540378443782</v>
      </c>
      <c r="M120" s="12">
        <f t="shared" si="45"/>
        <v>1.7320508075688756</v>
      </c>
      <c r="N120" s="12">
        <f t="shared" si="45"/>
        <v>0.86602540378443782</v>
      </c>
      <c r="O120" s="12">
        <f t="shared" si="45"/>
        <v>-0.86602540378443782</v>
      </c>
      <c r="P120" s="12">
        <f t="shared" si="45"/>
        <v>-1.7320508075688756</v>
      </c>
      <c r="Q120" s="12">
        <f t="shared" si="45"/>
        <v>-0.86602540378443782</v>
      </c>
      <c r="R120" s="12">
        <f t="shared" si="45"/>
        <v>0.86602540378443782</v>
      </c>
      <c r="S120" s="12">
        <f t="shared" si="45"/>
        <v>1.7320508075688756</v>
      </c>
      <c r="T120" s="12">
        <f t="shared" si="45"/>
        <v>0.86602540378443782</v>
      </c>
    </row>
    <row r="121" spans="1:20" x14ac:dyDescent="0.35">
      <c r="A121" s="12" t="s">
        <v>4227</v>
      </c>
      <c r="B121" s="6">
        <v>3</v>
      </c>
      <c r="C121" s="12">
        <f t="shared" ref="C121:T121" si="46">C$13*SIN(PI()*($C$120/$W$2)+RADIANS($B$121*$C$119))</f>
        <v>-0.26872577770397904</v>
      </c>
      <c r="D121" s="12">
        <f t="shared" si="46"/>
        <v>0.26872577770397904</v>
      </c>
      <c r="E121" s="12">
        <f t="shared" si="46"/>
        <v>0.53745155540795808</v>
      </c>
      <c r="F121" s="12">
        <f t="shared" si="46"/>
        <v>0.26872577770397904</v>
      </c>
      <c r="G121" s="12">
        <f t="shared" si="46"/>
        <v>-0.26872577770397904</v>
      </c>
      <c r="H121" s="12">
        <f t="shared" si="46"/>
        <v>-0.53745155540795808</v>
      </c>
      <c r="I121" s="12">
        <f t="shared" si="46"/>
        <v>-0.26872577770397904</v>
      </c>
      <c r="J121" s="12">
        <f t="shared" si="46"/>
        <v>0.26872577770397904</v>
      </c>
      <c r="K121" s="12">
        <f t="shared" si="46"/>
        <v>0.53745155540795808</v>
      </c>
      <c r="L121" s="12">
        <f t="shared" si="46"/>
        <v>0.26872577770397904</v>
      </c>
      <c r="M121" s="12">
        <f t="shared" si="46"/>
        <v>-0.26872577770397904</v>
      </c>
      <c r="N121" s="12">
        <f t="shared" si="46"/>
        <v>-0.53745155540795808</v>
      </c>
      <c r="O121" s="12">
        <f t="shared" si="46"/>
        <v>-0.26872577770397904</v>
      </c>
      <c r="P121" s="12">
        <f t="shared" si="46"/>
        <v>0.26872577770397904</v>
      </c>
      <c r="Q121" s="12">
        <f t="shared" si="46"/>
        <v>0.53745155540795808</v>
      </c>
      <c r="R121" s="12">
        <f t="shared" si="46"/>
        <v>0.26872577770397904</v>
      </c>
      <c r="S121" s="12">
        <f t="shared" si="46"/>
        <v>-0.26872577770397904</v>
      </c>
      <c r="T121" s="12">
        <f t="shared" si="46"/>
        <v>-0.53745155540795808</v>
      </c>
    </row>
    <row r="122" spans="1:20" x14ac:dyDescent="0.35">
      <c r="A122" s="12" t="s">
        <v>4233</v>
      </c>
      <c r="C122" s="13">
        <f>SUM(C119:C121)</f>
        <v>-2.8668019890572949</v>
      </c>
      <c r="D122" s="13">
        <f t="shared" ref="D122:T122" si="47">SUM(D119:D121)</f>
        <v>-2.3293504336493358</v>
      </c>
      <c r="E122" s="3">
        <f t="shared" si="47"/>
        <v>0.53745155540795941</v>
      </c>
      <c r="F122" s="3">
        <f t="shared" si="47"/>
        <v>2.8668019890572949</v>
      </c>
      <c r="G122" s="3">
        <f t="shared" si="47"/>
        <v>2.3293504336493358</v>
      </c>
      <c r="H122" s="3">
        <f t="shared" si="47"/>
        <v>-0.53745155540795941</v>
      </c>
      <c r="I122" s="3">
        <f t="shared" si="47"/>
        <v>-2.8668019890572949</v>
      </c>
      <c r="J122" s="3">
        <f t="shared" si="47"/>
        <v>-2.3293504336493358</v>
      </c>
      <c r="K122" s="3">
        <f t="shared" si="47"/>
        <v>0.53745155540795941</v>
      </c>
      <c r="L122" s="3">
        <f t="shared" si="47"/>
        <v>2.8668019890572949</v>
      </c>
      <c r="M122" s="3">
        <f t="shared" si="47"/>
        <v>2.3293504336493358</v>
      </c>
      <c r="N122" s="3">
        <f t="shared" si="47"/>
        <v>-0.53745155540795941</v>
      </c>
      <c r="O122" s="3">
        <f t="shared" si="47"/>
        <v>-2.8668019890572949</v>
      </c>
      <c r="P122" s="3">
        <f t="shared" si="47"/>
        <v>-2.3293504336493358</v>
      </c>
      <c r="Q122" s="3">
        <f t="shared" si="47"/>
        <v>0.53745155540795941</v>
      </c>
      <c r="R122" s="3">
        <f t="shared" si="47"/>
        <v>2.8668019890572949</v>
      </c>
      <c r="S122" s="3">
        <f t="shared" si="47"/>
        <v>2.3293504336493358</v>
      </c>
      <c r="T122" s="3">
        <f t="shared" si="47"/>
        <v>-0.53745155540795941</v>
      </c>
    </row>
  </sheetData>
  <mergeCells count="11">
    <mergeCell ref="A16:T16"/>
    <mergeCell ref="A26:T26"/>
    <mergeCell ref="A36:T36"/>
    <mergeCell ref="A46:T46"/>
    <mergeCell ref="A56:T56"/>
    <mergeCell ref="A116:T116"/>
    <mergeCell ref="A66:T66"/>
    <mergeCell ref="A76:T76"/>
    <mergeCell ref="A86:T86"/>
    <mergeCell ref="A96:T96"/>
    <mergeCell ref="A106:T106"/>
  </mergeCells>
  <conditionalFormatting sqref="C11:T13">
    <cfRule type="cellIs" dxfId="1" priority="2" operator="equal">
      <formula>C4</formula>
    </cfRule>
  </conditionalFormatting>
  <conditionalFormatting sqref="D11:E12">
    <cfRule type="cellIs" dxfId="0" priority="1" operator="equal">
      <formula>D4</formula>
    </cfRule>
  </conditionalFormatting>
  <pageMargins left="0.7" right="0.7" top="0.78740157499999996" bottom="0.78740157499999996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D4F9-03D1-483E-80F6-3054BF5BC91E}">
  <dimension ref="A1:V11"/>
  <sheetViews>
    <sheetView workbookViewId="0">
      <selection activeCell="N22" sqref="N22"/>
    </sheetView>
  </sheetViews>
  <sheetFormatPr defaultRowHeight="14.4" x14ac:dyDescent="0.3"/>
  <sheetData>
    <row r="1" spans="1:22" ht="28.8" x14ac:dyDescent="0.55000000000000004">
      <c r="A1" s="21" t="s">
        <v>4249</v>
      </c>
      <c r="B1" s="21"/>
      <c r="C1" s="21"/>
      <c r="D1" s="21"/>
      <c r="E1" s="21"/>
      <c r="F1" s="21"/>
      <c r="G1" s="21"/>
      <c r="H1" s="21"/>
      <c r="J1" s="22" t="s">
        <v>4250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x14ac:dyDescent="0.3">
      <c r="K2" s="20"/>
      <c r="L2" s="20"/>
      <c r="M2" s="20"/>
      <c r="N2" s="20"/>
    </row>
    <row r="3" spans="1:22" x14ac:dyDescent="0.3">
      <c r="K3" s="20"/>
      <c r="L3" s="20"/>
      <c r="M3" s="20"/>
      <c r="N3" s="20"/>
    </row>
    <row r="4" spans="1:22" x14ac:dyDescent="0.3">
      <c r="K4" s="20"/>
      <c r="L4" s="20"/>
      <c r="M4" s="20"/>
      <c r="N4" s="20"/>
    </row>
    <row r="5" spans="1:22" x14ac:dyDescent="0.3">
      <c r="K5" s="20"/>
      <c r="L5" s="20"/>
      <c r="M5" s="20"/>
      <c r="N5" s="20"/>
    </row>
    <row r="6" spans="1:22" x14ac:dyDescent="0.3">
      <c r="K6" s="20"/>
      <c r="L6" s="20"/>
      <c r="M6" s="20"/>
      <c r="N6" s="20"/>
    </row>
    <row r="7" spans="1:22" x14ac:dyDescent="0.3">
      <c r="K7" s="20"/>
      <c r="L7" s="20"/>
      <c r="M7" s="20"/>
      <c r="N7" s="20"/>
    </row>
    <row r="8" spans="1:22" x14ac:dyDescent="0.3">
      <c r="K8" s="20"/>
      <c r="L8" s="20"/>
      <c r="M8" s="20"/>
      <c r="N8" s="20"/>
    </row>
    <row r="9" spans="1:22" x14ac:dyDescent="0.3">
      <c r="K9" s="20"/>
      <c r="L9" s="20"/>
      <c r="M9" s="20"/>
      <c r="N9" s="20"/>
    </row>
    <row r="10" spans="1:22" x14ac:dyDescent="0.3">
      <c r="K10" s="20"/>
      <c r="L10" s="20"/>
      <c r="M10" s="20"/>
      <c r="N10" s="20"/>
    </row>
    <row r="11" spans="1:22" x14ac:dyDescent="0.3">
      <c r="K11" s="20"/>
      <c r="L11" s="20"/>
      <c r="M11" s="20"/>
      <c r="N11" s="20"/>
    </row>
  </sheetData>
  <mergeCells count="2">
    <mergeCell ref="A1:H1"/>
    <mergeCell ref="J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57ED-DBE7-4891-8F51-5F2BC8025DF1}">
  <dimension ref="A1:J232"/>
  <sheetViews>
    <sheetView topLeftCell="A19" workbookViewId="0">
      <selection activeCell="U37" sqref="U37"/>
    </sheetView>
  </sheetViews>
  <sheetFormatPr defaultRowHeight="14.4" x14ac:dyDescent="0.3"/>
  <cols>
    <col min="1" max="4" width="10.77734375" bestFit="1" customWidth="1"/>
  </cols>
  <sheetData>
    <row r="1" spans="1:10" x14ac:dyDescent="0.3">
      <c r="A1" t="s">
        <v>4239</v>
      </c>
      <c r="B1" t="s">
        <v>4240</v>
      </c>
      <c r="C1" t="s">
        <v>4241</v>
      </c>
      <c r="D1" t="s">
        <v>4242</v>
      </c>
      <c r="G1" t="s">
        <v>4247</v>
      </c>
      <c r="H1" t="s">
        <v>4248</v>
      </c>
      <c r="I1" t="s">
        <v>4248</v>
      </c>
      <c r="J1" t="s">
        <v>4248</v>
      </c>
    </row>
    <row r="2" spans="1:10" x14ac:dyDescent="0.3">
      <c r="A2">
        <v>2368</v>
      </c>
      <c r="B2">
        <v>-10</v>
      </c>
      <c r="C2">
        <v>20</v>
      </c>
      <c r="D2">
        <v>-10</v>
      </c>
      <c r="G2">
        <f>_6__Starting_5_second_measurement[[#This Row],[Column1]]</f>
        <v>2368</v>
      </c>
      <c r="H2">
        <f>_6__Starting_5_second_measurement[[#This Row],[Column2]]/1000</f>
        <v>-0.01</v>
      </c>
      <c r="I2">
        <f>_6__Starting_5_second_measurement[[#This Row],[Column3]]/1000</f>
        <v>0.02</v>
      </c>
      <c r="J2">
        <f>_6__Starting_5_second_measurement[[#This Row],[Column4]]/1000</f>
        <v>-0.01</v>
      </c>
    </row>
    <row r="3" spans="1:10" x14ac:dyDescent="0.3">
      <c r="A3">
        <v>2370</v>
      </c>
      <c r="B3">
        <v>-13</v>
      </c>
      <c r="C3">
        <v>26</v>
      </c>
      <c r="D3">
        <v>-13</v>
      </c>
      <c r="G3">
        <f>_6__Starting_5_second_measurement[[#This Row],[Column1]]</f>
        <v>2370</v>
      </c>
      <c r="H3">
        <f>_6__Starting_5_second_measurement[[#This Row],[Column2]]/1000</f>
        <v>-1.2999999999999999E-2</v>
      </c>
      <c r="I3">
        <f>_6__Starting_5_second_measurement[[#This Row],[Column3]]/1000</f>
        <v>2.5999999999999999E-2</v>
      </c>
      <c r="J3">
        <f>_6__Starting_5_second_measurement[[#This Row],[Column4]]/1000</f>
        <v>-1.2999999999999999E-2</v>
      </c>
    </row>
    <row r="4" spans="1:10" x14ac:dyDescent="0.3">
      <c r="A4">
        <v>2373</v>
      </c>
      <c r="B4">
        <v>-3</v>
      </c>
      <c r="C4">
        <v>7</v>
      </c>
      <c r="D4">
        <v>-3</v>
      </c>
      <c r="G4">
        <f>_6__Starting_5_second_measurement[[#This Row],[Column1]]</f>
        <v>2373</v>
      </c>
      <c r="H4">
        <f>_6__Starting_5_second_measurement[[#This Row],[Column2]]/1000</f>
        <v>-3.0000000000000001E-3</v>
      </c>
      <c r="I4">
        <f>_6__Starting_5_second_measurement[[#This Row],[Column3]]/1000</f>
        <v>7.0000000000000001E-3</v>
      </c>
      <c r="J4">
        <f>_6__Starting_5_second_measurement[[#This Row],[Column4]]/1000</f>
        <v>-3.0000000000000001E-3</v>
      </c>
    </row>
    <row r="5" spans="1:10" x14ac:dyDescent="0.3">
      <c r="A5">
        <v>2375</v>
      </c>
      <c r="B5">
        <v>-16</v>
      </c>
      <c r="C5">
        <v>33</v>
      </c>
      <c r="D5">
        <v>-16</v>
      </c>
      <c r="G5">
        <f>_6__Starting_5_second_measurement[[#This Row],[Column1]]</f>
        <v>2375</v>
      </c>
      <c r="H5">
        <f>_6__Starting_5_second_measurement[[#This Row],[Column2]]/1000</f>
        <v>-1.6E-2</v>
      </c>
      <c r="I5">
        <f>_6__Starting_5_second_measurement[[#This Row],[Column3]]/1000</f>
        <v>3.3000000000000002E-2</v>
      </c>
      <c r="J5">
        <f>_6__Starting_5_second_measurement[[#This Row],[Column4]]/1000</f>
        <v>-1.6E-2</v>
      </c>
    </row>
    <row r="6" spans="1:10" x14ac:dyDescent="0.3">
      <c r="A6">
        <v>2377</v>
      </c>
      <c r="B6">
        <v>-33</v>
      </c>
      <c r="C6">
        <v>65</v>
      </c>
      <c r="D6">
        <v>-33</v>
      </c>
      <c r="G6">
        <f>_6__Starting_5_second_measurement[[#This Row],[Column1]]</f>
        <v>2377</v>
      </c>
      <c r="H6">
        <f>_6__Starting_5_second_measurement[[#This Row],[Column2]]/1000</f>
        <v>-3.3000000000000002E-2</v>
      </c>
      <c r="I6">
        <f>_6__Starting_5_second_measurement[[#This Row],[Column3]]/1000</f>
        <v>6.5000000000000002E-2</v>
      </c>
      <c r="J6">
        <f>_6__Starting_5_second_measurement[[#This Row],[Column4]]/1000</f>
        <v>-3.3000000000000002E-2</v>
      </c>
    </row>
    <row r="7" spans="1:10" x14ac:dyDescent="0.3">
      <c r="A7">
        <v>2379</v>
      </c>
      <c r="B7">
        <v>-36</v>
      </c>
      <c r="C7">
        <v>72</v>
      </c>
      <c r="D7">
        <v>-36</v>
      </c>
      <c r="G7">
        <f>_6__Starting_5_second_measurement[[#This Row],[Column1]]</f>
        <v>2379</v>
      </c>
      <c r="H7">
        <f>_6__Starting_5_second_measurement[[#This Row],[Column2]]/1000</f>
        <v>-3.5999999999999997E-2</v>
      </c>
      <c r="I7">
        <f>_6__Starting_5_second_measurement[[#This Row],[Column3]]/1000</f>
        <v>7.1999999999999995E-2</v>
      </c>
      <c r="J7">
        <f>_6__Starting_5_second_measurement[[#This Row],[Column4]]/1000</f>
        <v>-3.5999999999999997E-2</v>
      </c>
    </row>
    <row r="8" spans="1:10" x14ac:dyDescent="0.3">
      <c r="A8">
        <v>2381</v>
      </c>
      <c r="B8">
        <v>-36</v>
      </c>
      <c r="C8">
        <v>72</v>
      </c>
      <c r="D8">
        <v>-36</v>
      </c>
      <c r="G8">
        <f>_6__Starting_5_second_measurement[[#This Row],[Column1]]</f>
        <v>2381</v>
      </c>
      <c r="H8">
        <f>_6__Starting_5_second_measurement[[#This Row],[Column2]]/1000</f>
        <v>-3.5999999999999997E-2</v>
      </c>
      <c r="I8">
        <f>_6__Starting_5_second_measurement[[#This Row],[Column3]]/1000</f>
        <v>7.1999999999999995E-2</v>
      </c>
      <c r="J8">
        <f>_6__Starting_5_second_measurement[[#This Row],[Column4]]/1000</f>
        <v>-3.5999999999999997E-2</v>
      </c>
    </row>
    <row r="9" spans="1:10" x14ac:dyDescent="0.3">
      <c r="A9">
        <v>2383</v>
      </c>
      <c r="B9">
        <v>-59</v>
      </c>
      <c r="C9">
        <v>117</v>
      </c>
      <c r="D9">
        <v>-59</v>
      </c>
      <c r="G9">
        <f>_6__Starting_5_second_measurement[[#This Row],[Column1]]</f>
        <v>2383</v>
      </c>
      <c r="H9">
        <f>_6__Starting_5_second_measurement[[#This Row],[Column2]]/1000</f>
        <v>-5.8999999999999997E-2</v>
      </c>
      <c r="I9">
        <f>_6__Starting_5_second_measurement[[#This Row],[Column3]]/1000</f>
        <v>0.11700000000000001</v>
      </c>
      <c r="J9">
        <f>_6__Starting_5_second_measurement[[#This Row],[Column4]]/1000</f>
        <v>-5.8999999999999997E-2</v>
      </c>
    </row>
    <row r="10" spans="1:10" x14ac:dyDescent="0.3">
      <c r="A10">
        <v>2385</v>
      </c>
      <c r="B10">
        <v>-62</v>
      </c>
      <c r="C10">
        <v>124</v>
      </c>
      <c r="D10">
        <v>-62</v>
      </c>
      <c r="G10">
        <f>_6__Starting_5_second_measurement[[#This Row],[Column1]]</f>
        <v>2385</v>
      </c>
      <c r="H10">
        <f>_6__Starting_5_second_measurement[[#This Row],[Column2]]/1000</f>
        <v>-6.2E-2</v>
      </c>
      <c r="I10">
        <f>_6__Starting_5_second_measurement[[#This Row],[Column3]]/1000</f>
        <v>0.124</v>
      </c>
      <c r="J10">
        <f>_6__Starting_5_second_measurement[[#This Row],[Column4]]/1000</f>
        <v>-6.2E-2</v>
      </c>
    </row>
    <row r="11" spans="1:10" x14ac:dyDescent="0.3">
      <c r="A11">
        <v>2388</v>
      </c>
      <c r="B11">
        <v>-68</v>
      </c>
      <c r="C11">
        <v>137</v>
      </c>
      <c r="D11">
        <v>-68</v>
      </c>
      <c r="G11">
        <f>_6__Starting_5_second_measurement[[#This Row],[Column1]]</f>
        <v>2388</v>
      </c>
      <c r="H11">
        <f>_6__Starting_5_second_measurement[[#This Row],[Column2]]/1000</f>
        <v>-6.8000000000000005E-2</v>
      </c>
      <c r="I11">
        <f>_6__Starting_5_second_measurement[[#This Row],[Column3]]/1000</f>
        <v>0.13700000000000001</v>
      </c>
      <c r="J11">
        <f>_6__Starting_5_second_measurement[[#This Row],[Column4]]/1000</f>
        <v>-6.8000000000000005E-2</v>
      </c>
    </row>
    <row r="12" spans="1:10" x14ac:dyDescent="0.3">
      <c r="A12">
        <v>2390</v>
      </c>
      <c r="B12">
        <v>-78</v>
      </c>
      <c r="C12">
        <v>156</v>
      </c>
      <c r="D12">
        <v>-78</v>
      </c>
      <c r="G12">
        <f>_6__Starting_5_second_measurement[[#This Row],[Column1]]</f>
        <v>2390</v>
      </c>
      <c r="H12">
        <f>_6__Starting_5_second_measurement[[#This Row],[Column2]]/1000</f>
        <v>-7.8E-2</v>
      </c>
      <c r="I12">
        <f>_6__Starting_5_second_measurement[[#This Row],[Column3]]/1000</f>
        <v>0.156</v>
      </c>
      <c r="J12">
        <f>_6__Starting_5_second_measurement[[#This Row],[Column4]]/1000</f>
        <v>-7.8E-2</v>
      </c>
    </row>
    <row r="13" spans="1:10" x14ac:dyDescent="0.3">
      <c r="A13">
        <v>2392</v>
      </c>
      <c r="B13">
        <v>-85</v>
      </c>
      <c r="C13">
        <v>169</v>
      </c>
      <c r="D13">
        <v>-85</v>
      </c>
      <c r="G13">
        <f>_6__Starting_5_second_measurement[[#This Row],[Column1]]</f>
        <v>2392</v>
      </c>
      <c r="H13">
        <f>_6__Starting_5_second_measurement[[#This Row],[Column2]]/1000</f>
        <v>-8.5000000000000006E-2</v>
      </c>
      <c r="I13">
        <f>_6__Starting_5_second_measurement[[#This Row],[Column3]]/1000</f>
        <v>0.16900000000000001</v>
      </c>
      <c r="J13">
        <f>_6__Starting_5_second_measurement[[#This Row],[Column4]]/1000</f>
        <v>-8.5000000000000006E-2</v>
      </c>
    </row>
    <row r="14" spans="1:10" x14ac:dyDescent="0.3">
      <c r="A14">
        <v>2395</v>
      </c>
      <c r="B14">
        <v>-88</v>
      </c>
      <c r="C14">
        <v>176</v>
      </c>
      <c r="D14">
        <v>-88</v>
      </c>
      <c r="G14">
        <f>_6__Starting_5_second_measurement[[#This Row],[Column1]]</f>
        <v>2395</v>
      </c>
      <c r="H14">
        <f>_6__Starting_5_second_measurement[[#This Row],[Column2]]/1000</f>
        <v>-8.7999999999999995E-2</v>
      </c>
      <c r="I14">
        <f>_6__Starting_5_second_measurement[[#This Row],[Column3]]/1000</f>
        <v>0.17599999999999999</v>
      </c>
      <c r="J14">
        <f>_6__Starting_5_second_measurement[[#This Row],[Column4]]/1000</f>
        <v>-8.7999999999999995E-2</v>
      </c>
    </row>
    <row r="15" spans="1:10" x14ac:dyDescent="0.3">
      <c r="A15">
        <v>2397</v>
      </c>
      <c r="B15">
        <v>-98</v>
      </c>
      <c r="C15">
        <v>196</v>
      </c>
      <c r="D15">
        <v>-98</v>
      </c>
      <c r="G15">
        <f>_6__Starting_5_second_measurement[[#This Row],[Column1]]</f>
        <v>2397</v>
      </c>
      <c r="H15">
        <f>_6__Starting_5_second_measurement[[#This Row],[Column2]]/1000</f>
        <v>-9.8000000000000004E-2</v>
      </c>
      <c r="I15">
        <f>_6__Starting_5_second_measurement[[#This Row],[Column3]]/1000</f>
        <v>0.19600000000000001</v>
      </c>
      <c r="J15">
        <f>_6__Starting_5_second_measurement[[#This Row],[Column4]]/1000</f>
        <v>-9.8000000000000004E-2</v>
      </c>
    </row>
    <row r="16" spans="1:10" x14ac:dyDescent="0.3">
      <c r="A16">
        <v>2399</v>
      </c>
      <c r="B16">
        <v>-101</v>
      </c>
      <c r="C16">
        <v>202</v>
      </c>
      <c r="D16">
        <v>-101</v>
      </c>
      <c r="G16">
        <f>_6__Starting_5_second_measurement[[#This Row],[Column1]]</f>
        <v>2399</v>
      </c>
      <c r="H16">
        <f>_6__Starting_5_second_measurement[[#This Row],[Column2]]/1000</f>
        <v>-0.10100000000000001</v>
      </c>
      <c r="I16">
        <f>_6__Starting_5_second_measurement[[#This Row],[Column3]]/1000</f>
        <v>0.20200000000000001</v>
      </c>
      <c r="J16">
        <f>_6__Starting_5_second_measurement[[#This Row],[Column4]]/1000</f>
        <v>-0.10100000000000001</v>
      </c>
    </row>
    <row r="17" spans="1:10" x14ac:dyDescent="0.3">
      <c r="A17">
        <v>2401</v>
      </c>
      <c r="B17">
        <v>-104</v>
      </c>
      <c r="C17">
        <v>209</v>
      </c>
      <c r="D17">
        <v>-104</v>
      </c>
      <c r="G17">
        <f>_6__Starting_5_second_measurement[[#This Row],[Column1]]</f>
        <v>2401</v>
      </c>
      <c r="H17">
        <f>_6__Starting_5_second_measurement[[#This Row],[Column2]]/1000</f>
        <v>-0.104</v>
      </c>
      <c r="I17">
        <f>_6__Starting_5_second_measurement[[#This Row],[Column3]]/1000</f>
        <v>0.20899999999999999</v>
      </c>
      <c r="J17">
        <f>_6__Starting_5_second_measurement[[#This Row],[Column4]]/1000</f>
        <v>-0.104</v>
      </c>
    </row>
    <row r="18" spans="1:10" x14ac:dyDescent="0.3">
      <c r="A18">
        <v>2403</v>
      </c>
      <c r="B18">
        <v>-108</v>
      </c>
      <c r="C18">
        <v>215</v>
      </c>
      <c r="D18">
        <v>-108</v>
      </c>
      <c r="G18">
        <f>_6__Starting_5_second_measurement[[#This Row],[Column1]]</f>
        <v>2403</v>
      </c>
      <c r="H18">
        <f>_6__Starting_5_second_measurement[[#This Row],[Column2]]/1000</f>
        <v>-0.108</v>
      </c>
      <c r="I18">
        <f>_6__Starting_5_second_measurement[[#This Row],[Column3]]/1000</f>
        <v>0.215</v>
      </c>
      <c r="J18">
        <f>_6__Starting_5_second_measurement[[#This Row],[Column4]]/1000</f>
        <v>-0.108</v>
      </c>
    </row>
    <row r="19" spans="1:10" x14ac:dyDescent="0.3">
      <c r="A19">
        <v>2405</v>
      </c>
      <c r="B19">
        <v>-111</v>
      </c>
      <c r="C19">
        <v>222</v>
      </c>
      <c r="D19">
        <v>-111</v>
      </c>
      <c r="G19">
        <f>_6__Starting_5_second_measurement[[#This Row],[Column1]]</f>
        <v>2405</v>
      </c>
      <c r="H19">
        <f>_6__Starting_5_second_measurement[[#This Row],[Column2]]/1000</f>
        <v>-0.111</v>
      </c>
      <c r="I19">
        <f>_6__Starting_5_second_measurement[[#This Row],[Column3]]/1000</f>
        <v>0.222</v>
      </c>
      <c r="J19">
        <f>_6__Starting_5_second_measurement[[#This Row],[Column4]]/1000</f>
        <v>-0.111</v>
      </c>
    </row>
    <row r="20" spans="1:10" x14ac:dyDescent="0.3">
      <c r="A20">
        <v>2407</v>
      </c>
      <c r="B20">
        <v>-117</v>
      </c>
      <c r="C20">
        <v>235</v>
      </c>
      <c r="D20">
        <v>-117</v>
      </c>
      <c r="G20">
        <f>_6__Starting_5_second_measurement[[#This Row],[Column1]]</f>
        <v>2407</v>
      </c>
      <c r="H20">
        <f>_6__Starting_5_second_measurement[[#This Row],[Column2]]/1000</f>
        <v>-0.11700000000000001</v>
      </c>
      <c r="I20">
        <f>_6__Starting_5_second_measurement[[#This Row],[Column3]]/1000</f>
        <v>0.23499999999999999</v>
      </c>
      <c r="J20">
        <f>_6__Starting_5_second_measurement[[#This Row],[Column4]]/1000</f>
        <v>-0.11700000000000001</v>
      </c>
    </row>
    <row r="21" spans="1:10" x14ac:dyDescent="0.3">
      <c r="A21">
        <v>2409</v>
      </c>
      <c r="B21">
        <v>-117</v>
      </c>
      <c r="C21">
        <v>235</v>
      </c>
      <c r="D21">
        <v>-117</v>
      </c>
      <c r="G21">
        <f>_6__Starting_5_second_measurement[[#This Row],[Column1]]</f>
        <v>2409</v>
      </c>
      <c r="H21">
        <f>_6__Starting_5_second_measurement[[#This Row],[Column2]]/1000</f>
        <v>-0.11700000000000001</v>
      </c>
      <c r="I21">
        <f>_6__Starting_5_second_measurement[[#This Row],[Column3]]/1000</f>
        <v>0.23499999999999999</v>
      </c>
      <c r="J21">
        <f>_6__Starting_5_second_measurement[[#This Row],[Column4]]/1000</f>
        <v>-0.11700000000000001</v>
      </c>
    </row>
    <row r="22" spans="1:10" x14ac:dyDescent="0.3">
      <c r="A22">
        <v>2411</v>
      </c>
      <c r="B22">
        <v>-121</v>
      </c>
      <c r="C22">
        <v>241</v>
      </c>
      <c r="D22">
        <v>-121</v>
      </c>
      <c r="G22">
        <f>_6__Starting_5_second_measurement[[#This Row],[Column1]]</f>
        <v>2411</v>
      </c>
      <c r="H22">
        <f>_6__Starting_5_second_measurement[[#This Row],[Column2]]/1000</f>
        <v>-0.121</v>
      </c>
      <c r="I22">
        <f>_6__Starting_5_second_measurement[[#This Row],[Column3]]/1000</f>
        <v>0.24099999999999999</v>
      </c>
      <c r="J22">
        <f>_6__Starting_5_second_measurement[[#This Row],[Column4]]/1000</f>
        <v>-0.121</v>
      </c>
    </row>
    <row r="23" spans="1:10" x14ac:dyDescent="0.3">
      <c r="A23">
        <v>2414</v>
      </c>
      <c r="B23">
        <v>-121</v>
      </c>
      <c r="C23">
        <v>241</v>
      </c>
      <c r="D23">
        <v>-121</v>
      </c>
      <c r="G23">
        <f>_6__Starting_5_second_measurement[[#This Row],[Column1]]</f>
        <v>2414</v>
      </c>
      <c r="H23">
        <f>_6__Starting_5_second_measurement[[#This Row],[Column2]]/1000</f>
        <v>-0.121</v>
      </c>
      <c r="I23">
        <f>_6__Starting_5_second_measurement[[#This Row],[Column3]]/1000</f>
        <v>0.24099999999999999</v>
      </c>
      <c r="J23">
        <f>_6__Starting_5_second_measurement[[#This Row],[Column4]]/1000</f>
        <v>-0.121</v>
      </c>
    </row>
    <row r="24" spans="1:10" x14ac:dyDescent="0.3">
      <c r="A24">
        <v>2416</v>
      </c>
      <c r="B24">
        <v>-124</v>
      </c>
      <c r="C24">
        <v>248</v>
      </c>
      <c r="D24">
        <v>-124</v>
      </c>
      <c r="G24">
        <f>_6__Starting_5_second_measurement[[#This Row],[Column1]]</f>
        <v>2416</v>
      </c>
      <c r="H24">
        <f>_6__Starting_5_second_measurement[[#This Row],[Column2]]/1000</f>
        <v>-0.124</v>
      </c>
      <c r="I24">
        <f>_6__Starting_5_second_measurement[[#This Row],[Column3]]/1000</f>
        <v>0.248</v>
      </c>
      <c r="J24">
        <f>_6__Starting_5_second_measurement[[#This Row],[Column4]]/1000</f>
        <v>-0.124</v>
      </c>
    </row>
    <row r="25" spans="1:10" x14ac:dyDescent="0.3">
      <c r="A25">
        <v>2418</v>
      </c>
      <c r="B25">
        <v>-121</v>
      </c>
      <c r="C25">
        <v>241</v>
      </c>
      <c r="D25">
        <v>-121</v>
      </c>
      <c r="G25">
        <f>_6__Starting_5_second_measurement[[#This Row],[Column1]]</f>
        <v>2418</v>
      </c>
      <c r="H25">
        <f>_6__Starting_5_second_measurement[[#This Row],[Column2]]/1000</f>
        <v>-0.121</v>
      </c>
      <c r="I25">
        <f>_6__Starting_5_second_measurement[[#This Row],[Column3]]/1000</f>
        <v>0.24099999999999999</v>
      </c>
      <c r="J25">
        <f>_6__Starting_5_second_measurement[[#This Row],[Column4]]/1000</f>
        <v>-0.121</v>
      </c>
    </row>
    <row r="26" spans="1:10" x14ac:dyDescent="0.3">
      <c r="A26">
        <v>2420</v>
      </c>
      <c r="B26">
        <v>-127</v>
      </c>
      <c r="C26">
        <v>254</v>
      </c>
      <c r="D26">
        <v>-127</v>
      </c>
      <c r="G26">
        <f>_6__Starting_5_second_measurement[[#This Row],[Column1]]</f>
        <v>2420</v>
      </c>
      <c r="H26">
        <f>_6__Starting_5_second_measurement[[#This Row],[Column2]]/1000</f>
        <v>-0.127</v>
      </c>
      <c r="I26">
        <f>_6__Starting_5_second_measurement[[#This Row],[Column3]]/1000</f>
        <v>0.254</v>
      </c>
      <c r="J26">
        <f>_6__Starting_5_second_measurement[[#This Row],[Column4]]/1000</f>
        <v>-0.127</v>
      </c>
    </row>
    <row r="27" spans="1:10" x14ac:dyDescent="0.3">
      <c r="A27">
        <v>2422</v>
      </c>
      <c r="B27">
        <v>-127</v>
      </c>
      <c r="C27">
        <v>254</v>
      </c>
      <c r="D27">
        <v>-127</v>
      </c>
      <c r="G27">
        <f>_6__Starting_5_second_measurement[[#This Row],[Column1]]</f>
        <v>2422</v>
      </c>
      <c r="H27">
        <f>_6__Starting_5_second_measurement[[#This Row],[Column2]]/1000</f>
        <v>-0.127</v>
      </c>
      <c r="I27">
        <f>_6__Starting_5_second_measurement[[#This Row],[Column3]]/1000</f>
        <v>0.254</v>
      </c>
      <c r="J27">
        <f>_6__Starting_5_second_measurement[[#This Row],[Column4]]/1000</f>
        <v>-0.127</v>
      </c>
    </row>
    <row r="28" spans="1:10" x14ac:dyDescent="0.3">
      <c r="A28">
        <v>2424</v>
      </c>
      <c r="B28">
        <v>-127</v>
      </c>
      <c r="C28">
        <v>254</v>
      </c>
      <c r="D28">
        <v>-127</v>
      </c>
      <c r="G28">
        <f>_6__Starting_5_second_measurement[[#This Row],[Column1]]</f>
        <v>2424</v>
      </c>
      <c r="H28">
        <f>_6__Starting_5_second_measurement[[#This Row],[Column2]]/1000</f>
        <v>-0.127</v>
      </c>
      <c r="I28">
        <f>_6__Starting_5_second_measurement[[#This Row],[Column3]]/1000</f>
        <v>0.254</v>
      </c>
      <c r="J28">
        <f>_6__Starting_5_second_measurement[[#This Row],[Column4]]/1000</f>
        <v>-0.127</v>
      </c>
    </row>
    <row r="29" spans="1:10" x14ac:dyDescent="0.3">
      <c r="A29">
        <v>2426</v>
      </c>
      <c r="B29">
        <v>-130</v>
      </c>
      <c r="C29">
        <v>261</v>
      </c>
      <c r="D29">
        <v>-130</v>
      </c>
      <c r="G29">
        <f>_6__Starting_5_second_measurement[[#This Row],[Column1]]</f>
        <v>2426</v>
      </c>
      <c r="H29">
        <f>_6__Starting_5_second_measurement[[#This Row],[Column2]]/1000</f>
        <v>-0.13</v>
      </c>
      <c r="I29">
        <f>_6__Starting_5_second_measurement[[#This Row],[Column3]]/1000</f>
        <v>0.26100000000000001</v>
      </c>
      <c r="J29">
        <f>_6__Starting_5_second_measurement[[#This Row],[Column4]]/1000</f>
        <v>-0.13</v>
      </c>
    </row>
    <row r="30" spans="1:10" x14ac:dyDescent="0.3">
      <c r="A30">
        <v>2428</v>
      </c>
      <c r="B30">
        <v>-130</v>
      </c>
      <c r="C30">
        <v>261</v>
      </c>
      <c r="D30">
        <v>-130</v>
      </c>
      <c r="G30">
        <f>_6__Starting_5_second_measurement[[#This Row],[Column1]]</f>
        <v>2428</v>
      </c>
      <c r="H30">
        <f>_6__Starting_5_second_measurement[[#This Row],[Column2]]/1000</f>
        <v>-0.13</v>
      </c>
      <c r="I30">
        <f>_6__Starting_5_second_measurement[[#This Row],[Column3]]/1000</f>
        <v>0.26100000000000001</v>
      </c>
      <c r="J30">
        <f>_6__Starting_5_second_measurement[[#This Row],[Column4]]/1000</f>
        <v>-0.13</v>
      </c>
    </row>
    <row r="31" spans="1:10" x14ac:dyDescent="0.3">
      <c r="A31">
        <v>2431</v>
      </c>
      <c r="B31">
        <v>-130</v>
      </c>
      <c r="C31">
        <v>261</v>
      </c>
      <c r="D31">
        <v>-130</v>
      </c>
      <c r="G31">
        <f>_6__Starting_5_second_measurement[[#This Row],[Column1]]</f>
        <v>2431</v>
      </c>
      <c r="H31">
        <f>_6__Starting_5_second_measurement[[#This Row],[Column2]]/1000</f>
        <v>-0.13</v>
      </c>
      <c r="I31">
        <f>_6__Starting_5_second_measurement[[#This Row],[Column3]]/1000</f>
        <v>0.26100000000000001</v>
      </c>
      <c r="J31">
        <f>_6__Starting_5_second_measurement[[#This Row],[Column4]]/1000</f>
        <v>-0.13</v>
      </c>
    </row>
    <row r="32" spans="1:10" x14ac:dyDescent="0.3">
      <c r="A32">
        <v>2434</v>
      </c>
      <c r="B32">
        <v>-134</v>
      </c>
      <c r="C32">
        <v>267</v>
      </c>
      <c r="D32">
        <v>-134</v>
      </c>
      <c r="G32">
        <f>_6__Starting_5_second_measurement[[#This Row],[Column1]]</f>
        <v>2434</v>
      </c>
      <c r="H32">
        <f>_6__Starting_5_second_measurement[[#This Row],[Column2]]/1000</f>
        <v>-0.13400000000000001</v>
      </c>
      <c r="I32">
        <f>_6__Starting_5_second_measurement[[#This Row],[Column3]]/1000</f>
        <v>0.26700000000000002</v>
      </c>
      <c r="J32">
        <f>_6__Starting_5_second_measurement[[#This Row],[Column4]]/1000</f>
        <v>-0.13400000000000001</v>
      </c>
    </row>
    <row r="33" spans="1:10" x14ac:dyDescent="0.3">
      <c r="A33">
        <v>2436</v>
      </c>
      <c r="B33">
        <v>-130</v>
      </c>
      <c r="C33">
        <v>261</v>
      </c>
      <c r="D33">
        <v>-130</v>
      </c>
      <c r="G33">
        <f>_6__Starting_5_second_measurement[[#This Row],[Column1]]</f>
        <v>2436</v>
      </c>
      <c r="H33">
        <f>_6__Starting_5_second_measurement[[#This Row],[Column2]]/1000</f>
        <v>-0.13</v>
      </c>
      <c r="I33">
        <f>_6__Starting_5_second_measurement[[#This Row],[Column3]]/1000</f>
        <v>0.26100000000000001</v>
      </c>
      <c r="J33">
        <f>_6__Starting_5_second_measurement[[#This Row],[Column4]]/1000</f>
        <v>-0.13</v>
      </c>
    </row>
    <row r="34" spans="1:10" x14ac:dyDescent="0.3">
      <c r="A34">
        <v>2438</v>
      </c>
      <c r="B34">
        <v>-124</v>
      </c>
      <c r="C34">
        <v>248</v>
      </c>
      <c r="D34">
        <v>-124</v>
      </c>
      <c r="G34">
        <f>_6__Starting_5_second_measurement[[#This Row],[Column1]]</f>
        <v>2438</v>
      </c>
      <c r="H34">
        <f>_6__Starting_5_second_measurement[[#This Row],[Column2]]/1000</f>
        <v>-0.124</v>
      </c>
      <c r="I34">
        <f>_6__Starting_5_second_measurement[[#This Row],[Column3]]/1000</f>
        <v>0.248</v>
      </c>
      <c r="J34">
        <f>_6__Starting_5_second_measurement[[#This Row],[Column4]]/1000</f>
        <v>-0.124</v>
      </c>
    </row>
    <row r="35" spans="1:10" x14ac:dyDescent="0.3">
      <c r="A35">
        <v>2440</v>
      </c>
      <c r="B35">
        <v>-134</v>
      </c>
      <c r="C35">
        <v>267</v>
      </c>
      <c r="D35">
        <v>-134</v>
      </c>
      <c r="G35">
        <f>_6__Starting_5_second_measurement[[#This Row],[Column1]]</f>
        <v>2440</v>
      </c>
      <c r="H35">
        <f>_6__Starting_5_second_measurement[[#This Row],[Column2]]/1000</f>
        <v>-0.13400000000000001</v>
      </c>
      <c r="I35">
        <f>_6__Starting_5_second_measurement[[#This Row],[Column3]]/1000</f>
        <v>0.26700000000000002</v>
      </c>
      <c r="J35">
        <f>_6__Starting_5_second_measurement[[#This Row],[Column4]]/1000</f>
        <v>-0.13400000000000001</v>
      </c>
    </row>
    <row r="36" spans="1:10" x14ac:dyDescent="0.3">
      <c r="A36">
        <v>2442</v>
      </c>
      <c r="B36">
        <v>-130</v>
      </c>
      <c r="C36">
        <v>261</v>
      </c>
      <c r="D36">
        <v>-130</v>
      </c>
      <c r="G36">
        <f>_6__Starting_5_second_measurement[[#This Row],[Column1]]</f>
        <v>2442</v>
      </c>
      <c r="H36">
        <f>_6__Starting_5_second_measurement[[#This Row],[Column2]]/1000</f>
        <v>-0.13</v>
      </c>
      <c r="I36">
        <f>_6__Starting_5_second_measurement[[#This Row],[Column3]]/1000</f>
        <v>0.26100000000000001</v>
      </c>
      <c r="J36">
        <f>_6__Starting_5_second_measurement[[#This Row],[Column4]]/1000</f>
        <v>-0.13</v>
      </c>
    </row>
    <row r="37" spans="1:10" x14ac:dyDescent="0.3">
      <c r="A37">
        <v>2444</v>
      </c>
      <c r="B37">
        <v>-130</v>
      </c>
      <c r="C37">
        <v>261</v>
      </c>
      <c r="D37">
        <v>-130</v>
      </c>
      <c r="G37">
        <f>_6__Starting_5_second_measurement[[#This Row],[Column1]]</f>
        <v>2444</v>
      </c>
      <c r="H37">
        <f>_6__Starting_5_second_measurement[[#This Row],[Column2]]/1000</f>
        <v>-0.13</v>
      </c>
      <c r="I37">
        <f>_6__Starting_5_second_measurement[[#This Row],[Column3]]/1000</f>
        <v>0.26100000000000001</v>
      </c>
      <c r="J37">
        <f>_6__Starting_5_second_measurement[[#This Row],[Column4]]/1000</f>
        <v>-0.13</v>
      </c>
    </row>
    <row r="38" spans="1:10" x14ac:dyDescent="0.3">
      <c r="A38">
        <v>2446</v>
      </c>
      <c r="B38">
        <v>-127</v>
      </c>
      <c r="C38">
        <v>254</v>
      </c>
      <c r="D38">
        <v>-127</v>
      </c>
      <c r="G38">
        <f>_6__Starting_5_second_measurement[[#This Row],[Column1]]</f>
        <v>2446</v>
      </c>
      <c r="H38">
        <f>_6__Starting_5_second_measurement[[#This Row],[Column2]]/1000</f>
        <v>-0.127</v>
      </c>
      <c r="I38">
        <f>_6__Starting_5_second_measurement[[#This Row],[Column3]]/1000</f>
        <v>0.254</v>
      </c>
      <c r="J38">
        <f>_6__Starting_5_second_measurement[[#This Row],[Column4]]/1000</f>
        <v>-0.127</v>
      </c>
    </row>
    <row r="39" spans="1:10" x14ac:dyDescent="0.3">
      <c r="A39">
        <v>2448</v>
      </c>
      <c r="B39">
        <v>-130</v>
      </c>
      <c r="C39">
        <v>261</v>
      </c>
      <c r="D39">
        <v>-130</v>
      </c>
      <c r="G39">
        <f>_6__Starting_5_second_measurement[[#This Row],[Column1]]</f>
        <v>2448</v>
      </c>
      <c r="H39">
        <f>_6__Starting_5_second_measurement[[#This Row],[Column2]]/1000</f>
        <v>-0.13</v>
      </c>
      <c r="I39">
        <f>_6__Starting_5_second_measurement[[#This Row],[Column3]]/1000</f>
        <v>0.26100000000000001</v>
      </c>
      <c r="J39">
        <f>_6__Starting_5_second_measurement[[#This Row],[Column4]]/1000</f>
        <v>-0.13</v>
      </c>
    </row>
    <row r="40" spans="1:10" x14ac:dyDescent="0.3">
      <c r="A40">
        <v>2450</v>
      </c>
      <c r="B40">
        <v>-124</v>
      </c>
      <c r="C40">
        <v>248</v>
      </c>
      <c r="D40">
        <v>-124</v>
      </c>
      <c r="G40">
        <f>_6__Starting_5_second_measurement[[#This Row],[Column1]]</f>
        <v>2450</v>
      </c>
      <c r="H40">
        <f>_6__Starting_5_second_measurement[[#This Row],[Column2]]/1000</f>
        <v>-0.124</v>
      </c>
      <c r="I40">
        <f>_6__Starting_5_second_measurement[[#This Row],[Column3]]/1000</f>
        <v>0.248</v>
      </c>
      <c r="J40">
        <f>_6__Starting_5_second_measurement[[#This Row],[Column4]]/1000</f>
        <v>-0.124</v>
      </c>
    </row>
    <row r="41" spans="1:10" x14ac:dyDescent="0.3">
      <c r="A41">
        <v>2453</v>
      </c>
      <c r="B41">
        <v>-121</v>
      </c>
      <c r="C41">
        <v>241</v>
      </c>
      <c r="D41">
        <v>-121</v>
      </c>
      <c r="G41">
        <f>_6__Starting_5_second_measurement[[#This Row],[Column1]]</f>
        <v>2453</v>
      </c>
      <c r="H41">
        <f>_6__Starting_5_second_measurement[[#This Row],[Column2]]/1000</f>
        <v>-0.121</v>
      </c>
      <c r="I41">
        <f>_6__Starting_5_second_measurement[[#This Row],[Column3]]/1000</f>
        <v>0.24099999999999999</v>
      </c>
      <c r="J41">
        <f>_6__Starting_5_second_measurement[[#This Row],[Column4]]/1000</f>
        <v>-0.121</v>
      </c>
    </row>
    <row r="42" spans="1:10" x14ac:dyDescent="0.3">
      <c r="A42">
        <v>2455</v>
      </c>
      <c r="B42">
        <v>-117</v>
      </c>
      <c r="C42">
        <v>235</v>
      </c>
      <c r="D42">
        <v>-117</v>
      </c>
      <c r="G42">
        <f>_6__Starting_5_second_measurement[[#This Row],[Column1]]</f>
        <v>2455</v>
      </c>
      <c r="H42">
        <f>_6__Starting_5_second_measurement[[#This Row],[Column2]]/1000</f>
        <v>-0.11700000000000001</v>
      </c>
      <c r="I42">
        <f>_6__Starting_5_second_measurement[[#This Row],[Column3]]/1000</f>
        <v>0.23499999999999999</v>
      </c>
      <c r="J42">
        <f>_6__Starting_5_second_measurement[[#This Row],[Column4]]/1000</f>
        <v>-0.11700000000000001</v>
      </c>
    </row>
    <row r="43" spans="1:10" x14ac:dyDescent="0.3">
      <c r="A43">
        <v>2457</v>
      </c>
      <c r="B43">
        <v>-111</v>
      </c>
      <c r="C43">
        <v>222</v>
      </c>
      <c r="D43">
        <v>-111</v>
      </c>
      <c r="G43">
        <f>_6__Starting_5_second_measurement[[#This Row],[Column1]]</f>
        <v>2457</v>
      </c>
      <c r="H43">
        <f>_6__Starting_5_second_measurement[[#This Row],[Column2]]/1000</f>
        <v>-0.111</v>
      </c>
      <c r="I43">
        <f>_6__Starting_5_second_measurement[[#This Row],[Column3]]/1000</f>
        <v>0.222</v>
      </c>
      <c r="J43">
        <f>_6__Starting_5_second_measurement[[#This Row],[Column4]]/1000</f>
        <v>-0.111</v>
      </c>
    </row>
    <row r="44" spans="1:10" x14ac:dyDescent="0.3">
      <c r="A44">
        <v>2459</v>
      </c>
      <c r="B44">
        <v>-104</v>
      </c>
      <c r="C44">
        <v>209</v>
      </c>
      <c r="D44">
        <v>-104</v>
      </c>
      <c r="G44">
        <f>_6__Starting_5_second_measurement[[#This Row],[Column1]]</f>
        <v>2459</v>
      </c>
      <c r="H44">
        <f>_6__Starting_5_second_measurement[[#This Row],[Column2]]/1000</f>
        <v>-0.104</v>
      </c>
      <c r="I44">
        <f>_6__Starting_5_second_measurement[[#This Row],[Column3]]/1000</f>
        <v>0.20899999999999999</v>
      </c>
      <c r="J44">
        <f>_6__Starting_5_second_measurement[[#This Row],[Column4]]/1000</f>
        <v>-0.104</v>
      </c>
    </row>
    <row r="45" spans="1:10" x14ac:dyDescent="0.3">
      <c r="A45">
        <v>2461</v>
      </c>
      <c r="B45">
        <v>-98</v>
      </c>
      <c r="C45">
        <v>196</v>
      </c>
      <c r="D45">
        <v>-98</v>
      </c>
      <c r="G45">
        <f>_6__Starting_5_second_measurement[[#This Row],[Column1]]</f>
        <v>2461</v>
      </c>
      <c r="H45">
        <f>_6__Starting_5_second_measurement[[#This Row],[Column2]]/1000</f>
        <v>-9.8000000000000004E-2</v>
      </c>
      <c r="I45">
        <f>_6__Starting_5_second_measurement[[#This Row],[Column3]]/1000</f>
        <v>0.19600000000000001</v>
      </c>
      <c r="J45">
        <f>_6__Starting_5_second_measurement[[#This Row],[Column4]]/1000</f>
        <v>-9.8000000000000004E-2</v>
      </c>
    </row>
    <row r="46" spans="1:10" x14ac:dyDescent="0.3">
      <c r="A46">
        <v>2463</v>
      </c>
      <c r="B46">
        <v>-91</v>
      </c>
      <c r="C46">
        <v>182</v>
      </c>
      <c r="D46">
        <v>-91</v>
      </c>
      <c r="G46">
        <f>_6__Starting_5_second_measurement[[#This Row],[Column1]]</f>
        <v>2463</v>
      </c>
      <c r="H46">
        <f>_6__Starting_5_second_measurement[[#This Row],[Column2]]/1000</f>
        <v>-9.0999999999999998E-2</v>
      </c>
      <c r="I46">
        <f>_6__Starting_5_second_measurement[[#This Row],[Column3]]/1000</f>
        <v>0.182</v>
      </c>
      <c r="J46">
        <f>_6__Starting_5_second_measurement[[#This Row],[Column4]]/1000</f>
        <v>-9.0999999999999998E-2</v>
      </c>
    </row>
    <row r="47" spans="1:10" x14ac:dyDescent="0.3">
      <c r="A47">
        <v>2465</v>
      </c>
      <c r="B47">
        <v>-81</v>
      </c>
      <c r="C47">
        <v>163</v>
      </c>
      <c r="D47">
        <v>-81</v>
      </c>
      <c r="G47">
        <f>_6__Starting_5_second_measurement[[#This Row],[Column1]]</f>
        <v>2465</v>
      </c>
      <c r="H47">
        <f>_6__Starting_5_second_measurement[[#This Row],[Column2]]/1000</f>
        <v>-8.1000000000000003E-2</v>
      </c>
      <c r="I47">
        <f>_6__Starting_5_second_measurement[[#This Row],[Column3]]/1000</f>
        <v>0.16300000000000001</v>
      </c>
      <c r="J47">
        <f>_6__Starting_5_second_measurement[[#This Row],[Column4]]/1000</f>
        <v>-8.1000000000000003E-2</v>
      </c>
    </row>
    <row r="48" spans="1:10" x14ac:dyDescent="0.3">
      <c r="A48">
        <v>2467</v>
      </c>
      <c r="B48">
        <v>-75</v>
      </c>
      <c r="C48">
        <v>150</v>
      </c>
      <c r="D48">
        <v>-75</v>
      </c>
      <c r="G48">
        <f>_6__Starting_5_second_measurement[[#This Row],[Column1]]</f>
        <v>2467</v>
      </c>
      <c r="H48">
        <f>_6__Starting_5_second_measurement[[#This Row],[Column2]]/1000</f>
        <v>-7.4999999999999997E-2</v>
      </c>
      <c r="I48">
        <f>_6__Starting_5_second_measurement[[#This Row],[Column3]]/1000</f>
        <v>0.15</v>
      </c>
      <c r="J48">
        <f>_6__Starting_5_second_measurement[[#This Row],[Column4]]/1000</f>
        <v>-7.4999999999999997E-2</v>
      </c>
    </row>
    <row r="49" spans="1:10" x14ac:dyDescent="0.3">
      <c r="A49">
        <v>2469</v>
      </c>
      <c r="B49">
        <v>-59</v>
      </c>
      <c r="C49">
        <v>117</v>
      </c>
      <c r="D49">
        <v>-59</v>
      </c>
      <c r="G49">
        <f>_6__Starting_5_second_measurement[[#This Row],[Column1]]</f>
        <v>2469</v>
      </c>
      <c r="H49">
        <f>_6__Starting_5_second_measurement[[#This Row],[Column2]]/1000</f>
        <v>-5.8999999999999997E-2</v>
      </c>
      <c r="I49">
        <f>_6__Starting_5_second_measurement[[#This Row],[Column3]]/1000</f>
        <v>0.11700000000000001</v>
      </c>
      <c r="J49">
        <f>_6__Starting_5_second_measurement[[#This Row],[Column4]]/1000</f>
        <v>-5.8999999999999997E-2</v>
      </c>
    </row>
    <row r="50" spans="1:10" x14ac:dyDescent="0.3">
      <c r="A50">
        <v>2473</v>
      </c>
      <c r="B50">
        <v>-46</v>
      </c>
      <c r="C50">
        <v>91</v>
      </c>
      <c r="D50">
        <v>-46</v>
      </c>
      <c r="G50">
        <f>_6__Starting_5_second_measurement[[#This Row],[Column1]]</f>
        <v>2473</v>
      </c>
      <c r="H50">
        <f>_6__Starting_5_second_measurement[[#This Row],[Column2]]/1000</f>
        <v>-4.5999999999999999E-2</v>
      </c>
      <c r="I50">
        <f>_6__Starting_5_second_measurement[[#This Row],[Column3]]/1000</f>
        <v>9.0999999999999998E-2</v>
      </c>
      <c r="J50">
        <f>_6__Starting_5_second_measurement[[#This Row],[Column4]]/1000</f>
        <v>-4.5999999999999999E-2</v>
      </c>
    </row>
    <row r="51" spans="1:10" x14ac:dyDescent="0.3">
      <c r="A51">
        <v>2475</v>
      </c>
      <c r="B51">
        <v>-33</v>
      </c>
      <c r="C51">
        <v>65</v>
      </c>
      <c r="D51">
        <v>-33</v>
      </c>
      <c r="G51">
        <f>_6__Starting_5_second_measurement[[#This Row],[Column1]]</f>
        <v>2475</v>
      </c>
      <c r="H51">
        <f>_6__Starting_5_second_measurement[[#This Row],[Column2]]/1000</f>
        <v>-3.3000000000000002E-2</v>
      </c>
      <c r="I51">
        <f>_6__Starting_5_second_measurement[[#This Row],[Column3]]/1000</f>
        <v>6.5000000000000002E-2</v>
      </c>
      <c r="J51">
        <f>_6__Starting_5_second_measurement[[#This Row],[Column4]]/1000</f>
        <v>-3.3000000000000002E-2</v>
      </c>
    </row>
    <row r="52" spans="1:10" x14ac:dyDescent="0.3">
      <c r="A52">
        <v>2477</v>
      </c>
      <c r="B52">
        <v>-10</v>
      </c>
      <c r="C52">
        <v>20</v>
      </c>
      <c r="D52">
        <v>-10</v>
      </c>
      <c r="G52">
        <f>_6__Starting_5_second_measurement[[#This Row],[Column1]]</f>
        <v>2477</v>
      </c>
      <c r="H52">
        <f>_6__Starting_5_second_measurement[[#This Row],[Column2]]/1000</f>
        <v>-0.01</v>
      </c>
      <c r="I52">
        <f>_6__Starting_5_second_measurement[[#This Row],[Column3]]/1000</f>
        <v>0.02</v>
      </c>
      <c r="J52">
        <f>_6__Starting_5_second_measurement[[#This Row],[Column4]]/1000</f>
        <v>-0.01</v>
      </c>
    </row>
    <row r="53" spans="1:10" x14ac:dyDescent="0.3">
      <c r="A53">
        <v>2479</v>
      </c>
      <c r="B53">
        <v>0</v>
      </c>
      <c r="C53">
        <v>0</v>
      </c>
      <c r="D53">
        <v>0</v>
      </c>
      <c r="G53">
        <f>_6__Starting_5_second_measurement[[#This Row],[Column1]]</f>
        <v>2479</v>
      </c>
      <c r="H53">
        <f>_6__Starting_5_second_measurement[[#This Row],[Column2]]/1000</f>
        <v>0</v>
      </c>
      <c r="I53">
        <f>_6__Starting_5_second_measurement[[#This Row],[Column3]]/1000</f>
        <v>0</v>
      </c>
      <c r="J53">
        <f>_6__Starting_5_second_measurement[[#This Row],[Column4]]/1000</f>
        <v>0</v>
      </c>
    </row>
    <row r="54" spans="1:10" x14ac:dyDescent="0.3">
      <c r="A54">
        <v>2481</v>
      </c>
      <c r="B54">
        <v>33</v>
      </c>
      <c r="C54">
        <v>-16</v>
      </c>
      <c r="D54">
        <v>-16</v>
      </c>
      <c r="G54">
        <f>_6__Starting_5_second_measurement[[#This Row],[Column1]]</f>
        <v>2481</v>
      </c>
      <c r="H54">
        <f>_6__Starting_5_second_measurement[[#This Row],[Column2]]/1000</f>
        <v>3.3000000000000002E-2</v>
      </c>
      <c r="I54">
        <f>_6__Starting_5_second_measurement[[#This Row],[Column3]]/1000</f>
        <v>-1.6E-2</v>
      </c>
      <c r="J54">
        <f>_6__Starting_5_second_measurement[[#This Row],[Column4]]/1000</f>
        <v>-1.6E-2</v>
      </c>
    </row>
    <row r="55" spans="1:10" x14ac:dyDescent="0.3">
      <c r="A55">
        <v>2483</v>
      </c>
      <c r="B55">
        <v>78</v>
      </c>
      <c r="C55">
        <v>-39</v>
      </c>
      <c r="D55">
        <v>-39</v>
      </c>
      <c r="G55">
        <f>_6__Starting_5_second_measurement[[#This Row],[Column1]]</f>
        <v>2483</v>
      </c>
      <c r="H55">
        <f>_6__Starting_5_second_measurement[[#This Row],[Column2]]/1000</f>
        <v>7.8E-2</v>
      </c>
      <c r="I55">
        <f>_6__Starting_5_second_measurement[[#This Row],[Column3]]/1000</f>
        <v>-3.9E-2</v>
      </c>
      <c r="J55">
        <f>_6__Starting_5_second_measurement[[#This Row],[Column4]]/1000</f>
        <v>-3.9E-2</v>
      </c>
    </row>
    <row r="56" spans="1:10" x14ac:dyDescent="0.3">
      <c r="A56">
        <v>2485</v>
      </c>
      <c r="B56">
        <v>130</v>
      </c>
      <c r="C56">
        <v>-65</v>
      </c>
      <c r="D56">
        <v>-65</v>
      </c>
      <c r="G56">
        <f>_6__Starting_5_second_measurement[[#This Row],[Column1]]</f>
        <v>2485</v>
      </c>
      <c r="H56">
        <f>_6__Starting_5_second_measurement[[#This Row],[Column2]]/1000</f>
        <v>0.13</v>
      </c>
      <c r="I56">
        <f>_6__Starting_5_second_measurement[[#This Row],[Column3]]/1000</f>
        <v>-6.5000000000000002E-2</v>
      </c>
      <c r="J56">
        <f>_6__Starting_5_second_measurement[[#This Row],[Column4]]/1000</f>
        <v>-6.5000000000000002E-2</v>
      </c>
    </row>
    <row r="57" spans="1:10" x14ac:dyDescent="0.3">
      <c r="A57">
        <v>2487</v>
      </c>
      <c r="B57">
        <v>182</v>
      </c>
      <c r="C57">
        <v>-91</v>
      </c>
      <c r="D57">
        <v>-91</v>
      </c>
      <c r="G57">
        <f>_6__Starting_5_second_measurement[[#This Row],[Column1]]</f>
        <v>2487</v>
      </c>
      <c r="H57">
        <f>_6__Starting_5_second_measurement[[#This Row],[Column2]]/1000</f>
        <v>0.182</v>
      </c>
      <c r="I57">
        <f>_6__Starting_5_second_measurement[[#This Row],[Column3]]/1000</f>
        <v>-9.0999999999999998E-2</v>
      </c>
      <c r="J57">
        <f>_6__Starting_5_second_measurement[[#This Row],[Column4]]/1000</f>
        <v>-9.0999999999999998E-2</v>
      </c>
    </row>
    <row r="58" spans="1:10" x14ac:dyDescent="0.3">
      <c r="A58">
        <v>2489</v>
      </c>
      <c r="B58">
        <v>248</v>
      </c>
      <c r="C58">
        <v>-124</v>
      </c>
      <c r="D58">
        <v>-124</v>
      </c>
      <c r="G58">
        <f>_6__Starting_5_second_measurement[[#This Row],[Column1]]</f>
        <v>2489</v>
      </c>
      <c r="H58">
        <f>_6__Starting_5_second_measurement[[#This Row],[Column2]]/1000</f>
        <v>0.248</v>
      </c>
      <c r="I58">
        <f>_6__Starting_5_second_measurement[[#This Row],[Column3]]/1000</f>
        <v>-0.124</v>
      </c>
      <c r="J58">
        <f>_6__Starting_5_second_measurement[[#This Row],[Column4]]/1000</f>
        <v>-0.124</v>
      </c>
    </row>
    <row r="59" spans="1:10" x14ac:dyDescent="0.3">
      <c r="A59">
        <v>2491</v>
      </c>
      <c r="B59">
        <v>306</v>
      </c>
      <c r="C59">
        <v>-153</v>
      </c>
      <c r="D59">
        <v>-153</v>
      </c>
      <c r="G59">
        <f>_6__Starting_5_second_measurement[[#This Row],[Column1]]</f>
        <v>2491</v>
      </c>
      <c r="H59">
        <f>_6__Starting_5_second_measurement[[#This Row],[Column2]]/1000</f>
        <v>0.30599999999999999</v>
      </c>
      <c r="I59">
        <f>_6__Starting_5_second_measurement[[#This Row],[Column3]]/1000</f>
        <v>-0.153</v>
      </c>
      <c r="J59">
        <f>_6__Starting_5_second_measurement[[#This Row],[Column4]]/1000</f>
        <v>-0.153</v>
      </c>
    </row>
    <row r="60" spans="1:10" x14ac:dyDescent="0.3">
      <c r="A60">
        <v>2493</v>
      </c>
      <c r="B60">
        <v>378</v>
      </c>
      <c r="C60">
        <v>-189</v>
      </c>
      <c r="D60">
        <v>-189</v>
      </c>
      <c r="G60">
        <f>_6__Starting_5_second_measurement[[#This Row],[Column1]]</f>
        <v>2493</v>
      </c>
      <c r="H60">
        <f>_6__Starting_5_second_measurement[[#This Row],[Column2]]/1000</f>
        <v>0.378</v>
      </c>
      <c r="I60">
        <f>_6__Starting_5_second_measurement[[#This Row],[Column3]]/1000</f>
        <v>-0.189</v>
      </c>
      <c r="J60">
        <f>_6__Starting_5_second_measurement[[#This Row],[Column4]]/1000</f>
        <v>-0.189</v>
      </c>
    </row>
    <row r="61" spans="1:10" x14ac:dyDescent="0.3">
      <c r="A61">
        <v>2496</v>
      </c>
      <c r="B61">
        <v>456</v>
      </c>
      <c r="C61">
        <v>-228</v>
      </c>
      <c r="D61">
        <v>-228</v>
      </c>
      <c r="G61">
        <f>_6__Starting_5_second_measurement[[#This Row],[Column1]]</f>
        <v>2496</v>
      </c>
      <c r="H61">
        <f>_6__Starting_5_second_measurement[[#This Row],[Column2]]/1000</f>
        <v>0.45600000000000002</v>
      </c>
      <c r="I61">
        <f>_6__Starting_5_second_measurement[[#This Row],[Column3]]/1000</f>
        <v>-0.22800000000000001</v>
      </c>
      <c r="J61">
        <f>_6__Starting_5_second_measurement[[#This Row],[Column4]]/1000</f>
        <v>-0.22800000000000001</v>
      </c>
    </row>
    <row r="62" spans="1:10" x14ac:dyDescent="0.3">
      <c r="A62">
        <v>2498</v>
      </c>
      <c r="B62">
        <v>541</v>
      </c>
      <c r="C62">
        <v>-270</v>
      </c>
      <c r="D62">
        <v>-270</v>
      </c>
      <c r="G62">
        <f>_6__Starting_5_second_measurement[[#This Row],[Column1]]</f>
        <v>2498</v>
      </c>
      <c r="H62">
        <f>_6__Starting_5_second_measurement[[#This Row],[Column2]]/1000</f>
        <v>0.54100000000000004</v>
      </c>
      <c r="I62">
        <f>_6__Starting_5_second_measurement[[#This Row],[Column3]]/1000</f>
        <v>-0.27</v>
      </c>
      <c r="J62">
        <f>_6__Starting_5_second_measurement[[#This Row],[Column4]]/1000</f>
        <v>-0.27</v>
      </c>
    </row>
    <row r="63" spans="1:10" x14ac:dyDescent="0.3">
      <c r="A63">
        <v>2500</v>
      </c>
      <c r="B63">
        <v>639</v>
      </c>
      <c r="C63">
        <v>-319</v>
      </c>
      <c r="D63">
        <v>-319</v>
      </c>
      <c r="G63">
        <f>_6__Starting_5_second_measurement[[#This Row],[Column1]]</f>
        <v>2500</v>
      </c>
      <c r="H63">
        <f>_6__Starting_5_second_measurement[[#This Row],[Column2]]/1000</f>
        <v>0.63900000000000001</v>
      </c>
      <c r="I63">
        <f>_6__Starting_5_second_measurement[[#This Row],[Column3]]/1000</f>
        <v>-0.31900000000000001</v>
      </c>
      <c r="J63">
        <f>_6__Starting_5_second_measurement[[#This Row],[Column4]]/1000</f>
        <v>-0.31900000000000001</v>
      </c>
    </row>
    <row r="64" spans="1:10" x14ac:dyDescent="0.3">
      <c r="A64">
        <v>2502</v>
      </c>
      <c r="B64">
        <v>736</v>
      </c>
      <c r="C64">
        <v>-368</v>
      </c>
      <c r="D64">
        <v>-368</v>
      </c>
      <c r="G64">
        <f>_6__Starting_5_second_measurement[[#This Row],[Column1]]</f>
        <v>2502</v>
      </c>
      <c r="H64">
        <f>_6__Starting_5_second_measurement[[#This Row],[Column2]]/1000</f>
        <v>0.73599999999999999</v>
      </c>
      <c r="I64">
        <f>_6__Starting_5_second_measurement[[#This Row],[Column3]]/1000</f>
        <v>-0.36799999999999999</v>
      </c>
      <c r="J64">
        <f>_6__Starting_5_second_measurement[[#This Row],[Column4]]/1000</f>
        <v>-0.36799999999999999</v>
      </c>
    </row>
    <row r="65" spans="1:10" x14ac:dyDescent="0.3">
      <c r="A65">
        <v>2504</v>
      </c>
      <c r="B65">
        <v>828</v>
      </c>
      <c r="C65">
        <v>-414</v>
      </c>
      <c r="D65">
        <v>-414</v>
      </c>
      <c r="G65">
        <f>_6__Starting_5_second_measurement[[#This Row],[Column1]]</f>
        <v>2504</v>
      </c>
      <c r="H65">
        <f>_6__Starting_5_second_measurement[[#This Row],[Column2]]/1000</f>
        <v>0.82799999999999996</v>
      </c>
      <c r="I65">
        <f>_6__Starting_5_second_measurement[[#This Row],[Column3]]/1000</f>
        <v>-0.41399999999999998</v>
      </c>
      <c r="J65">
        <f>_6__Starting_5_second_measurement[[#This Row],[Column4]]/1000</f>
        <v>-0.41399999999999998</v>
      </c>
    </row>
    <row r="66" spans="1:10" x14ac:dyDescent="0.3">
      <c r="A66">
        <v>2506</v>
      </c>
      <c r="B66">
        <v>912</v>
      </c>
      <c r="C66">
        <v>-456</v>
      </c>
      <c r="D66">
        <v>-456</v>
      </c>
      <c r="G66">
        <f>_6__Starting_5_second_measurement[[#This Row],[Column1]]</f>
        <v>2506</v>
      </c>
      <c r="H66">
        <f>_6__Starting_5_second_measurement[[#This Row],[Column2]]/1000</f>
        <v>0.91200000000000003</v>
      </c>
      <c r="I66">
        <f>_6__Starting_5_second_measurement[[#This Row],[Column3]]/1000</f>
        <v>-0.45600000000000002</v>
      </c>
      <c r="J66">
        <f>_6__Starting_5_second_measurement[[#This Row],[Column4]]/1000</f>
        <v>-0.45600000000000002</v>
      </c>
    </row>
    <row r="67" spans="1:10" x14ac:dyDescent="0.3">
      <c r="A67">
        <v>2508</v>
      </c>
      <c r="B67">
        <v>984</v>
      </c>
      <c r="C67">
        <v>-492</v>
      </c>
      <c r="D67">
        <v>-492</v>
      </c>
      <c r="G67">
        <f>_6__Starting_5_second_measurement[[#This Row],[Column1]]</f>
        <v>2508</v>
      </c>
      <c r="H67">
        <f>_6__Starting_5_second_measurement[[#This Row],[Column2]]/1000</f>
        <v>0.98399999999999999</v>
      </c>
      <c r="I67">
        <f>_6__Starting_5_second_measurement[[#This Row],[Column3]]/1000</f>
        <v>-0.49199999999999999</v>
      </c>
      <c r="J67">
        <f>_6__Starting_5_second_measurement[[#This Row],[Column4]]/1000</f>
        <v>-0.49199999999999999</v>
      </c>
    </row>
    <row r="68" spans="1:10" x14ac:dyDescent="0.3">
      <c r="A68">
        <v>2510</v>
      </c>
      <c r="B68">
        <v>1056</v>
      </c>
      <c r="C68">
        <v>-528</v>
      </c>
      <c r="D68">
        <v>-528</v>
      </c>
      <c r="G68">
        <f>_6__Starting_5_second_measurement[[#This Row],[Column1]]</f>
        <v>2510</v>
      </c>
      <c r="H68">
        <f>_6__Starting_5_second_measurement[[#This Row],[Column2]]/1000</f>
        <v>1.056</v>
      </c>
      <c r="I68">
        <f>_6__Starting_5_second_measurement[[#This Row],[Column3]]/1000</f>
        <v>-0.52800000000000002</v>
      </c>
      <c r="J68">
        <f>_6__Starting_5_second_measurement[[#This Row],[Column4]]/1000</f>
        <v>-0.52800000000000002</v>
      </c>
    </row>
    <row r="69" spans="1:10" x14ac:dyDescent="0.3">
      <c r="A69">
        <v>2512</v>
      </c>
      <c r="B69">
        <v>1101</v>
      </c>
      <c r="C69">
        <v>-551</v>
      </c>
      <c r="D69">
        <v>-551</v>
      </c>
      <c r="G69">
        <f>_6__Starting_5_second_measurement[[#This Row],[Column1]]</f>
        <v>2512</v>
      </c>
      <c r="H69">
        <f>_6__Starting_5_second_measurement[[#This Row],[Column2]]/1000</f>
        <v>1.101</v>
      </c>
      <c r="I69">
        <f>_6__Starting_5_second_measurement[[#This Row],[Column3]]/1000</f>
        <v>-0.55100000000000005</v>
      </c>
      <c r="J69">
        <f>_6__Starting_5_second_measurement[[#This Row],[Column4]]/1000</f>
        <v>-0.55100000000000005</v>
      </c>
    </row>
    <row r="70" spans="1:10" x14ac:dyDescent="0.3">
      <c r="A70">
        <v>2516</v>
      </c>
      <c r="B70">
        <v>1134</v>
      </c>
      <c r="C70">
        <v>-567</v>
      </c>
      <c r="D70">
        <v>-567</v>
      </c>
      <c r="G70">
        <f>_6__Starting_5_second_measurement[[#This Row],[Column1]]</f>
        <v>2516</v>
      </c>
      <c r="H70">
        <f>_6__Starting_5_second_measurement[[#This Row],[Column2]]/1000</f>
        <v>1.1339999999999999</v>
      </c>
      <c r="I70">
        <f>_6__Starting_5_second_measurement[[#This Row],[Column3]]/1000</f>
        <v>-0.56699999999999995</v>
      </c>
      <c r="J70">
        <f>_6__Starting_5_second_measurement[[#This Row],[Column4]]/1000</f>
        <v>-0.56699999999999995</v>
      </c>
    </row>
    <row r="71" spans="1:10" x14ac:dyDescent="0.3">
      <c r="A71">
        <v>2518</v>
      </c>
      <c r="B71">
        <v>1147</v>
      </c>
      <c r="C71">
        <v>-573</v>
      </c>
      <c r="D71">
        <v>-573</v>
      </c>
      <c r="G71">
        <f>_6__Starting_5_second_measurement[[#This Row],[Column1]]</f>
        <v>2518</v>
      </c>
      <c r="H71">
        <f>_6__Starting_5_second_measurement[[#This Row],[Column2]]/1000</f>
        <v>1.147</v>
      </c>
      <c r="I71">
        <f>_6__Starting_5_second_measurement[[#This Row],[Column3]]/1000</f>
        <v>-0.57299999999999995</v>
      </c>
      <c r="J71">
        <f>_6__Starting_5_second_measurement[[#This Row],[Column4]]/1000</f>
        <v>-0.57299999999999995</v>
      </c>
    </row>
    <row r="72" spans="1:10" x14ac:dyDescent="0.3">
      <c r="A72">
        <v>2520</v>
      </c>
      <c r="B72">
        <v>1127</v>
      </c>
      <c r="C72">
        <v>-564</v>
      </c>
      <c r="D72">
        <v>-564</v>
      </c>
      <c r="G72">
        <f>_6__Starting_5_second_measurement[[#This Row],[Column1]]</f>
        <v>2520</v>
      </c>
      <c r="H72">
        <f>_6__Starting_5_second_measurement[[#This Row],[Column2]]/1000</f>
        <v>1.127</v>
      </c>
      <c r="I72">
        <f>_6__Starting_5_second_measurement[[#This Row],[Column3]]/1000</f>
        <v>-0.56399999999999995</v>
      </c>
      <c r="J72">
        <f>_6__Starting_5_second_measurement[[#This Row],[Column4]]/1000</f>
        <v>-0.56399999999999995</v>
      </c>
    </row>
    <row r="73" spans="1:10" x14ac:dyDescent="0.3">
      <c r="A73">
        <v>2522</v>
      </c>
      <c r="B73">
        <v>1101</v>
      </c>
      <c r="C73">
        <v>-551</v>
      </c>
      <c r="D73">
        <v>-551</v>
      </c>
      <c r="G73">
        <f>_6__Starting_5_second_measurement[[#This Row],[Column1]]</f>
        <v>2522</v>
      </c>
      <c r="H73">
        <f>_6__Starting_5_second_measurement[[#This Row],[Column2]]/1000</f>
        <v>1.101</v>
      </c>
      <c r="I73">
        <f>_6__Starting_5_second_measurement[[#This Row],[Column3]]/1000</f>
        <v>-0.55100000000000005</v>
      </c>
      <c r="J73">
        <f>_6__Starting_5_second_measurement[[#This Row],[Column4]]/1000</f>
        <v>-0.55100000000000005</v>
      </c>
    </row>
    <row r="74" spans="1:10" x14ac:dyDescent="0.3">
      <c r="A74">
        <v>2524</v>
      </c>
      <c r="B74">
        <v>1043</v>
      </c>
      <c r="C74">
        <v>-521</v>
      </c>
      <c r="D74">
        <v>-521</v>
      </c>
      <c r="G74">
        <f>_6__Starting_5_second_measurement[[#This Row],[Column1]]</f>
        <v>2524</v>
      </c>
      <c r="H74">
        <f>_6__Starting_5_second_measurement[[#This Row],[Column2]]/1000</f>
        <v>1.0429999999999999</v>
      </c>
      <c r="I74">
        <f>_6__Starting_5_second_measurement[[#This Row],[Column3]]/1000</f>
        <v>-0.52100000000000002</v>
      </c>
      <c r="J74">
        <f>_6__Starting_5_second_measurement[[#This Row],[Column4]]/1000</f>
        <v>-0.52100000000000002</v>
      </c>
    </row>
    <row r="75" spans="1:10" x14ac:dyDescent="0.3">
      <c r="A75">
        <v>2526</v>
      </c>
      <c r="B75">
        <v>978</v>
      </c>
      <c r="C75">
        <v>-489</v>
      </c>
      <c r="D75">
        <v>-489</v>
      </c>
      <c r="G75">
        <f>_6__Starting_5_second_measurement[[#This Row],[Column1]]</f>
        <v>2526</v>
      </c>
      <c r="H75">
        <f>_6__Starting_5_second_measurement[[#This Row],[Column2]]/1000</f>
        <v>0.97799999999999998</v>
      </c>
      <c r="I75">
        <f>_6__Starting_5_second_measurement[[#This Row],[Column3]]/1000</f>
        <v>-0.48899999999999999</v>
      </c>
      <c r="J75">
        <f>_6__Starting_5_second_measurement[[#This Row],[Column4]]/1000</f>
        <v>-0.48899999999999999</v>
      </c>
    </row>
    <row r="76" spans="1:10" x14ac:dyDescent="0.3">
      <c r="A76">
        <v>2528</v>
      </c>
      <c r="B76">
        <v>880</v>
      </c>
      <c r="C76">
        <v>-440</v>
      </c>
      <c r="D76">
        <v>-440</v>
      </c>
      <c r="G76">
        <f>_6__Starting_5_second_measurement[[#This Row],[Column1]]</f>
        <v>2528</v>
      </c>
      <c r="H76">
        <f>_6__Starting_5_second_measurement[[#This Row],[Column2]]/1000</f>
        <v>0.88</v>
      </c>
      <c r="I76">
        <f>_6__Starting_5_second_measurement[[#This Row],[Column3]]/1000</f>
        <v>-0.44</v>
      </c>
      <c r="J76">
        <f>_6__Starting_5_second_measurement[[#This Row],[Column4]]/1000</f>
        <v>-0.44</v>
      </c>
    </row>
    <row r="77" spans="1:10" x14ac:dyDescent="0.3">
      <c r="A77">
        <v>2530</v>
      </c>
      <c r="B77">
        <v>782</v>
      </c>
      <c r="C77">
        <v>-391</v>
      </c>
      <c r="D77">
        <v>-391</v>
      </c>
      <c r="G77">
        <f>_6__Starting_5_second_measurement[[#This Row],[Column1]]</f>
        <v>2530</v>
      </c>
      <c r="H77">
        <f>_6__Starting_5_second_measurement[[#This Row],[Column2]]/1000</f>
        <v>0.78200000000000003</v>
      </c>
      <c r="I77">
        <f>_6__Starting_5_second_measurement[[#This Row],[Column3]]/1000</f>
        <v>-0.39100000000000001</v>
      </c>
      <c r="J77">
        <f>_6__Starting_5_second_measurement[[#This Row],[Column4]]/1000</f>
        <v>-0.39100000000000001</v>
      </c>
    </row>
    <row r="78" spans="1:10" x14ac:dyDescent="0.3">
      <c r="A78">
        <v>2532</v>
      </c>
      <c r="B78">
        <v>658</v>
      </c>
      <c r="C78">
        <v>-329</v>
      </c>
      <c r="D78">
        <v>-329</v>
      </c>
      <c r="G78">
        <f>_6__Starting_5_second_measurement[[#This Row],[Column1]]</f>
        <v>2532</v>
      </c>
      <c r="H78">
        <f>_6__Starting_5_second_measurement[[#This Row],[Column2]]/1000</f>
        <v>0.65800000000000003</v>
      </c>
      <c r="I78">
        <f>_6__Starting_5_second_measurement[[#This Row],[Column3]]/1000</f>
        <v>-0.32900000000000001</v>
      </c>
      <c r="J78">
        <f>_6__Starting_5_second_measurement[[#This Row],[Column4]]/1000</f>
        <v>-0.32900000000000001</v>
      </c>
    </row>
    <row r="79" spans="1:10" x14ac:dyDescent="0.3">
      <c r="A79">
        <v>2535</v>
      </c>
      <c r="B79">
        <v>534</v>
      </c>
      <c r="C79">
        <v>-267</v>
      </c>
      <c r="D79">
        <v>-267</v>
      </c>
      <c r="G79">
        <f>_6__Starting_5_second_measurement[[#This Row],[Column1]]</f>
        <v>2535</v>
      </c>
      <c r="H79">
        <f>_6__Starting_5_second_measurement[[#This Row],[Column2]]/1000</f>
        <v>0.53400000000000003</v>
      </c>
      <c r="I79">
        <f>_6__Starting_5_second_measurement[[#This Row],[Column3]]/1000</f>
        <v>-0.26700000000000002</v>
      </c>
      <c r="J79">
        <f>_6__Starting_5_second_measurement[[#This Row],[Column4]]/1000</f>
        <v>-0.26700000000000002</v>
      </c>
    </row>
    <row r="80" spans="1:10" x14ac:dyDescent="0.3">
      <c r="A80">
        <v>2537</v>
      </c>
      <c r="B80">
        <v>398</v>
      </c>
      <c r="C80">
        <v>-199</v>
      </c>
      <c r="D80">
        <v>-199</v>
      </c>
      <c r="G80">
        <f>_6__Starting_5_second_measurement[[#This Row],[Column1]]</f>
        <v>2537</v>
      </c>
      <c r="H80">
        <f>_6__Starting_5_second_measurement[[#This Row],[Column2]]/1000</f>
        <v>0.39800000000000002</v>
      </c>
      <c r="I80">
        <f>_6__Starting_5_second_measurement[[#This Row],[Column3]]/1000</f>
        <v>-0.19900000000000001</v>
      </c>
      <c r="J80">
        <f>_6__Starting_5_second_measurement[[#This Row],[Column4]]/1000</f>
        <v>-0.19900000000000001</v>
      </c>
    </row>
    <row r="81" spans="1:10" x14ac:dyDescent="0.3">
      <c r="A81">
        <v>2539</v>
      </c>
      <c r="B81">
        <v>267</v>
      </c>
      <c r="C81">
        <v>-134</v>
      </c>
      <c r="D81">
        <v>-134</v>
      </c>
      <c r="G81">
        <f>_6__Starting_5_second_measurement[[#This Row],[Column1]]</f>
        <v>2539</v>
      </c>
      <c r="H81">
        <f>_6__Starting_5_second_measurement[[#This Row],[Column2]]/1000</f>
        <v>0.26700000000000002</v>
      </c>
      <c r="I81">
        <f>_6__Starting_5_second_measurement[[#This Row],[Column3]]/1000</f>
        <v>-0.13400000000000001</v>
      </c>
      <c r="J81">
        <f>_6__Starting_5_second_measurement[[#This Row],[Column4]]/1000</f>
        <v>-0.13400000000000001</v>
      </c>
    </row>
    <row r="82" spans="1:10" x14ac:dyDescent="0.3">
      <c r="A82">
        <v>2541</v>
      </c>
      <c r="B82">
        <v>130</v>
      </c>
      <c r="C82">
        <v>-65</v>
      </c>
      <c r="D82">
        <v>-65</v>
      </c>
      <c r="G82">
        <f>_6__Starting_5_second_measurement[[#This Row],[Column1]]</f>
        <v>2541</v>
      </c>
      <c r="H82">
        <f>_6__Starting_5_second_measurement[[#This Row],[Column2]]/1000</f>
        <v>0.13</v>
      </c>
      <c r="I82">
        <f>_6__Starting_5_second_measurement[[#This Row],[Column3]]/1000</f>
        <v>-6.5000000000000002E-2</v>
      </c>
      <c r="J82">
        <f>_6__Starting_5_second_measurement[[#This Row],[Column4]]/1000</f>
        <v>-6.5000000000000002E-2</v>
      </c>
    </row>
    <row r="83" spans="1:10" x14ac:dyDescent="0.3">
      <c r="A83">
        <v>2543</v>
      </c>
      <c r="B83">
        <v>-7</v>
      </c>
      <c r="C83">
        <v>13</v>
      </c>
      <c r="D83">
        <v>-7</v>
      </c>
      <c r="G83">
        <f>_6__Starting_5_second_measurement[[#This Row],[Column1]]</f>
        <v>2543</v>
      </c>
      <c r="H83">
        <f>_6__Starting_5_second_measurement[[#This Row],[Column2]]/1000</f>
        <v>-7.0000000000000001E-3</v>
      </c>
      <c r="I83">
        <f>_6__Starting_5_second_measurement[[#This Row],[Column3]]/1000</f>
        <v>1.2999999999999999E-2</v>
      </c>
      <c r="J83">
        <f>_6__Starting_5_second_measurement[[#This Row],[Column4]]/1000</f>
        <v>-7.0000000000000001E-3</v>
      </c>
    </row>
    <row r="84" spans="1:10" x14ac:dyDescent="0.3">
      <c r="A84">
        <v>2545</v>
      </c>
      <c r="B84">
        <v>-88</v>
      </c>
      <c r="C84">
        <v>176</v>
      </c>
      <c r="D84">
        <v>-88</v>
      </c>
      <c r="G84">
        <f>_6__Starting_5_second_measurement[[#This Row],[Column1]]</f>
        <v>2545</v>
      </c>
      <c r="H84">
        <f>_6__Starting_5_second_measurement[[#This Row],[Column2]]/1000</f>
        <v>-8.7999999999999995E-2</v>
      </c>
      <c r="I84">
        <f>_6__Starting_5_second_measurement[[#This Row],[Column3]]/1000</f>
        <v>0.17599999999999999</v>
      </c>
      <c r="J84">
        <f>_6__Starting_5_second_measurement[[#This Row],[Column4]]/1000</f>
        <v>-8.7999999999999995E-2</v>
      </c>
    </row>
    <row r="85" spans="1:10" x14ac:dyDescent="0.3">
      <c r="A85">
        <v>2547</v>
      </c>
      <c r="B85">
        <v>-169</v>
      </c>
      <c r="C85">
        <v>339</v>
      </c>
      <c r="D85">
        <v>-169</v>
      </c>
      <c r="G85">
        <f>_6__Starting_5_second_measurement[[#This Row],[Column1]]</f>
        <v>2547</v>
      </c>
      <c r="H85">
        <f>_6__Starting_5_second_measurement[[#This Row],[Column2]]/1000</f>
        <v>-0.16900000000000001</v>
      </c>
      <c r="I85">
        <f>_6__Starting_5_second_measurement[[#This Row],[Column3]]/1000</f>
        <v>0.33900000000000002</v>
      </c>
      <c r="J85">
        <f>_6__Starting_5_second_measurement[[#This Row],[Column4]]/1000</f>
        <v>-0.16900000000000001</v>
      </c>
    </row>
    <row r="86" spans="1:10" x14ac:dyDescent="0.3">
      <c r="A86">
        <v>2549</v>
      </c>
      <c r="B86">
        <v>-261</v>
      </c>
      <c r="C86">
        <v>521</v>
      </c>
      <c r="D86">
        <v>-261</v>
      </c>
      <c r="G86">
        <f>_6__Starting_5_second_measurement[[#This Row],[Column1]]</f>
        <v>2549</v>
      </c>
      <c r="H86">
        <f>_6__Starting_5_second_measurement[[#This Row],[Column2]]/1000</f>
        <v>-0.26100000000000001</v>
      </c>
      <c r="I86">
        <f>_6__Starting_5_second_measurement[[#This Row],[Column3]]/1000</f>
        <v>0.52100000000000002</v>
      </c>
      <c r="J86">
        <f>_6__Starting_5_second_measurement[[#This Row],[Column4]]/1000</f>
        <v>-0.26100000000000001</v>
      </c>
    </row>
    <row r="87" spans="1:10" x14ac:dyDescent="0.3">
      <c r="A87">
        <v>2551</v>
      </c>
      <c r="B87">
        <v>-368</v>
      </c>
      <c r="C87">
        <v>736</v>
      </c>
      <c r="D87">
        <v>-368</v>
      </c>
      <c r="G87">
        <f>_6__Starting_5_second_measurement[[#This Row],[Column1]]</f>
        <v>2551</v>
      </c>
      <c r="H87">
        <f>_6__Starting_5_second_measurement[[#This Row],[Column2]]/1000</f>
        <v>-0.36799999999999999</v>
      </c>
      <c r="I87">
        <f>_6__Starting_5_second_measurement[[#This Row],[Column3]]/1000</f>
        <v>0.73599999999999999</v>
      </c>
      <c r="J87">
        <f>_6__Starting_5_second_measurement[[#This Row],[Column4]]/1000</f>
        <v>-0.36799999999999999</v>
      </c>
    </row>
    <row r="88" spans="1:10" x14ac:dyDescent="0.3">
      <c r="A88">
        <v>2554</v>
      </c>
      <c r="B88">
        <v>-469</v>
      </c>
      <c r="C88">
        <v>938</v>
      </c>
      <c r="D88">
        <v>-469</v>
      </c>
      <c r="G88">
        <f>_6__Starting_5_second_measurement[[#This Row],[Column1]]</f>
        <v>2554</v>
      </c>
      <c r="H88">
        <f>_6__Starting_5_second_measurement[[#This Row],[Column2]]/1000</f>
        <v>-0.46899999999999997</v>
      </c>
      <c r="I88">
        <f>_6__Starting_5_second_measurement[[#This Row],[Column3]]/1000</f>
        <v>0.93799999999999994</v>
      </c>
      <c r="J88">
        <f>_6__Starting_5_second_measurement[[#This Row],[Column4]]/1000</f>
        <v>-0.46899999999999997</v>
      </c>
    </row>
    <row r="89" spans="1:10" x14ac:dyDescent="0.3">
      <c r="A89">
        <v>2556</v>
      </c>
      <c r="B89">
        <v>-573</v>
      </c>
      <c r="C89">
        <v>1147</v>
      </c>
      <c r="D89">
        <v>-573</v>
      </c>
      <c r="G89">
        <f>_6__Starting_5_second_measurement[[#This Row],[Column1]]</f>
        <v>2556</v>
      </c>
      <c r="H89">
        <f>_6__Starting_5_second_measurement[[#This Row],[Column2]]/1000</f>
        <v>-0.57299999999999995</v>
      </c>
      <c r="I89">
        <f>_6__Starting_5_second_measurement[[#This Row],[Column3]]/1000</f>
        <v>1.147</v>
      </c>
      <c r="J89">
        <f>_6__Starting_5_second_measurement[[#This Row],[Column4]]/1000</f>
        <v>-0.57299999999999995</v>
      </c>
    </row>
    <row r="90" spans="1:10" x14ac:dyDescent="0.3">
      <c r="A90">
        <v>2559</v>
      </c>
      <c r="B90">
        <v>-668</v>
      </c>
      <c r="C90">
        <v>1336</v>
      </c>
      <c r="D90">
        <v>-668</v>
      </c>
      <c r="G90">
        <f>_6__Starting_5_second_measurement[[#This Row],[Column1]]</f>
        <v>2559</v>
      </c>
      <c r="H90">
        <f>_6__Starting_5_second_measurement[[#This Row],[Column2]]/1000</f>
        <v>-0.66800000000000004</v>
      </c>
      <c r="I90">
        <f>_6__Starting_5_second_measurement[[#This Row],[Column3]]/1000</f>
        <v>1.3360000000000001</v>
      </c>
      <c r="J90">
        <f>_6__Starting_5_second_measurement[[#This Row],[Column4]]/1000</f>
        <v>-0.66800000000000004</v>
      </c>
    </row>
    <row r="91" spans="1:10" x14ac:dyDescent="0.3">
      <c r="A91">
        <v>2561</v>
      </c>
      <c r="B91">
        <v>-749</v>
      </c>
      <c r="C91">
        <v>1499</v>
      </c>
      <c r="D91">
        <v>-749</v>
      </c>
      <c r="G91">
        <f>_6__Starting_5_second_measurement[[#This Row],[Column1]]</f>
        <v>2561</v>
      </c>
      <c r="H91">
        <f>_6__Starting_5_second_measurement[[#This Row],[Column2]]/1000</f>
        <v>-0.749</v>
      </c>
      <c r="I91">
        <f>_6__Starting_5_second_measurement[[#This Row],[Column3]]/1000</f>
        <v>1.4990000000000001</v>
      </c>
      <c r="J91">
        <f>_6__Starting_5_second_measurement[[#This Row],[Column4]]/1000</f>
        <v>-0.749</v>
      </c>
    </row>
    <row r="92" spans="1:10" x14ac:dyDescent="0.3">
      <c r="A92">
        <v>2563</v>
      </c>
      <c r="B92">
        <v>-808</v>
      </c>
      <c r="C92">
        <v>1616</v>
      </c>
      <c r="D92">
        <v>-808</v>
      </c>
      <c r="G92">
        <f>_6__Starting_5_second_measurement[[#This Row],[Column1]]</f>
        <v>2563</v>
      </c>
      <c r="H92">
        <f>_6__Starting_5_second_measurement[[#This Row],[Column2]]/1000</f>
        <v>-0.80800000000000005</v>
      </c>
      <c r="I92">
        <f>_6__Starting_5_second_measurement[[#This Row],[Column3]]/1000</f>
        <v>1.6160000000000001</v>
      </c>
      <c r="J92">
        <f>_6__Starting_5_second_measurement[[#This Row],[Column4]]/1000</f>
        <v>-0.80800000000000005</v>
      </c>
    </row>
    <row r="93" spans="1:10" x14ac:dyDescent="0.3">
      <c r="A93">
        <v>2565</v>
      </c>
      <c r="B93">
        <v>-844</v>
      </c>
      <c r="C93">
        <v>1688</v>
      </c>
      <c r="D93">
        <v>-844</v>
      </c>
      <c r="G93">
        <f>_6__Starting_5_second_measurement[[#This Row],[Column1]]</f>
        <v>2565</v>
      </c>
      <c r="H93">
        <f>_6__Starting_5_second_measurement[[#This Row],[Column2]]/1000</f>
        <v>-0.84399999999999997</v>
      </c>
      <c r="I93">
        <f>_6__Starting_5_second_measurement[[#This Row],[Column3]]/1000</f>
        <v>1.6879999999999999</v>
      </c>
      <c r="J93">
        <f>_6__Starting_5_second_measurement[[#This Row],[Column4]]/1000</f>
        <v>-0.84399999999999997</v>
      </c>
    </row>
    <row r="94" spans="1:10" x14ac:dyDescent="0.3">
      <c r="A94">
        <v>2567</v>
      </c>
      <c r="B94">
        <v>-850</v>
      </c>
      <c r="C94">
        <v>1701</v>
      </c>
      <c r="D94">
        <v>-850</v>
      </c>
      <c r="G94">
        <f>_6__Starting_5_second_measurement[[#This Row],[Column1]]</f>
        <v>2567</v>
      </c>
      <c r="H94">
        <f>_6__Starting_5_second_measurement[[#This Row],[Column2]]/1000</f>
        <v>-0.85</v>
      </c>
      <c r="I94">
        <f>_6__Starting_5_second_measurement[[#This Row],[Column3]]/1000</f>
        <v>1.7010000000000001</v>
      </c>
      <c r="J94">
        <f>_6__Starting_5_second_measurement[[#This Row],[Column4]]/1000</f>
        <v>-0.85</v>
      </c>
    </row>
    <row r="95" spans="1:10" x14ac:dyDescent="0.3">
      <c r="A95">
        <v>2569</v>
      </c>
      <c r="B95">
        <v>-828</v>
      </c>
      <c r="C95">
        <v>1655</v>
      </c>
      <c r="D95">
        <v>-828</v>
      </c>
      <c r="G95">
        <f>_6__Starting_5_second_measurement[[#This Row],[Column1]]</f>
        <v>2569</v>
      </c>
      <c r="H95">
        <f>_6__Starting_5_second_measurement[[#This Row],[Column2]]/1000</f>
        <v>-0.82799999999999996</v>
      </c>
      <c r="I95">
        <f>_6__Starting_5_second_measurement[[#This Row],[Column3]]/1000</f>
        <v>1.655</v>
      </c>
      <c r="J95">
        <f>_6__Starting_5_second_measurement[[#This Row],[Column4]]/1000</f>
        <v>-0.82799999999999996</v>
      </c>
    </row>
    <row r="96" spans="1:10" x14ac:dyDescent="0.3">
      <c r="A96">
        <v>2572</v>
      </c>
      <c r="B96">
        <v>-775</v>
      </c>
      <c r="C96">
        <v>1551</v>
      </c>
      <c r="D96">
        <v>-775</v>
      </c>
      <c r="G96">
        <f>_6__Starting_5_second_measurement[[#This Row],[Column1]]</f>
        <v>2572</v>
      </c>
      <c r="H96">
        <f>_6__Starting_5_second_measurement[[#This Row],[Column2]]/1000</f>
        <v>-0.77500000000000002</v>
      </c>
      <c r="I96">
        <f>_6__Starting_5_second_measurement[[#This Row],[Column3]]/1000</f>
        <v>1.5509999999999999</v>
      </c>
      <c r="J96">
        <f>_6__Starting_5_second_measurement[[#This Row],[Column4]]/1000</f>
        <v>-0.77500000000000002</v>
      </c>
    </row>
    <row r="97" spans="1:10" x14ac:dyDescent="0.3">
      <c r="A97">
        <v>2574</v>
      </c>
      <c r="B97">
        <v>-701</v>
      </c>
      <c r="C97">
        <v>1401</v>
      </c>
      <c r="D97">
        <v>-701</v>
      </c>
      <c r="G97">
        <f>_6__Starting_5_second_measurement[[#This Row],[Column1]]</f>
        <v>2574</v>
      </c>
      <c r="H97">
        <f>_6__Starting_5_second_measurement[[#This Row],[Column2]]/1000</f>
        <v>-0.70099999999999996</v>
      </c>
      <c r="I97">
        <f>_6__Starting_5_second_measurement[[#This Row],[Column3]]/1000</f>
        <v>1.401</v>
      </c>
      <c r="J97">
        <f>_6__Starting_5_second_measurement[[#This Row],[Column4]]/1000</f>
        <v>-0.70099999999999996</v>
      </c>
    </row>
    <row r="98" spans="1:10" x14ac:dyDescent="0.3">
      <c r="A98">
        <v>2576</v>
      </c>
      <c r="B98">
        <v>-600</v>
      </c>
      <c r="C98">
        <v>1199</v>
      </c>
      <c r="D98">
        <v>-600</v>
      </c>
      <c r="G98">
        <f>_6__Starting_5_second_measurement[[#This Row],[Column1]]</f>
        <v>2576</v>
      </c>
      <c r="H98">
        <f>_6__Starting_5_second_measurement[[#This Row],[Column2]]/1000</f>
        <v>-0.6</v>
      </c>
      <c r="I98">
        <f>_6__Starting_5_second_measurement[[#This Row],[Column3]]/1000</f>
        <v>1.1990000000000001</v>
      </c>
      <c r="J98">
        <f>_6__Starting_5_second_measurement[[#This Row],[Column4]]/1000</f>
        <v>-0.6</v>
      </c>
    </row>
    <row r="99" spans="1:10" x14ac:dyDescent="0.3">
      <c r="A99">
        <v>2578</v>
      </c>
      <c r="B99">
        <v>-482</v>
      </c>
      <c r="C99">
        <v>964</v>
      </c>
      <c r="D99">
        <v>-482</v>
      </c>
      <c r="G99">
        <f>_6__Starting_5_second_measurement[[#This Row],[Column1]]</f>
        <v>2578</v>
      </c>
      <c r="H99">
        <f>_6__Starting_5_second_measurement[[#This Row],[Column2]]/1000</f>
        <v>-0.48199999999999998</v>
      </c>
      <c r="I99">
        <f>_6__Starting_5_second_measurement[[#This Row],[Column3]]/1000</f>
        <v>0.96399999999999997</v>
      </c>
      <c r="J99">
        <f>_6__Starting_5_second_measurement[[#This Row],[Column4]]/1000</f>
        <v>-0.48199999999999998</v>
      </c>
    </row>
    <row r="100" spans="1:10" x14ac:dyDescent="0.3">
      <c r="A100">
        <v>2580</v>
      </c>
      <c r="B100">
        <v>-349</v>
      </c>
      <c r="C100">
        <v>697</v>
      </c>
      <c r="D100">
        <v>-349</v>
      </c>
      <c r="G100">
        <f>_6__Starting_5_second_measurement[[#This Row],[Column1]]</f>
        <v>2580</v>
      </c>
      <c r="H100">
        <f>_6__Starting_5_second_measurement[[#This Row],[Column2]]/1000</f>
        <v>-0.34899999999999998</v>
      </c>
      <c r="I100">
        <f>_6__Starting_5_second_measurement[[#This Row],[Column3]]/1000</f>
        <v>0.69699999999999995</v>
      </c>
      <c r="J100">
        <f>_6__Starting_5_second_measurement[[#This Row],[Column4]]/1000</f>
        <v>-0.34899999999999998</v>
      </c>
    </row>
    <row r="101" spans="1:10" x14ac:dyDescent="0.3">
      <c r="A101">
        <v>2582</v>
      </c>
      <c r="B101">
        <v>-212</v>
      </c>
      <c r="C101">
        <v>424</v>
      </c>
      <c r="D101">
        <v>-212</v>
      </c>
      <c r="G101">
        <f>_6__Starting_5_second_measurement[[#This Row],[Column1]]</f>
        <v>2582</v>
      </c>
      <c r="H101">
        <f>_6__Starting_5_second_measurement[[#This Row],[Column2]]/1000</f>
        <v>-0.21199999999999999</v>
      </c>
      <c r="I101">
        <f>_6__Starting_5_second_measurement[[#This Row],[Column3]]/1000</f>
        <v>0.42399999999999999</v>
      </c>
      <c r="J101">
        <f>_6__Starting_5_second_measurement[[#This Row],[Column4]]/1000</f>
        <v>-0.21199999999999999</v>
      </c>
    </row>
    <row r="102" spans="1:10" x14ac:dyDescent="0.3">
      <c r="A102">
        <v>2585</v>
      </c>
      <c r="B102">
        <v>-78</v>
      </c>
      <c r="C102">
        <v>156</v>
      </c>
      <c r="D102">
        <v>-78</v>
      </c>
      <c r="G102">
        <f>_6__Starting_5_second_measurement[[#This Row],[Column1]]</f>
        <v>2585</v>
      </c>
      <c r="H102">
        <f>_6__Starting_5_second_measurement[[#This Row],[Column2]]/1000</f>
        <v>-7.8E-2</v>
      </c>
      <c r="I102">
        <f>_6__Starting_5_second_measurement[[#This Row],[Column3]]/1000</f>
        <v>0.156</v>
      </c>
      <c r="J102">
        <f>_6__Starting_5_second_measurement[[#This Row],[Column4]]/1000</f>
        <v>-7.8E-2</v>
      </c>
    </row>
    <row r="103" spans="1:10" x14ac:dyDescent="0.3">
      <c r="A103">
        <v>2587</v>
      </c>
      <c r="B103">
        <v>72</v>
      </c>
      <c r="C103">
        <v>-36</v>
      </c>
      <c r="D103">
        <v>-36</v>
      </c>
      <c r="G103">
        <f>_6__Starting_5_second_measurement[[#This Row],[Column1]]</f>
        <v>2587</v>
      </c>
      <c r="H103">
        <f>_6__Starting_5_second_measurement[[#This Row],[Column2]]/1000</f>
        <v>7.1999999999999995E-2</v>
      </c>
      <c r="I103">
        <f>_6__Starting_5_second_measurement[[#This Row],[Column3]]/1000</f>
        <v>-3.5999999999999997E-2</v>
      </c>
      <c r="J103">
        <f>_6__Starting_5_second_measurement[[#This Row],[Column4]]/1000</f>
        <v>-3.5999999999999997E-2</v>
      </c>
    </row>
    <row r="104" spans="1:10" x14ac:dyDescent="0.3">
      <c r="A104">
        <v>2589</v>
      </c>
      <c r="B104">
        <v>352</v>
      </c>
      <c r="C104">
        <v>-176</v>
      </c>
      <c r="D104">
        <v>-176</v>
      </c>
      <c r="G104">
        <f>_6__Starting_5_second_measurement[[#This Row],[Column1]]</f>
        <v>2589</v>
      </c>
      <c r="H104">
        <f>_6__Starting_5_second_measurement[[#This Row],[Column2]]/1000</f>
        <v>0.35199999999999998</v>
      </c>
      <c r="I104">
        <f>_6__Starting_5_second_measurement[[#This Row],[Column3]]/1000</f>
        <v>-0.17599999999999999</v>
      </c>
      <c r="J104">
        <f>_6__Starting_5_second_measurement[[#This Row],[Column4]]/1000</f>
        <v>-0.17599999999999999</v>
      </c>
    </row>
    <row r="105" spans="1:10" x14ac:dyDescent="0.3">
      <c r="A105">
        <v>2591</v>
      </c>
      <c r="B105">
        <v>658</v>
      </c>
      <c r="C105">
        <v>-329</v>
      </c>
      <c r="D105">
        <v>-329</v>
      </c>
      <c r="G105">
        <f>_6__Starting_5_second_measurement[[#This Row],[Column1]]</f>
        <v>2591</v>
      </c>
      <c r="H105">
        <f>_6__Starting_5_second_measurement[[#This Row],[Column2]]/1000</f>
        <v>0.65800000000000003</v>
      </c>
      <c r="I105">
        <f>_6__Starting_5_second_measurement[[#This Row],[Column3]]/1000</f>
        <v>-0.32900000000000001</v>
      </c>
      <c r="J105">
        <f>_6__Starting_5_second_measurement[[#This Row],[Column4]]/1000</f>
        <v>-0.32900000000000001</v>
      </c>
    </row>
    <row r="106" spans="1:10" x14ac:dyDescent="0.3">
      <c r="A106">
        <v>2593</v>
      </c>
      <c r="B106">
        <v>978</v>
      </c>
      <c r="C106">
        <v>-489</v>
      </c>
      <c r="D106">
        <v>-489</v>
      </c>
      <c r="G106">
        <f>_6__Starting_5_second_measurement[[#This Row],[Column1]]</f>
        <v>2593</v>
      </c>
      <c r="H106">
        <f>_6__Starting_5_second_measurement[[#This Row],[Column2]]/1000</f>
        <v>0.97799999999999998</v>
      </c>
      <c r="I106">
        <f>_6__Starting_5_second_measurement[[#This Row],[Column3]]/1000</f>
        <v>-0.48899999999999999</v>
      </c>
      <c r="J106">
        <f>_6__Starting_5_second_measurement[[#This Row],[Column4]]/1000</f>
        <v>-0.48899999999999999</v>
      </c>
    </row>
    <row r="107" spans="1:10" x14ac:dyDescent="0.3">
      <c r="A107">
        <v>2595</v>
      </c>
      <c r="B107">
        <v>1284</v>
      </c>
      <c r="C107">
        <v>-642</v>
      </c>
      <c r="D107">
        <v>-642</v>
      </c>
      <c r="G107">
        <f>_6__Starting_5_second_measurement[[#This Row],[Column1]]</f>
        <v>2595</v>
      </c>
      <c r="H107">
        <f>_6__Starting_5_second_measurement[[#This Row],[Column2]]/1000</f>
        <v>1.284</v>
      </c>
      <c r="I107">
        <f>_6__Starting_5_second_measurement[[#This Row],[Column3]]/1000</f>
        <v>-0.64200000000000002</v>
      </c>
      <c r="J107">
        <f>_6__Starting_5_second_measurement[[#This Row],[Column4]]/1000</f>
        <v>-0.64200000000000002</v>
      </c>
    </row>
    <row r="108" spans="1:10" x14ac:dyDescent="0.3">
      <c r="A108">
        <v>2597</v>
      </c>
      <c r="B108">
        <v>1551</v>
      </c>
      <c r="C108">
        <v>-775</v>
      </c>
      <c r="D108">
        <v>-775</v>
      </c>
      <c r="G108">
        <f>_6__Starting_5_second_measurement[[#This Row],[Column1]]</f>
        <v>2597</v>
      </c>
      <c r="H108">
        <f>_6__Starting_5_second_measurement[[#This Row],[Column2]]/1000</f>
        <v>1.5509999999999999</v>
      </c>
      <c r="I108">
        <f>_6__Starting_5_second_measurement[[#This Row],[Column3]]/1000</f>
        <v>-0.77500000000000002</v>
      </c>
      <c r="J108">
        <f>_6__Starting_5_second_measurement[[#This Row],[Column4]]/1000</f>
        <v>-0.77500000000000002</v>
      </c>
    </row>
    <row r="109" spans="1:10" x14ac:dyDescent="0.3">
      <c r="A109">
        <v>2601</v>
      </c>
      <c r="B109">
        <v>1766</v>
      </c>
      <c r="C109">
        <v>-883</v>
      </c>
      <c r="D109">
        <v>-883</v>
      </c>
      <c r="G109">
        <f>_6__Starting_5_second_measurement[[#This Row],[Column1]]</f>
        <v>2601</v>
      </c>
      <c r="H109">
        <f>_6__Starting_5_second_measurement[[#This Row],[Column2]]/1000</f>
        <v>1.766</v>
      </c>
      <c r="I109">
        <f>_6__Starting_5_second_measurement[[#This Row],[Column3]]/1000</f>
        <v>-0.88300000000000001</v>
      </c>
      <c r="J109">
        <f>_6__Starting_5_second_measurement[[#This Row],[Column4]]/1000</f>
        <v>-0.88300000000000001</v>
      </c>
    </row>
    <row r="110" spans="1:10" x14ac:dyDescent="0.3">
      <c r="A110">
        <v>2603</v>
      </c>
      <c r="B110">
        <v>1903</v>
      </c>
      <c r="C110">
        <v>-951</v>
      </c>
      <c r="D110">
        <v>-951</v>
      </c>
      <c r="G110">
        <f>_6__Starting_5_second_measurement[[#This Row],[Column1]]</f>
        <v>2603</v>
      </c>
      <c r="H110">
        <f>_6__Starting_5_second_measurement[[#This Row],[Column2]]/1000</f>
        <v>1.903</v>
      </c>
      <c r="I110">
        <f>_6__Starting_5_second_measurement[[#This Row],[Column3]]/1000</f>
        <v>-0.95099999999999996</v>
      </c>
      <c r="J110">
        <f>_6__Starting_5_second_measurement[[#This Row],[Column4]]/1000</f>
        <v>-0.95099999999999996</v>
      </c>
    </row>
    <row r="111" spans="1:10" x14ac:dyDescent="0.3">
      <c r="A111">
        <v>2605</v>
      </c>
      <c r="B111">
        <v>1962</v>
      </c>
      <c r="C111">
        <v>-981</v>
      </c>
      <c r="D111">
        <v>-981</v>
      </c>
      <c r="G111">
        <f>_6__Starting_5_second_measurement[[#This Row],[Column1]]</f>
        <v>2605</v>
      </c>
      <c r="H111">
        <f>_6__Starting_5_second_measurement[[#This Row],[Column2]]/1000</f>
        <v>1.962</v>
      </c>
      <c r="I111">
        <f>_6__Starting_5_second_measurement[[#This Row],[Column3]]/1000</f>
        <v>-0.98099999999999998</v>
      </c>
      <c r="J111">
        <f>_6__Starting_5_second_measurement[[#This Row],[Column4]]/1000</f>
        <v>-0.98099999999999998</v>
      </c>
    </row>
    <row r="112" spans="1:10" x14ac:dyDescent="0.3">
      <c r="A112">
        <v>2607</v>
      </c>
      <c r="B112">
        <v>1916</v>
      </c>
      <c r="C112">
        <v>-958</v>
      </c>
      <c r="D112">
        <v>-958</v>
      </c>
      <c r="G112">
        <f>_6__Starting_5_second_measurement[[#This Row],[Column1]]</f>
        <v>2607</v>
      </c>
      <c r="H112">
        <f>_6__Starting_5_second_measurement[[#This Row],[Column2]]/1000</f>
        <v>1.9159999999999999</v>
      </c>
      <c r="I112">
        <f>_6__Starting_5_second_measurement[[#This Row],[Column3]]/1000</f>
        <v>-0.95799999999999996</v>
      </c>
      <c r="J112">
        <f>_6__Starting_5_second_measurement[[#This Row],[Column4]]/1000</f>
        <v>-0.95799999999999996</v>
      </c>
    </row>
    <row r="113" spans="1:10" x14ac:dyDescent="0.3">
      <c r="A113">
        <v>2609</v>
      </c>
      <c r="B113">
        <v>1792</v>
      </c>
      <c r="C113">
        <v>-896</v>
      </c>
      <c r="D113">
        <v>-896</v>
      </c>
      <c r="G113">
        <f>_6__Starting_5_second_measurement[[#This Row],[Column1]]</f>
        <v>2609</v>
      </c>
      <c r="H113">
        <f>_6__Starting_5_second_measurement[[#This Row],[Column2]]/1000</f>
        <v>1.792</v>
      </c>
      <c r="I113">
        <f>_6__Starting_5_second_measurement[[#This Row],[Column3]]/1000</f>
        <v>-0.89600000000000002</v>
      </c>
      <c r="J113">
        <f>_6__Starting_5_second_measurement[[#This Row],[Column4]]/1000</f>
        <v>-0.89600000000000002</v>
      </c>
    </row>
    <row r="114" spans="1:10" x14ac:dyDescent="0.3">
      <c r="A114">
        <v>2611</v>
      </c>
      <c r="B114">
        <v>1590</v>
      </c>
      <c r="C114">
        <v>-795</v>
      </c>
      <c r="D114">
        <v>-795</v>
      </c>
      <c r="G114">
        <f>_6__Starting_5_second_measurement[[#This Row],[Column1]]</f>
        <v>2611</v>
      </c>
      <c r="H114">
        <f>_6__Starting_5_second_measurement[[#This Row],[Column2]]/1000</f>
        <v>1.59</v>
      </c>
      <c r="I114">
        <f>_6__Starting_5_second_measurement[[#This Row],[Column3]]/1000</f>
        <v>-0.79500000000000004</v>
      </c>
      <c r="J114">
        <f>_6__Starting_5_second_measurement[[#This Row],[Column4]]/1000</f>
        <v>-0.79500000000000004</v>
      </c>
    </row>
    <row r="115" spans="1:10" x14ac:dyDescent="0.3">
      <c r="A115">
        <v>2614</v>
      </c>
      <c r="B115">
        <v>1323</v>
      </c>
      <c r="C115">
        <v>-661</v>
      </c>
      <c r="D115">
        <v>-661</v>
      </c>
      <c r="G115">
        <f>_6__Starting_5_second_measurement[[#This Row],[Column1]]</f>
        <v>2614</v>
      </c>
      <c r="H115">
        <f>_6__Starting_5_second_measurement[[#This Row],[Column2]]/1000</f>
        <v>1.323</v>
      </c>
      <c r="I115">
        <f>_6__Starting_5_second_measurement[[#This Row],[Column3]]/1000</f>
        <v>-0.66100000000000003</v>
      </c>
      <c r="J115">
        <f>_6__Starting_5_second_measurement[[#This Row],[Column4]]/1000</f>
        <v>-0.66100000000000003</v>
      </c>
    </row>
    <row r="116" spans="1:10" x14ac:dyDescent="0.3">
      <c r="A116">
        <v>2616</v>
      </c>
      <c r="B116">
        <v>991</v>
      </c>
      <c r="C116">
        <v>-495</v>
      </c>
      <c r="D116">
        <v>-495</v>
      </c>
      <c r="G116">
        <f>_6__Starting_5_second_measurement[[#This Row],[Column1]]</f>
        <v>2616</v>
      </c>
      <c r="H116">
        <f>_6__Starting_5_second_measurement[[#This Row],[Column2]]/1000</f>
        <v>0.99099999999999999</v>
      </c>
      <c r="I116">
        <f>_6__Starting_5_second_measurement[[#This Row],[Column3]]/1000</f>
        <v>-0.495</v>
      </c>
      <c r="J116">
        <f>_6__Starting_5_second_measurement[[#This Row],[Column4]]/1000</f>
        <v>-0.495</v>
      </c>
    </row>
    <row r="117" spans="1:10" x14ac:dyDescent="0.3">
      <c r="A117">
        <v>2618</v>
      </c>
      <c r="B117">
        <v>639</v>
      </c>
      <c r="C117">
        <v>-319</v>
      </c>
      <c r="D117">
        <v>-319</v>
      </c>
      <c r="G117">
        <f>_6__Starting_5_second_measurement[[#This Row],[Column1]]</f>
        <v>2618</v>
      </c>
      <c r="H117">
        <f>_6__Starting_5_second_measurement[[#This Row],[Column2]]/1000</f>
        <v>0.63900000000000001</v>
      </c>
      <c r="I117">
        <f>_6__Starting_5_second_measurement[[#This Row],[Column3]]/1000</f>
        <v>-0.31900000000000001</v>
      </c>
      <c r="J117">
        <f>_6__Starting_5_second_measurement[[#This Row],[Column4]]/1000</f>
        <v>-0.31900000000000001</v>
      </c>
    </row>
    <row r="118" spans="1:10" x14ac:dyDescent="0.3">
      <c r="A118">
        <v>2620</v>
      </c>
      <c r="B118">
        <v>287</v>
      </c>
      <c r="C118">
        <v>-143</v>
      </c>
      <c r="D118">
        <v>-143</v>
      </c>
      <c r="G118">
        <f>_6__Starting_5_second_measurement[[#This Row],[Column1]]</f>
        <v>2620</v>
      </c>
      <c r="H118">
        <f>_6__Starting_5_second_measurement[[#This Row],[Column2]]/1000</f>
        <v>0.28699999999999998</v>
      </c>
      <c r="I118">
        <f>_6__Starting_5_second_measurement[[#This Row],[Column3]]/1000</f>
        <v>-0.14299999999999999</v>
      </c>
      <c r="J118">
        <f>_6__Starting_5_second_measurement[[#This Row],[Column4]]/1000</f>
        <v>-0.14299999999999999</v>
      </c>
    </row>
    <row r="119" spans="1:10" x14ac:dyDescent="0.3">
      <c r="A119">
        <v>2622</v>
      </c>
      <c r="B119">
        <v>-16</v>
      </c>
      <c r="C119">
        <v>33</v>
      </c>
      <c r="D119">
        <v>-16</v>
      </c>
      <c r="G119">
        <f>_6__Starting_5_second_measurement[[#This Row],[Column1]]</f>
        <v>2622</v>
      </c>
      <c r="H119">
        <f>_6__Starting_5_second_measurement[[#This Row],[Column2]]/1000</f>
        <v>-1.6E-2</v>
      </c>
      <c r="I119">
        <f>_6__Starting_5_second_measurement[[#This Row],[Column3]]/1000</f>
        <v>3.3000000000000002E-2</v>
      </c>
      <c r="J119">
        <f>_6__Starting_5_second_measurement[[#This Row],[Column4]]/1000</f>
        <v>-1.6E-2</v>
      </c>
    </row>
    <row r="120" spans="1:10" x14ac:dyDescent="0.3">
      <c r="A120">
        <v>2624</v>
      </c>
      <c r="B120">
        <v>-192</v>
      </c>
      <c r="C120">
        <v>384</v>
      </c>
      <c r="D120">
        <v>-192</v>
      </c>
      <c r="G120">
        <f>_6__Starting_5_second_measurement[[#This Row],[Column1]]</f>
        <v>2624</v>
      </c>
      <c r="H120">
        <f>_6__Starting_5_second_measurement[[#This Row],[Column2]]/1000</f>
        <v>-0.192</v>
      </c>
      <c r="I120">
        <f>_6__Starting_5_second_measurement[[#This Row],[Column3]]/1000</f>
        <v>0.38400000000000001</v>
      </c>
      <c r="J120">
        <f>_6__Starting_5_second_measurement[[#This Row],[Column4]]/1000</f>
        <v>-0.192</v>
      </c>
    </row>
    <row r="121" spans="1:10" x14ac:dyDescent="0.3">
      <c r="A121">
        <v>2627</v>
      </c>
      <c r="B121">
        <v>-388</v>
      </c>
      <c r="C121">
        <v>775</v>
      </c>
      <c r="D121">
        <v>-388</v>
      </c>
      <c r="G121">
        <f>_6__Starting_5_second_measurement[[#This Row],[Column1]]</f>
        <v>2627</v>
      </c>
      <c r="H121">
        <f>_6__Starting_5_second_measurement[[#This Row],[Column2]]/1000</f>
        <v>-0.38800000000000001</v>
      </c>
      <c r="I121">
        <f>_6__Starting_5_second_measurement[[#This Row],[Column3]]/1000</f>
        <v>0.77500000000000002</v>
      </c>
      <c r="J121">
        <f>_6__Starting_5_second_measurement[[#This Row],[Column4]]/1000</f>
        <v>-0.38800000000000001</v>
      </c>
    </row>
    <row r="122" spans="1:10" x14ac:dyDescent="0.3">
      <c r="A122">
        <v>2629</v>
      </c>
      <c r="B122">
        <v>-590</v>
      </c>
      <c r="C122">
        <v>1180</v>
      </c>
      <c r="D122">
        <v>-590</v>
      </c>
      <c r="G122">
        <f>_6__Starting_5_second_measurement[[#This Row],[Column1]]</f>
        <v>2629</v>
      </c>
      <c r="H122">
        <f>_6__Starting_5_second_measurement[[#This Row],[Column2]]/1000</f>
        <v>-0.59</v>
      </c>
      <c r="I122">
        <f>_6__Starting_5_second_measurement[[#This Row],[Column3]]/1000</f>
        <v>1.18</v>
      </c>
      <c r="J122">
        <f>_6__Starting_5_second_measurement[[#This Row],[Column4]]/1000</f>
        <v>-0.59</v>
      </c>
    </row>
    <row r="123" spans="1:10" x14ac:dyDescent="0.3">
      <c r="A123">
        <v>2631</v>
      </c>
      <c r="B123">
        <v>-766</v>
      </c>
      <c r="C123">
        <v>1531</v>
      </c>
      <c r="D123">
        <v>-766</v>
      </c>
      <c r="G123">
        <f>_6__Starting_5_second_measurement[[#This Row],[Column1]]</f>
        <v>2631</v>
      </c>
      <c r="H123">
        <f>_6__Starting_5_second_measurement[[#This Row],[Column2]]/1000</f>
        <v>-0.76600000000000001</v>
      </c>
      <c r="I123">
        <f>_6__Starting_5_second_measurement[[#This Row],[Column3]]/1000</f>
        <v>1.5309999999999999</v>
      </c>
      <c r="J123">
        <f>_6__Starting_5_second_measurement[[#This Row],[Column4]]/1000</f>
        <v>-0.76600000000000001</v>
      </c>
    </row>
    <row r="124" spans="1:10" x14ac:dyDescent="0.3">
      <c r="A124">
        <v>2633</v>
      </c>
      <c r="B124">
        <v>-919</v>
      </c>
      <c r="C124">
        <v>1838</v>
      </c>
      <c r="D124">
        <v>-919</v>
      </c>
      <c r="G124">
        <f>_6__Starting_5_second_measurement[[#This Row],[Column1]]</f>
        <v>2633</v>
      </c>
      <c r="H124">
        <f>_6__Starting_5_second_measurement[[#This Row],[Column2]]/1000</f>
        <v>-0.91900000000000004</v>
      </c>
      <c r="I124">
        <f>_6__Starting_5_second_measurement[[#This Row],[Column3]]/1000</f>
        <v>1.8380000000000001</v>
      </c>
      <c r="J124">
        <f>_6__Starting_5_second_measurement[[#This Row],[Column4]]/1000</f>
        <v>-0.91900000000000004</v>
      </c>
    </row>
    <row r="125" spans="1:10" x14ac:dyDescent="0.3">
      <c r="A125">
        <v>2635</v>
      </c>
      <c r="B125">
        <v>-1026</v>
      </c>
      <c r="C125">
        <v>2053</v>
      </c>
      <c r="D125">
        <v>-1026</v>
      </c>
      <c r="G125">
        <f>_6__Starting_5_second_measurement[[#This Row],[Column1]]</f>
        <v>2635</v>
      </c>
      <c r="H125">
        <f>_6__Starting_5_second_measurement[[#This Row],[Column2]]/1000</f>
        <v>-1.026</v>
      </c>
      <c r="I125">
        <f>_6__Starting_5_second_measurement[[#This Row],[Column3]]/1000</f>
        <v>2.0529999999999999</v>
      </c>
      <c r="J125">
        <f>_6__Starting_5_second_measurement[[#This Row],[Column4]]/1000</f>
        <v>-1.026</v>
      </c>
    </row>
    <row r="126" spans="1:10" x14ac:dyDescent="0.3">
      <c r="A126">
        <v>2637</v>
      </c>
      <c r="B126">
        <v>-1085</v>
      </c>
      <c r="C126">
        <v>2170</v>
      </c>
      <c r="D126">
        <v>-1085</v>
      </c>
      <c r="G126">
        <f>_6__Starting_5_second_measurement[[#This Row],[Column1]]</f>
        <v>2637</v>
      </c>
      <c r="H126">
        <f>_6__Starting_5_second_measurement[[#This Row],[Column2]]/1000</f>
        <v>-1.085</v>
      </c>
      <c r="I126">
        <f>_6__Starting_5_second_measurement[[#This Row],[Column3]]/1000</f>
        <v>2.17</v>
      </c>
      <c r="J126">
        <f>_6__Starting_5_second_measurement[[#This Row],[Column4]]/1000</f>
        <v>-1.085</v>
      </c>
    </row>
    <row r="127" spans="1:10" x14ac:dyDescent="0.3">
      <c r="A127">
        <v>2639</v>
      </c>
      <c r="B127">
        <v>-1075</v>
      </c>
      <c r="C127">
        <v>2151</v>
      </c>
      <c r="D127">
        <v>-1075</v>
      </c>
      <c r="G127">
        <f>_6__Starting_5_second_measurement[[#This Row],[Column1]]</f>
        <v>2639</v>
      </c>
      <c r="H127">
        <f>_6__Starting_5_second_measurement[[#This Row],[Column2]]/1000</f>
        <v>-1.075</v>
      </c>
      <c r="I127">
        <f>_6__Starting_5_second_measurement[[#This Row],[Column3]]/1000</f>
        <v>2.1509999999999998</v>
      </c>
      <c r="J127">
        <f>_6__Starting_5_second_measurement[[#This Row],[Column4]]/1000</f>
        <v>-1.075</v>
      </c>
    </row>
    <row r="128" spans="1:10" x14ac:dyDescent="0.3">
      <c r="A128">
        <v>2643</v>
      </c>
      <c r="B128">
        <v>-1007</v>
      </c>
      <c r="C128">
        <v>2014</v>
      </c>
      <c r="D128">
        <v>-1007</v>
      </c>
      <c r="G128">
        <f>_6__Starting_5_second_measurement[[#This Row],[Column1]]</f>
        <v>2643</v>
      </c>
      <c r="H128">
        <f>_6__Starting_5_second_measurement[[#This Row],[Column2]]/1000</f>
        <v>-1.0069999999999999</v>
      </c>
      <c r="I128">
        <f>_6__Starting_5_second_measurement[[#This Row],[Column3]]/1000</f>
        <v>2.0139999999999998</v>
      </c>
      <c r="J128">
        <f>_6__Starting_5_second_measurement[[#This Row],[Column4]]/1000</f>
        <v>-1.0069999999999999</v>
      </c>
    </row>
    <row r="129" spans="1:10" x14ac:dyDescent="0.3">
      <c r="A129">
        <v>2645</v>
      </c>
      <c r="B129">
        <v>-890</v>
      </c>
      <c r="C129">
        <v>1779</v>
      </c>
      <c r="D129">
        <v>-890</v>
      </c>
      <c r="G129">
        <f>_6__Starting_5_second_measurement[[#This Row],[Column1]]</f>
        <v>2645</v>
      </c>
      <c r="H129">
        <f>_6__Starting_5_second_measurement[[#This Row],[Column2]]/1000</f>
        <v>-0.89</v>
      </c>
      <c r="I129">
        <f>_6__Starting_5_second_measurement[[#This Row],[Column3]]/1000</f>
        <v>1.7789999999999999</v>
      </c>
      <c r="J129">
        <f>_6__Starting_5_second_measurement[[#This Row],[Column4]]/1000</f>
        <v>-0.89</v>
      </c>
    </row>
    <row r="130" spans="1:10" x14ac:dyDescent="0.3">
      <c r="A130">
        <v>2647</v>
      </c>
      <c r="B130">
        <v>-723</v>
      </c>
      <c r="C130">
        <v>1447</v>
      </c>
      <c r="D130">
        <v>-723</v>
      </c>
      <c r="G130">
        <f>_6__Starting_5_second_measurement[[#This Row],[Column1]]</f>
        <v>2647</v>
      </c>
      <c r="H130">
        <f>_6__Starting_5_second_measurement[[#This Row],[Column2]]/1000</f>
        <v>-0.72299999999999998</v>
      </c>
      <c r="I130">
        <f>_6__Starting_5_second_measurement[[#This Row],[Column3]]/1000</f>
        <v>1.4470000000000001</v>
      </c>
      <c r="J130">
        <f>_6__Starting_5_second_measurement[[#This Row],[Column4]]/1000</f>
        <v>-0.72299999999999998</v>
      </c>
    </row>
    <row r="131" spans="1:10" x14ac:dyDescent="0.3">
      <c r="A131">
        <v>2649</v>
      </c>
      <c r="B131">
        <v>-518</v>
      </c>
      <c r="C131">
        <v>1036</v>
      </c>
      <c r="D131">
        <v>-518</v>
      </c>
      <c r="G131">
        <f>_6__Starting_5_second_measurement[[#This Row],[Column1]]</f>
        <v>2649</v>
      </c>
      <c r="H131">
        <f>_6__Starting_5_second_measurement[[#This Row],[Column2]]/1000</f>
        <v>-0.51800000000000002</v>
      </c>
      <c r="I131">
        <f>_6__Starting_5_second_measurement[[#This Row],[Column3]]/1000</f>
        <v>1.036</v>
      </c>
      <c r="J131">
        <f>_6__Starting_5_second_measurement[[#This Row],[Column4]]/1000</f>
        <v>-0.51800000000000002</v>
      </c>
    </row>
    <row r="132" spans="1:10" x14ac:dyDescent="0.3">
      <c r="A132">
        <v>2651</v>
      </c>
      <c r="B132">
        <v>-287</v>
      </c>
      <c r="C132">
        <v>573</v>
      </c>
      <c r="D132">
        <v>-287</v>
      </c>
      <c r="G132">
        <f>_6__Starting_5_second_measurement[[#This Row],[Column1]]</f>
        <v>2651</v>
      </c>
      <c r="H132">
        <f>_6__Starting_5_second_measurement[[#This Row],[Column2]]/1000</f>
        <v>-0.28699999999999998</v>
      </c>
      <c r="I132">
        <f>_6__Starting_5_second_measurement[[#This Row],[Column3]]/1000</f>
        <v>0.57299999999999995</v>
      </c>
      <c r="J132">
        <f>_6__Starting_5_second_measurement[[#This Row],[Column4]]/1000</f>
        <v>-0.28699999999999998</v>
      </c>
    </row>
    <row r="133" spans="1:10" x14ac:dyDescent="0.3">
      <c r="A133">
        <v>2653</v>
      </c>
      <c r="B133">
        <v>-75</v>
      </c>
      <c r="C133">
        <v>150</v>
      </c>
      <c r="D133">
        <v>-75</v>
      </c>
      <c r="G133">
        <f>_6__Starting_5_second_measurement[[#This Row],[Column1]]</f>
        <v>2653</v>
      </c>
      <c r="H133">
        <f>_6__Starting_5_second_measurement[[#This Row],[Column2]]/1000</f>
        <v>-7.4999999999999997E-2</v>
      </c>
      <c r="I133">
        <f>_6__Starting_5_second_measurement[[#This Row],[Column3]]/1000</f>
        <v>0.15</v>
      </c>
      <c r="J133">
        <f>_6__Starting_5_second_measurement[[#This Row],[Column4]]/1000</f>
        <v>-7.4999999999999997E-2</v>
      </c>
    </row>
    <row r="134" spans="1:10" x14ac:dyDescent="0.3">
      <c r="A134">
        <v>2656</v>
      </c>
      <c r="B134">
        <v>228</v>
      </c>
      <c r="C134">
        <v>-114</v>
      </c>
      <c r="D134">
        <v>-114</v>
      </c>
      <c r="G134">
        <f>_6__Starting_5_second_measurement[[#This Row],[Column1]]</f>
        <v>2656</v>
      </c>
      <c r="H134">
        <f>_6__Starting_5_second_measurement[[#This Row],[Column2]]/1000</f>
        <v>0.22800000000000001</v>
      </c>
      <c r="I134">
        <f>_6__Starting_5_second_measurement[[#This Row],[Column3]]/1000</f>
        <v>-0.114</v>
      </c>
      <c r="J134">
        <f>_6__Starting_5_second_measurement[[#This Row],[Column4]]/1000</f>
        <v>-0.114</v>
      </c>
    </row>
    <row r="135" spans="1:10" x14ac:dyDescent="0.3">
      <c r="A135">
        <v>2658</v>
      </c>
      <c r="B135">
        <v>691</v>
      </c>
      <c r="C135">
        <v>-345</v>
      </c>
      <c r="D135">
        <v>-345</v>
      </c>
      <c r="G135">
        <f>_6__Starting_5_second_measurement[[#This Row],[Column1]]</f>
        <v>2658</v>
      </c>
      <c r="H135">
        <f>_6__Starting_5_second_measurement[[#This Row],[Column2]]/1000</f>
        <v>0.69099999999999995</v>
      </c>
      <c r="I135">
        <f>_6__Starting_5_second_measurement[[#This Row],[Column3]]/1000</f>
        <v>-0.34499999999999997</v>
      </c>
      <c r="J135">
        <f>_6__Starting_5_second_measurement[[#This Row],[Column4]]/1000</f>
        <v>-0.34499999999999997</v>
      </c>
    </row>
    <row r="136" spans="1:10" x14ac:dyDescent="0.3">
      <c r="A136">
        <v>2660</v>
      </c>
      <c r="B136">
        <v>1193</v>
      </c>
      <c r="C136">
        <v>-596</v>
      </c>
      <c r="D136">
        <v>-596</v>
      </c>
      <c r="G136">
        <f>_6__Starting_5_second_measurement[[#This Row],[Column1]]</f>
        <v>2660</v>
      </c>
      <c r="H136">
        <f>_6__Starting_5_second_measurement[[#This Row],[Column2]]/1000</f>
        <v>1.1930000000000001</v>
      </c>
      <c r="I136">
        <f>_6__Starting_5_second_measurement[[#This Row],[Column3]]/1000</f>
        <v>-0.59599999999999997</v>
      </c>
      <c r="J136">
        <f>_6__Starting_5_second_measurement[[#This Row],[Column4]]/1000</f>
        <v>-0.59599999999999997</v>
      </c>
    </row>
    <row r="137" spans="1:10" x14ac:dyDescent="0.3">
      <c r="A137">
        <v>2662</v>
      </c>
      <c r="B137">
        <v>1649</v>
      </c>
      <c r="C137">
        <v>-824</v>
      </c>
      <c r="D137">
        <v>-824</v>
      </c>
      <c r="G137">
        <f>_6__Starting_5_second_measurement[[#This Row],[Column1]]</f>
        <v>2662</v>
      </c>
      <c r="H137">
        <f>_6__Starting_5_second_measurement[[#This Row],[Column2]]/1000</f>
        <v>1.649</v>
      </c>
      <c r="I137">
        <f>_6__Starting_5_second_measurement[[#This Row],[Column3]]/1000</f>
        <v>-0.82399999999999995</v>
      </c>
      <c r="J137">
        <f>_6__Starting_5_second_measurement[[#This Row],[Column4]]/1000</f>
        <v>-0.82399999999999995</v>
      </c>
    </row>
    <row r="138" spans="1:10" x14ac:dyDescent="0.3">
      <c r="A138">
        <v>2664</v>
      </c>
      <c r="B138">
        <v>2014</v>
      </c>
      <c r="C138">
        <v>-1007</v>
      </c>
      <c r="D138">
        <v>-1007</v>
      </c>
      <c r="G138">
        <f>_6__Starting_5_second_measurement[[#This Row],[Column1]]</f>
        <v>2664</v>
      </c>
      <c r="H138">
        <f>_6__Starting_5_second_measurement[[#This Row],[Column2]]/1000</f>
        <v>2.0139999999999998</v>
      </c>
      <c r="I138">
        <f>_6__Starting_5_second_measurement[[#This Row],[Column3]]/1000</f>
        <v>-1.0069999999999999</v>
      </c>
      <c r="J138">
        <f>_6__Starting_5_second_measurement[[#This Row],[Column4]]/1000</f>
        <v>-1.0069999999999999</v>
      </c>
    </row>
    <row r="139" spans="1:10" x14ac:dyDescent="0.3">
      <c r="A139">
        <v>2666</v>
      </c>
      <c r="B139">
        <v>2268</v>
      </c>
      <c r="C139">
        <v>-1134</v>
      </c>
      <c r="D139">
        <v>-1134</v>
      </c>
      <c r="G139">
        <f>_6__Starting_5_second_measurement[[#This Row],[Column1]]</f>
        <v>2666</v>
      </c>
      <c r="H139">
        <f>_6__Starting_5_second_measurement[[#This Row],[Column2]]/1000</f>
        <v>2.2679999999999998</v>
      </c>
      <c r="I139">
        <f>_6__Starting_5_second_measurement[[#This Row],[Column3]]/1000</f>
        <v>-1.1339999999999999</v>
      </c>
      <c r="J139">
        <f>_6__Starting_5_second_measurement[[#This Row],[Column4]]/1000</f>
        <v>-1.1339999999999999</v>
      </c>
    </row>
    <row r="140" spans="1:10" x14ac:dyDescent="0.3">
      <c r="A140">
        <v>2669</v>
      </c>
      <c r="B140">
        <v>2372</v>
      </c>
      <c r="C140">
        <v>-1186</v>
      </c>
      <c r="D140">
        <v>-1186</v>
      </c>
      <c r="G140">
        <f>_6__Starting_5_second_measurement[[#This Row],[Column1]]</f>
        <v>2669</v>
      </c>
      <c r="H140">
        <f>_6__Starting_5_second_measurement[[#This Row],[Column2]]/1000</f>
        <v>2.3719999999999999</v>
      </c>
      <c r="I140">
        <f>_6__Starting_5_second_measurement[[#This Row],[Column3]]/1000</f>
        <v>-1.1859999999999999</v>
      </c>
      <c r="J140">
        <f>_6__Starting_5_second_measurement[[#This Row],[Column4]]/1000</f>
        <v>-1.1859999999999999</v>
      </c>
    </row>
    <row r="141" spans="1:10" x14ac:dyDescent="0.3">
      <c r="A141">
        <v>2671</v>
      </c>
      <c r="B141">
        <v>2326</v>
      </c>
      <c r="C141">
        <v>-1163</v>
      </c>
      <c r="D141">
        <v>-1163</v>
      </c>
      <c r="G141">
        <f>_6__Starting_5_second_measurement[[#This Row],[Column1]]</f>
        <v>2671</v>
      </c>
      <c r="H141">
        <f>_6__Starting_5_second_measurement[[#This Row],[Column2]]/1000</f>
        <v>2.3260000000000001</v>
      </c>
      <c r="I141">
        <f>_6__Starting_5_second_measurement[[#This Row],[Column3]]/1000</f>
        <v>-1.163</v>
      </c>
      <c r="J141">
        <f>_6__Starting_5_second_measurement[[#This Row],[Column4]]/1000</f>
        <v>-1.163</v>
      </c>
    </row>
    <row r="142" spans="1:10" x14ac:dyDescent="0.3">
      <c r="A142">
        <v>2673</v>
      </c>
      <c r="B142">
        <v>2124</v>
      </c>
      <c r="C142">
        <v>-1062</v>
      </c>
      <c r="D142">
        <v>-1062</v>
      </c>
      <c r="G142">
        <f>_6__Starting_5_second_measurement[[#This Row],[Column1]]</f>
        <v>2673</v>
      </c>
      <c r="H142">
        <f>_6__Starting_5_second_measurement[[#This Row],[Column2]]/1000</f>
        <v>2.1240000000000001</v>
      </c>
      <c r="I142">
        <f>_6__Starting_5_second_measurement[[#This Row],[Column3]]/1000</f>
        <v>-1.0620000000000001</v>
      </c>
      <c r="J142">
        <f>_6__Starting_5_second_measurement[[#This Row],[Column4]]/1000</f>
        <v>-1.0620000000000001</v>
      </c>
    </row>
    <row r="143" spans="1:10" x14ac:dyDescent="0.3">
      <c r="A143">
        <v>2675</v>
      </c>
      <c r="B143">
        <v>1792</v>
      </c>
      <c r="C143">
        <v>-896</v>
      </c>
      <c r="D143">
        <v>-896</v>
      </c>
      <c r="G143">
        <f>_6__Starting_5_second_measurement[[#This Row],[Column1]]</f>
        <v>2675</v>
      </c>
      <c r="H143">
        <f>_6__Starting_5_second_measurement[[#This Row],[Column2]]/1000</f>
        <v>1.792</v>
      </c>
      <c r="I143">
        <f>_6__Starting_5_second_measurement[[#This Row],[Column3]]/1000</f>
        <v>-0.89600000000000002</v>
      </c>
      <c r="J143">
        <f>_6__Starting_5_second_measurement[[#This Row],[Column4]]/1000</f>
        <v>-0.89600000000000002</v>
      </c>
    </row>
    <row r="144" spans="1:10" x14ac:dyDescent="0.3">
      <c r="A144">
        <v>2677</v>
      </c>
      <c r="B144">
        <v>1355</v>
      </c>
      <c r="C144">
        <v>-678</v>
      </c>
      <c r="D144">
        <v>-678</v>
      </c>
      <c r="G144">
        <f>_6__Starting_5_second_measurement[[#This Row],[Column1]]</f>
        <v>2677</v>
      </c>
      <c r="H144">
        <f>_6__Starting_5_second_measurement[[#This Row],[Column2]]/1000</f>
        <v>1.355</v>
      </c>
      <c r="I144">
        <f>_6__Starting_5_second_measurement[[#This Row],[Column3]]/1000</f>
        <v>-0.67800000000000005</v>
      </c>
      <c r="J144">
        <f>_6__Starting_5_second_measurement[[#This Row],[Column4]]/1000</f>
        <v>-0.67800000000000005</v>
      </c>
    </row>
    <row r="145" spans="1:10" x14ac:dyDescent="0.3">
      <c r="A145">
        <v>2679</v>
      </c>
      <c r="B145">
        <v>834</v>
      </c>
      <c r="C145">
        <v>-417</v>
      </c>
      <c r="D145">
        <v>-417</v>
      </c>
      <c r="G145">
        <f>_6__Starting_5_second_measurement[[#This Row],[Column1]]</f>
        <v>2679</v>
      </c>
      <c r="H145">
        <f>_6__Starting_5_second_measurement[[#This Row],[Column2]]/1000</f>
        <v>0.83399999999999996</v>
      </c>
      <c r="I145">
        <f>_6__Starting_5_second_measurement[[#This Row],[Column3]]/1000</f>
        <v>-0.41699999999999998</v>
      </c>
      <c r="J145">
        <f>_6__Starting_5_second_measurement[[#This Row],[Column4]]/1000</f>
        <v>-0.41699999999999998</v>
      </c>
    </row>
    <row r="146" spans="1:10" x14ac:dyDescent="0.3">
      <c r="A146">
        <v>2681</v>
      </c>
      <c r="B146">
        <v>319</v>
      </c>
      <c r="C146">
        <v>-160</v>
      </c>
      <c r="D146">
        <v>-160</v>
      </c>
      <c r="G146">
        <f>_6__Starting_5_second_measurement[[#This Row],[Column1]]</f>
        <v>2681</v>
      </c>
      <c r="H146">
        <f>_6__Starting_5_second_measurement[[#This Row],[Column2]]/1000</f>
        <v>0.31900000000000001</v>
      </c>
      <c r="I146">
        <f>_6__Starting_5_second_measurement[[#This Row],[Column3]]/1000</f>
        <v>-0.16</v>
      </c>
      <c r="J146">
        <f>_6__Starting_5_second_measurement[[#This Row],[Column4]]/1000</f>
        <v>-0.16</v>
      </c>
    </row>
    <row r="147" spans="1:10" x14ac:dyDescent="0.3">
      <c r="A147">
        <v>2684</v>
      </c>
      <c r="B147">
        <v>-72</v>
      </c>
      <c r="C147">
        <v>143</v>
      </c>
      <c r="D147">
        <v>-72</v>
      </c>
      <c r="G147">
        <f>_6__Starting_5_second_measurement[[#This Row],[Column1]]</f>
        <v>2684</v>
      </c>
      <c r="H147">
        <f>_6__Starting_5_second_measurement[[#This Row],[Column2]]/1000</f>
        <v>-7.1999999999999995E-2</v>
      </c>
      <c r="I147">
        <f>_6__Starting_5_second_measurement[[#This Row],[Column3]]/1000</f>
        <v>0.14299999999999999</v>
      </c>
      <c r="J147">
        <f>_6__Starting_5_second_measurement[[#This Row],[Column4]]/1000</f>
        <v>-7.1999999999999995E-2</v>
      </c>
    </row>
    <row r="148" spans="1:10" x14ac:dyDescent="0.3">
      <c r="A148">
        <v>2687</v>
      </c>
      <c r="B148">
        <v>-313</v>
      </c>
      <c r="C148">
        <v>626</v>
      </c>
      <c r="D148">
        <v>-313</v>
      </c>
      <c r="G148">
        <f>_6__Starting_5_second_measurement[[#This Row],[Column1]]</f>
        <v>2687</v>
      </c>
      <c r="H148">
        <f>_6__Starting_5_second_measurement[[#This Row],[Column2]]/1000</f>
        <v>-0.313</v>
      </c>
      <c r="I148">
        <f>_6__Starting_5_second_measurement[[#This Row],[Column3]]/1000</f>
        <v>0.626</v>
      </c>
      <c r="J148">
        <f>_6__Starting_5_second_measurement[[#This Row],[Column4]]/1000</f>
        <v>-0.313</v>
      </c>
    </row>
    <row r="149" spans="1:10" x14ac:dyDescent="0.3">
      <c r="A149">
        <v>2689</v>
      </c>
      <c r="B149">
        <v>-583</v>
      </c>
      <c r="C149">
        <v>1167</v>
      </c>
      <c r="D149">
        <v>-583</v>
      </c>
      <c r="G149">
        <f>_6__Starting_5_second_measurement[[#This Row],[Column1]]</f>
        <v>2689</v>
      </c>
      <c r="H149">
        <f>_6__Starting_5_second_measurement[[#This Row],[Column2]]/1000</f>
        <v>-0.58299999999999996</v>
      </c>
      <c r="I149">
        <f>_6__Starting_5_second_measurement[[#This Row],[Column3]]/1000</f>
        <v>1.167</v>
      </c>
      <c r="J149">
        <f>_6__Starting_5_second_measurement[[#This Row],[Column4]]/1000</f>
        <v>-0.58299999999999996</v>
      </c>
    </row>
    <row r="150" spans="1:10" x14ac:dyDescent="0.3">
      <c r="A150">
        <v>2691</v>
      </c>
      <c r="B150">
        <v>-828</v>
      </c>
      <c r="C150">
        <v>1655</v>
      </c>
      <c r="D150">
        <v>-828</v>
      </c>
      <c r="G150">
        <f>_6__Starting_5_second_measurement[[#This Row],[Column1]]</f>
        <v>2691</v>
      </c>
      <c r="H150">
        <f>_6__Starting_5_second_measurement[[#This Row],[Column2]]/1000</f>
        <v>-0.82799999999999996</v>
      </c>
      <c r="I150">
        <f>_6__Starting_5_second_measurement[[#This Row],[Column3]]/1000</f>
        <v>1.655</v>
      </c>
      <c r="J150">
        <f>_6__Starting_5_second_measurement[[#This Row],[Column4]]/1000</f>
        <v>-0.82799999999999996</v>
      </c>
    </row>
    <row r="151" spans="1:10" x14ac:dyDescent="0.3">
      <c r="A151">
        <v>2693</v>
      </c>
      <c r="B151">
        <v>-1023</v>
      </c>
      <c r="C151">
        <v>2046</v>
      </c>
      <c r="D151">
        <v>-1023</v>
      </c>
      <c r="G151">
        <f>_6__Starting_5_second_measurement[[#This Row],[Column1]]</f>
        <v>2693</v>
      </c>
      <c r="H151">
        <f>_6__Starting_5_second_measurement[[#This Row],[Column2]]/1000</f>
        <v>-1.0229999999999999</v>
      </c>
      <c r="I151">
        <f>_6__Starting_5_second_measurement[[#This Row],[Column3]]/1000</f>
        <v>2.0459999999999998</v>
      </c>
      <c r="J151">
        <f>_6__Starting_5_second_measurement[[#This Row],[Column4]]/1000</f>
        <v>-1.0229999999999999</v>
      </c>
    </row>
    <row r="152" spans="1:10" x14ac:dyDescent="0.3">
      <c r="A152">
        <v>2695</v>
      </c>
      <c r="B152">
        <v>-1153</v>
      </c>
      <c r="C152">
        <v>2307</v>
      </c>
      <c r="D152">
        <v>-1153</v>
      </c>
      <c r="G152">
        <f>_6__Starting_5_second_measurement[[#This Row],[Column1]]</f>
        <v>2695</v>
      </c>
      <c r="H152">
        <f>_6__Starting_5_second_measurement[[#This Row],[Column2]]/1000</f>
        <v>-1.153</v>
      </c>
      <c r="I152">
        <f>_6__Starting_5_second_measurement[[#This Row],[Column3]]/1000</f>
        <v>2.3069999999999999</v>
      </c>
      <c r="J152">
        <f>_6__Starting_5_second_measurement[[#This Row],[Column4]]/1000</f>
        <v>-1.153</v>
      </c>
    </row>
    <row r="153" spans="1:10" x14ac:dyDescent="0.3">
      <c r="A153">
        <v>2698</v>
      </c>
      <c r="B153">
        <v>-1209</v>
      </c>
      <c r="C153">
        <v>2418</v>
      </c>
      <c r="D153">
        <v>-1209</v>
      </c>
      <c r="G153">
        <f>_6__Starting_5_second_measurement[[#This Row],[Column1]]</f>
        <v>2698</v>
      </c>
      <c r="H153">
        <f>_6__Starting_5_second_measurement[[#This Row],[Column2]]/1000</f>
        <v>-1.2090000000000001</v>
      </c>
      <c r="I153">
        <f>_6__Starting_5_second_measurement[[#This Row],[Column3]]/1000</f>
        <v>2.4180000000000001</v>
      </c>
      <c r="J153">
        <f>_6__Starting_5_second_measurement[[#This Row],[Column4]]/1000</f>
        <v>-1.2090000000000001</v>
      </c>
    </row>
    <row r="154" spans="1:10" x14ac:dyDescent="0.3">
      <c r="A154">
        <v>2700</v>
      </c>
      <c r="B154">
        <v>-1183</v>
      </c>
      <c r="C154">
        <v>2366</v>
      </c>
      <c r="D154">
        <v>-1183</v>
      </c>
      <c r="G154">
        <f>_6__Starting_5_second_measurement[[#This Row],[Column1]]</f>
        <v>2700</v>
      </c>
      <c r="H154">
        <f>_6__Starting_5_second_measurement[[#This Row],[Column2]]/1000</f>
        <v>-1.1830000000000001</v>
      </c>
      <c r="I154">
        <f>_6__Starting_5_second_measurement[[#This Row],[Column3]]/1000</f>
        <v>2.3660000000000001</v>
      </c>
      <c r="J154">
        <f>_6__Starting_5_second_measurement[[#This Row],[Column4]]/1000</f>
        <v>-1.1830000000000001</v>
      </c>
    </row>
    <row r="155" spans="1:10" x14ac:dyDescent="0.3">
      <c r="A155">
        <v>2702</v>
      </c>
      <c r="B155">
        <v>-1079</v>
      </c>
      <c r="C155">
        <v>2157</v>
      </c>
      <c r="D155">
        <v>-1079</v>
      </c>
      <c r="G155">
        <f>_6__Starting_5_second_measurement[[#This Row],[Column1]]</f>
        <v>2702</v>
      </c>
      <c r="H155">
        <f>_6__Starting_5_second_measurement[[#This Row],[Column2]]/1000</f>
        <v>-1.079</v>
      </c>
      <c r="I155">
        <f>_6__Starting_5_second_measurement[[#This Row],[Column3]]/1000</f>
        <v>2.157</v>
      </c>
      <c r="J155">
        <f>_6__Starting_5_second_measurement[[#This Row],[Column4]]/1000</f>
        <v>-1.079</v>
      </c>
    </row>
    <row r="156" spans="1:10" x14ac:dyDescent="0.3">
      <c r="A156">
        <v>2704</v>
      </c>
      <c r="B156">
        <v>-903</v>
      </c>
      <c r="C156">
        <v>1805</v>
      </c>
      <c r="D156">
        <v>-903</v>
      </c>
      <c r="G156">
        <f>_6__Starting_5_second_measurement[[#This Row],[Column1]]</f>
        <v>2704</v>
      </c>
      <c r="H156">
        <f>_6__Starting_5_second_measurement[[#This Row],[Column2]]/1000</f>
        <v>-0.90300000000000002</v>
      </c>
      <c r="I156">
        <f>_6__Starting_5_second_measurement[[#This Row],[Column3]]/1000</f>
        <v>1.8049999999999999</v>
      </c>
      <c r="J156">
        <f>_6__Starting_5_second_measurement[[#This Row],[Column4]]/1000</f>
        <v>-0.90300000000000002</v>
      </c>
    </row>
    <row r="157" spans="1:10" x14ac:dyDescent="0.3">
      <c r="A157">
        <v>2706</v>
      </c>
      <c r="B157">
        <v>-678</v>
      </c>
      <c r="C157">
        <v>1355</v>
      </c>
      <c r="D157">
        <v>-678</v>
      </c>
      <c r="G157">
        <f>_6__Starting_5_second_measurement[[#This Row],[Column1]]</f>
        <v>2706</v>
      </c>
      <c r="H157">
        <f>_6__Starting_5_second_measurement[[#This Row],[Column2]]/1000</f>
        <v>-0.67800000000000005</v>
      </c>
      <c r="I157">
        <f>_6__Starting_5_second_measurement[[#This Row],[Column3]]/1000</f>
        <v>1.355</v>
      </c>
      <c r="J157">
        <f>_6__Starting_5_second_measurement[[#This Row],[Column4]]/1000</f>
        <v>-0.67800000000000005</v>
      </c>
    </row>
    <row r="158" spans="1:10" x14ac:dyDescent="0.3">
      <c r="A158">
        <v>2708</v>
      </c>
      <c r="B158">
        <v>-411</v>
      </c>
      <c r="C158">
        <v>821</v>
      </c>
      <c r="D158">
        <v>-411</v>
      </c>
      <c r="G158">
        <f>_6__Starting_5_second_measurement[[#This Row],[Column1]]</f>
        <v>2708</v>
      </c>
      <c r="H158">
        <f>_6__Starting_5_second_measurement[[#This Row],[Column2]]/1000</f>
        <v>-0.41099999999999998</v>
      </c>
      <c r="I158">
        <f>_6__Starting_5_second_measurement[[#This Row],[Column3]]/1000</f>
        <v>0.82099999999999995</v>
      </c>
      <c r="J158">
        <f>_6__Starting_5_second_measurement[[#This Row],[Column4]]/1000</f>
        <v>-0.41099999999999998</v>
      </c>
    </row>
    <row r="159" spans="1:10" x14ac:dyDescent="0.3">
      <c r="A159">
        <v>2711</v>
      </c>
      <c r="B159">
        <v>-150</v>
      </c>
      <c r="C159">
        <v>300</v>
      </c>
      <c r="D159">
        <v>-150</v>
      </c>
      <c r="G159">
        <f>_6__Starting_5_second_measurement[[#This Row],[Column1]]</f>
        <v>2711</v>
      </c>
      <c r="H159">
        <f>_6__Starting_5_second_measurement[[#This Row],[Column2]]/1000</f>
        <v>-0.15</v>
      </c>
      <c r="I159">
        <f>_6__Starting_5_second_measurement[[#This Row],[Column3]]/1000</f>
        <v>0.3</v>
      </c>
      <c r="J159">
        <f>_6__Starting_5_second_measurement[[#This Row],[Column4]]/1000</f>
        <v>-0.15</v>
      </c>
    </row>
    <row r="160" spans="1:10" x14ac:dyDescent="0.3">
      <c r="A160">
        <v>2713</v>
      </c>
      <c r="B160">
        <v>117</v>
      </c>
      <c r="C160">
        <v>-59</v>
      </c>
      <c r="D160">
        <v>-59</v>
      </c>
      <c r="G160">
        <f>_6__Starting_5_second_measurement[[#This Row],[Column1]]</f>
        <v>2713</v>
      </c>
      <c r="H160">
        <f>_6__Starting_5_second_measurement[[#This Row],[Column2]]/1000</f>
        <v>0.11700000000000001</v>
      </c>
      <c r="I160">
        <f>_6__Starting_5_second_measurement[[#This Row],[Column3]]/1000</f>
        <v>-5.8999999999999997E-2</v>
      </c>
      <c r="J160">
        <f>_6__Starting_5_second_measurement[[#This Row],[Column4]]/1000</f>
        <v>-5.8999999999999997E-2</v>
      </c>
    </row>
    <row r="161" spans="1:10" x14ac:dyDescent="0.3">
      <c r="A161">
        <v>2715</v>
      </c>
      <c r="B161">
        <v>600</v>
      </c>
      <c r="C161">
        <v>-300</v>
      </c>
      <c r="D161">
        <v>-300</v>
      </c>
      <c r="G161">
        <f>_6__Starting_5_second_measurement[[#This Row],[Column1]]</f>
        <v>2715</v>
      </c>
      <c r="H161">
        <f>_6__Starting_5_second_measurement[[#This Row],[Column2]]/1000</f>
        <v>0.6</v>
      </c>
      <c r="I161">
        <f>_6__Starting_5_second_measurement[[#This Row],[Column3]]/1000</f>
        <v>-0.3</v>
      </c>
      <c r="J161">
        <f>_6__Starting_5_second_measurement[[#This Row],[Column4]]/1000</f>
        <v>-0.3</v>
      </c>
    </row>
    <row r="162" spans="1:10" x14ac:dyDescent="0.3">
      <c r="A162">
        <v>2717</v>
      </c>
      <c r="B162">
        <v>1134</v>
      </c>
      <c r="C162">
        <v>-567</v>
      </c>
      <c r="D162">
        <v>-567</v>
      </c>
      <c r="G162">
        <f>_6__Starting_5_second_measurement[[#This Row],[Column1]]</f>
        <v>2717</v>
      </c>
      <c r="H162">
        <f>_6__Starting_5_second_measurement[[#This Row],[Column2]]/1000</f>
        <v>1.1339999999999999</v>
      </c>
      <c r="I162">
        <f>_6__Starting_5_second_measurement[[#This Row],[Column3]]/1000</f>
        <v>-0.56699999999999995</v>
      </c>
      <c r="J162">
        <f>_6__Starting_5_second_measurement[[#This Row],[Column4]]/1000</f>
        <v>-0.56699999999999995</v>
      </c>
    </row>
    <row r="163" spans="1:10" x14ac:dyDescent="0.3">
      <c r="A163">
        <v>2719</v>
      </c>
      <c r="B163">
        <v>1616</v>
      </c>
      <c r="C163">
        <v>-808</v>
      </c>
      <c r="D163">
        <v>-808</v>
      </c>
      <c r="G163">
        <f>_6__Starting_5_second_measurement[[#This Row],[Column1]]</f>
        <v>2719</v>
      </c>
      <c r="H163">
        <f>_6__Starting_5_second_measurement[[#This Row],[Column2]]/1000</f>
        <v>1.6160000000000001</v>
      </c>
      <c r="I163">
        <f>_6__Starting_5_second_measurement[[#This Row],[Column3]]/1000</f>
        <v>-0.80800000000000005</v>
      </c>
      <c r="J163">
        <f>_6__Starting_5_second_measurement[[#This Row],[Column4]]/1000</f>
        <v>-0.80800000000000005</v>
      </c>
    </row>
    <row r="164" spans="1:10" x14ac:dyDescent="0.3">
      <c r="A164">
        <v>2721</v>
      </c>
      <c r="B164">
        <v>2001</v>
      </c>
      <c r="C164">
        <v>-1000</v>
      </c>
      <c r="D164">
        <v>-1000</v>
      </c>
      <c r="G164">
        <f>_6__Starting_5_second_measurement[[#This Row],[Column1]]</f>
        <v>2721</v>
      </c>
      <c r="H164">
        <f>_6__Starting_5_second_measurement[[#This Row],[Column2]]/1000</f>
        <v>2.0009999999999999</v>
      </c>
      <c r="I164">
        <f>_6__Starting_5_second_measurement[[#This Row],[Column3]]/1000</f>
        <v>-1</v>
      </c>
      <c r="J164">
        <f>_6__Starting_5_second_measurement[[#This Row],[Column4]]/1000</f>
        <v>-1</v>
      </c>
    </row>
    <row r="165" spans="1:10" x14ac:dyDescent="0.3">
      <c r="A165">
        <v>2723</v>
      </c>
      <c r="B165">
        <v>2274</v>
      </c>
      <c r="C165">
        <v>-1137</v>
      </c>
      <c r="D165">
        <v>-1137</v>
      </c>
      <c r="G165">
        <f>_6__Starting_5_second_measurement[[#This Row],[Column1]]</f>
        <v>2723</v>
      </c>
      <c r="H165">
        <f>_6__Starting_5_second_measurement[[#This Row],[Column2]]/1000</f>
        <v>2.274</v>
      </c>
      <c r="I165">
        <f>_6__Starting_5_second_measurement[[#This Row],[Column3]]/1000</f>
        <v>-1.137</v>
      </c>
      <c r="J165">
        <f>_6__Starting_5_second_measurement[[#This Row],[Column4]]/1000</f>
        <v>-1.137</v>
      </c>
    </row>
    <row r="166" spans="1:10" x14ac:dyDescent="0.3">
      <c r="A166">
        <v>2726</v>
      </c>
      <c r="B166">
        <v>2392</v>
      </c>
      <c r="C166">
        <v>-1196</v>
      </c>
      <c r="D166">
        <v>-1196</v>
      </c>
      <c r="G166">
        <f>_6__Starting_5_second_measurement[[#This Row],[Column1]]</f>
        <v>2726</v>
      </c>
      <c r="H166">
        <f>_6__Starting_5_second_measurement[[#This Row],[Column2]]/1000</f>
        <v>2.3919999999999999</v>
      </c>
      <c r="I166">
        <f>_6__Starting_5_second_measurement[[#This Row],[Column3]]/1000</f>
        <v>-1.196</v>
      </c>
      <c r="J166">
        <f>_6__Starting_5_second_measurement[[#This Row],[Column4]]/1000</f>
        <v>-1.196</v>
      </c>
    </row>
    <row r="167" spans="1:10" x14ac:dyDescent="0.3">
      <c r="A167">
        <v>2729</v>
      </c>
      <c r="B167">
        <v>2353</v>
      </c>
      <c r="C167">
        <v>-1176</v>
      </c>
      <c r="D167">
        <v>-1176</v>
      </c>
      <c r="G167">
        <f>_6__Starting_5_second_measurement[[#This Row],[Column1]]</f>
        <v>2729</v>
      </c>
      <c r="H167">
        <f>_6__Starting_5_second_measurement[[#This Row],[Column2]]/1000</f>
        <v>2.3530000000000002</v>
      </c>
      <c r="I167">
        <f>_6__Starting_5_second_measurement[[#This Row],[Column3]]/1000</f>
        <v>-1.1759999999999999</v>
      </c>
      <c r="J167">
        <f>_6__Starting_5_second_measurement[[#This Row],[Column4]]/1000</f>
        <v>-1.1759999999999999</v>
      </c>
    </row>
    <row r="168" spans="1:10" x14ac:dyDescent="0.3">
      <c r="A168">
        <v>2731</v>
      </c>
      <c r="B168">
        <v>2170</v>
      </c>
      <c r="C168">
        <v>-1085</v>
      </c>
      <c r="D168">
        <v>-1085</v>
      </c>
      <c r="G168">
        <f>_6__Starting_5_second_measurement[[#This Row],[Column1]]</f>
        <v>2731</v>
      </c>
      <c r="H168">
        <f>_6__Starting_5_second_measurement[[#This Row],[Column2]]/1000</f>
        <v>2.17</v>
      </c>
      <c r="I168">
        <f>_6__Starting_5_second_measurement[[#This Row],[Column3]]/1000</f>
        <v>-1.085</v>
      </c>
      <c r="J168">
        <f>_6__Starting_5_second_measurement[[#This Row],[Column4]]/1000</f>
        <v>-1.085</v>
      </c>
    </row>
    <row r="169" spans="1:10" x14ac:dyDescent="0.3">
      <c r="A169">
        <v>2733</v>
      </c>
      <c r="B169">
        <v>1870</v>
      </c>
      <c r="C169">
        <v>-935</v>
      </c>
      <c r="D169">
        <v>-935</v>
      </c>
      <c r="G169">
        <f>_6__Starting_5_second_measurement[[#This Row],[Column1]]</f>
        <v>2733</v>
      </c>
      <c r="H169">
        <f>_6__Starting_5_second_measurement[[#This Row],[Column2]]/1000</f>
        <v>1.87</v>
      </c>
      <c r="I169">
        <f>_6__Starting_5_second_measurement[[#This Row],[Column3]]/1000</f>
        <v>-0.93500000000000005</v>
      </c>
      <c r="J169">
        <f>_6__Starting_5_second_measurement[[#This Row],[Column4]]/1000</f>
        <v>-0.93500000000000005</v>
      </c>
    </row>
    <row r="170" spans="1:10" x14ac:dyDescent="0.3">
      <c r="A170">
        <v>2735</v>
      </c>
      <c r="B170">
        <v>1473</v>
      </c>
      <c r="C170">
        <v>-736</v>
      </c>
      <c r="D170">
        <v>-736</v>
      </c>
      <c r="G170">
        <f>_6__Starting_5_second_measurement[[#This Row],[Column1]]</f>
        <v>2735</v>
      </c>
      <c r="H170">
        <f>_6__Starting_5_second_measurement[[#This Row],[Column2]]/1000</f>
        <v>1.4730000000000001</v>
      </c>
      <c r="I170">
        <f>_6__Starting_5_second_measurement[[#This Row],[Column3]]/1000</f>
        <v>-0.73599999999999999</v>
      </c>
      <c r="J170">
        <f>_6__Starting_5_second_measurement[[#This Row],[Column4]]/1000</f>
        <v>-0.73599999999999999</v>
      </c>
    </row>
    <row r="171" spans="1:10" x14ac:dyDescent="0.3">
      <c r="A171">
        <v>2737</v>
      </c>
      <c r="B171">
        <v>1010</v>
      </c>
      <c r="C171">
        <v>-505</v>
      </c>
      <c r="D171">
        <v>-505</v>
      </c>
      <c r="G171">
        <f>_6__Starting_5_second_measurement[[#This Row],[Column1]]</f>
        <v>2737</v>
      </c>
      <c r="H171">
        <f>_6__Starting_5_second_measurement[[#This Row],[Column2]]/1000</f>
        <v>1.01</v>
      </c>
      <c r="I171">
        <f>_6__Starting_5_second_measurement[[#This Row],[Column3]]/1000</f>
        <v>-0.505</v>
      </c>
      <c r="J171">
        <f>_6__Starting_5_second_measurement[[#This Row],[Column4]]/1000</f>
        <v>-0.505</v>
      </c>
    </row>
    <row r="172" spans="1:10" x14ac:dyDescent="0.3">
      <c r="A172">
        <v>2740</v>
      </c>
      <c r="B172">
        <v>515</v>
      </c>
      <c r="C172">
        <v>-257</v>
      </c>
      <c r="D172">
        <v>-257</v>
      </c>
      <c r="G172">
        <f>_6__Starting_5_second_measurement[[#This Row],[Column1]]</f>
        <v>2740</v>
      </c>
      <c r="H172">
        <f>_6__Starting_5_second_measurement[[#This Row],[Column2]]/1000</f>
        <v>0.51500000000000001</v>
      </c>
      <c r="I172">
        <f>_6__Starting_5_second_measurement[[#This Row],[Column3]]/1000</f>
        <v>-0.25700000000000001</v>
      </c>
      <c r="J172">
        <f>_6__Starting_5_second_measurement[[#This Row],[Column4]]/1000</f>
        <v>-0.25700000000000001</v>
      </c>
    </row>
    <row r="173" spans="1:10" x14ac:dyDescent="0.3">
      <c r="A173">
        <v>2742</v>
      </c>
      <c r="B173">
        <v>98</v>
      </c>
      <c r="C173">
        <v>-49</v>
      </c>
      <c r="D173">
        <v>-49</v>
      </c>
      <c r="G173">
        <f>_6__Starting_5_second_measurement[[#This Row],[Column1]]</f>
        <v>2742</v>
      </c>
      <c r="H173">
        <f>_6__Starting_5_second_measurement[[#This Row],[Column2]]/1000</f>
        <v>9.8000000000000004E-2</v>
      </c>
      <c r="I173">
        <f>_6__Starting_5_second_measurement[[#This Row],[Column3]]/1000</f>
        <v>-4.9000000000000002E-2</v>
      </c>
      <c r="J173">
        <f>_6__Starting_5_second_measurement[[#This Row],[Column4]]/1000</f>
        <v>-4.9000000000000002E-2</v>
      </c>
    </row>
    <row r="174" spans="1:10" x14ac:dyDescent="0.3">
      <c r="A174">
        <v>2744</v>
      </c>
      <c r="B174">
        <v>-153</v>
      </c>
      <c r="C174">
        <v>306</v>
      </c>
      <c r="D174">
        <v>-153</v>
      </c>
      <c r="G174">
        <f>_6__Starting_5_second_measurement[[#This Row],[Column1]]</f>
        <v>2744</v>
      </c>
      <c r="H174">
        <f>_6__Starting_5_second_measurement[[#This Row],[Column2]]/1000</f>
        <v>-0.153</v>
      </c>
      <c r="I174">
        <f>_6__Starting_5_second_measurement[[#This Row],[Column3]]/1000</f>
        <v>0.30599999999999999</v>
      </c>
      <c r="J174">
        <f>_6__Starting_5_second_measurement[[#This Row],[Column4]]/1000</f>
        <v>-0.153</v>
      </c>
    </row>
    <row r="175" spans="1:10" x14ac:dyDescent="0.3">
      <c r="A175">
        <v>2746</v>
      </c>
      <c r="B175">
        <v>-362</v>
      </c>
      <c r="C175">
        <v>723</v>
      </c>
      <c r="D175">
        <v>-362</v>
      </c>
      <c r="G175">
        <f>_6__Starting_5_second_measurement[[#This Row],[Column1]]</f>
        <v>2746</v>
      </c>
      <c r="H175">
        <f>_6__Starting_5_second_measurement[[#This Row],[Column2]]/1000</f>
        <v>-0.36199999999999999</v>
      </c>
      <c r="I175">
        <f>_6__Starting_5_second_measurement[[#This Row],[Column3]]/1000</f>
        <v>0.72299999999999998</v>
      </c>
      <c r="J175">
        <f>_6__Starting_5_second_measurement[[#This Row],[Column4]]/1000</f>
        <v>-0.36199999999999999</v>
      </c>
    </row>
    <row r="176" spans="1:10" x14ac:dyDescent="0.3">
      <c r="A176">
        <v>2748</v>
      </c>
      <c r="B176">
        <v>-577</v>
      </c>
      <c r="C176">
        <v>1153</v>
      </c>
      <c r="D176">
        <v>-577</v>
      </c>
      <c r="G176">
        <f>_6__Starting_5_second_measurement[[#This Row],[Column1]]</f>
        <v>2748</v>
      </c>
      <c r="H176">
        <f>_6__Starting_5_second_measurement[[#This Row],[Column2]]/1000</f>
        <v>-0.57699999999999996</v>
      </c>
      <c r="I176">
        <f>_6__Starting_5_second_measurement[[#This Row],[Column3]]/1000</f>
        <v>1.153</v>
      </c>
      <c r="J176">
        <f>_6__Starting_5_second_measurement[[#This Row],[Column4]]/1000</f>
        <v>-0.57699999999999996</v>
      </c>
    </row>
    <row r="177" spans="1:10" x14ac:dyDescent="0.3">
      <c r="A177">
        <v>2750</v>
      </c>
      <c r="B177">
        <v>-762</v>
      </c>
      <c r="C177">
        <v>1525</v>
      </c>
      <c r="D177">
        <v>-762</v>
      </c>
      <c r="G177">
        <f>_6__Starting_5_second_measurement[[#This Row],[Column1]]</f>
        <v>2750</v>
      </c>
      <c r="H177">
        <f>_6__Starting_5_second_measurement[[#This Row],[Column2]]/1000</f>
        <v>-0.76200000000000001</v>
      </c>
      <c r="I177">
        <f>_6__Starting_5_second_measurement[[#This Row],[Column3]]/1000</f>
        <v>1.5249999999999999</v>
      </c>
      <c r="J177">
        <f>_6__Starting_5_second_measurement[[#This Row],[Column4]]/1000</f>
        <v>-0.76200000000000001</v>
      </c>
    </row>
    <row r="178" spans="1:10" x14ac:dyDescent="0.3">
      <c r="A178">
        <v>2753</v>
      </c>
      <c r="B178">
        <v>-906</v>
      </c>
      <c r="C178">
        <v>1812</v>
      </c>
      <c r="D178">
        <v>-906</v>
      </c>
      <c r="G178">
        <f>_6__Starting_5_second_measurement[[#This Row],[Column1]]</f>
        <v>2753</v>
      </c>
      <c r="H178">
        <f>_6__Starting_5_second_measurement[[#This Row],[Column2]]/1000</f>
        <v>-0.90600000000000003</v>
      </c>
      <c r="I178">
        <f>_6__Starting_5_second_measurement[[#This Row],[Column3]]/1000</f>
        <v>1.8120000000000001</v>
      </c>
      <c r="J178">
        <f>_6__Starting_5_second_measurement[[#This Row],[Column4]]/1000</f>
        <v>-0.90600000000000003</v>
      </c>
    </row>
    <row r="179" spans="1:10" x14ac:dyDescent="0.3">
      <c r="A179">
        <v>2755</v>
      </c>
      <c r="B179">
        <v>-1013</v>
      </c>
      <c r="C179">
        <v>2027</v>
      </c>
      <c r="D179">
        <v>-1013</v>
      </c>
      <c r="G179">
        <f>_6__Starting_5_second_measurement[[#This Row],[Column1]]</f>
        <v>2755</v>
      </c>
      <c r="H179">
        <f>_6__Starting_5_second_measurement[[#This Row],[Column2]]/1000</f>
        <v>-1.0129999999999999</v>
      </c>
      <c r="I179">
        <f>_6__Starting_5_second_measurement[[#This Row],[Column3]]/1000</f>
        <v>2.0270000000000001</v>
      </c>
      <c r="J179">
        <f>_6__Starting_5_second_measurement[[#This Row],[Column4]]/1000</f>
        <v>-1.0129999999999999</v>
      </c>
    </row>
    <row r="180" spans="1:10" x14ac:dyDescent="0.3">
      <c r="A180">
        <v>2757</v>
      </c>
      <c r="B180">
        <v>-1059</v>
      </c>
      <c r="C180">
        <v>2118</v>
      </c>
      <c r="D180">
        <v>-1059</v>
      </c>
      <c r="G180">
        <f>_6__Starting_5_second_measurement[[#This Row],[Column1]]</f>
        <v>2757</v>
      </c>
      <c r="H180">
        <f>_6__Starting_5_second_measurement[[#This Row],[Column2]]/1000</f>
        <v>-1.0589999999999999</v>
      </c>
      <c r="I180">
        <f>_6__Starting_5_second_measurement[[#This Row],[Column3]]/1000</f>
        <v>2.1179999999999999</v>
      </c>
      <c r="J180">
        <f>_6__Starting_5_second_measurement[[#This Row],[Column4]]/1000</f>
        <v>-1.0589999999999999</v>
      </c>
    </row>
    <row r="181" spans="1:10" x14ac:dyDescent="0.3">
      <c r="A181">
        <v>2759</v>
      </c>
      <c r="B181">
        <v>-1056</v>
      </c>
      <c r="C181">
        <v>2111</v>
      </c>
      <c r="D181">
        <v>-1056</v>
      </c>
      <c r="G181">
        <f>_6__Starting_5_second_measurement[[#This Row],[Column1]]</f>
        <v>2759</v>
      </c>
      <c r="H181">
        <f>_6__Starting_5_second_measurement[[#This Row],[Column2]]/1000</f>
        <v>-1.056</v>
      </c>
      <c r="I181">
        <f>_6__Starting_5_second_measurement[[#This Row],[Column3]]/1000</f>
        <v>2.1110000000000002</v>
      </c>
      <c r="J181">
        <f>_6__Starting_5_second_measurement[[#This Row],[Column4]]/1000</f>
        <v>-1.056</v>
      </c>
    </row>
    <row r="182" spans="1:10" x14ac:dyDescent="0.3">
      <c r="A182">
        <v>2761</v>
      </c>
      <c r="B182">
        <v>-991</v>
      </c>
      <c r="C182">
        <v>1981</v>
      </c>
      <c r="D182">
        <v>-991</v>
      </c>
      <c r="G182">
        <f>_6__Starting_5_second_measurement[[#This Row],[Column1]]</f>
        <v>2761</v>
      </c>
      <c r="H182">
        <f>_6__Starting_5_second_measurement[[#This Row],[Column2]]/1000</f>
        <v>-0.99099999999999999</v>
      </c>
      <c r="I182">
        <f>_6__Starting_5_second_measurement[[#This Row],[Column3]]/1000</f>
        <v>1.9810000000000001</v>
      </c>
      <c r="J182">
        <f>_6__Starting_5_second_measurement[[#This Row],[Column4]]/1000</f>
        <v>-0.99099999999999999</v>
      </c>
    </row>
    <row r="183" spans="1:10" x14ac:dyDescent="0.3">
      <c r="A183">
        <v>2763</v>
      </c>
      <c r="B183">
        <v>-886</v>
      </c>
      <c r="C183">
        <v>1773</v>
      </c>
      <c r="D183">
        <v>-886</v>
      </c>
      <c r="G183">
        <f>_6__Starting_5_second_measurement[[#This Row],[Column1]]</f>
        <v>2763</v>
      </c>
      <c r="H183">
        <f>_6__Starting_5_second_measurement[[#This Row],[Column2]]/1000</f>
        <v>-0.88600000000000001</v>
      </c>
      <c r="I183">
        <f>_6__Starting_5_second_measurement[[#This Row],[Column3]]/1000</f>
        <v>1.7729999999999999</v>
      </c>
      <c r="J183">
        <f>_6__Starting_5_second_measurement[[#This Row],[Column4]]/1000</f>
        <v>-0.88600000000000001</v>
      </c>
    </row>
    <row r="184" spans="1:10" x14ac:dyDescent="0.3">
      <c r="A184">
        <v>2766</v>
      </c>
      <c r="B184">
        <v>-753</v>
      </c>
      <c r="C184">
        <v>1505</v>
      </c>
      <c r="D184">
        <v>-753</v>
      </c>
      <c r="G184">
        <f>_6__Starting_5_second_measurement[[#This Row],[Column1]]</f>
        <v>2766</v>
      </c>
      <c r="H184">
        <f>_6__Starting_5_second_measurement[[#This Row],[Column2]]/1000</f>
        <v>-0.753</v>
      </c>
      <c r="I184">
        <f>_6__Starting_5_second_measurement[[#This Row],[Column3]]/1000</f>
        <v>1.5049999999999999</v>
      </c>
      <c r="J184">
        <f>_6__Starting_5_second_measurement[[#This Row],[Column4]]/1000</f>
        <v>-0.753</v>
      </c>
    </row>
    <row r="185" spans="1:10" x14ac:dyDescent="0.3">
      <c r="A185">
        <v>2768</v>
      </c>
      <c r="B185">
        <v>-593</v>
      </c>
      <c r="C185">
        <v>1186</v>
      </c>
      <c r="D185">
        <v>-593</v>
      </c>
      <c r="G185">
        <f>_6__Starting_5_second_measurement[[#This Row],[Column1]]</f>
        <v>2768</v>
      </c>
      <c r="H185">
        <f>_6__Starting_5_second_measurement[[#This Row],[Column2]]/1000</f>
        <v>-0.59299999999999997</v>
      </c>
      <c r="I185">
        <f>_6__Starting_5_second_measurement[[#This Row],[Column3]]/1000</f>
        <v>1.1859999999999999</v>
      </c>
      <c r="J185">
        <f>_6__Starting_5_second_measurement[[#This Row],[Column4]]/1000</f>
        <v>-0.59299999999999997</v>
      </c>
    </row>
    <row r="186" spans="1:10" x14ac:dyDescent="0.3">
      <c r="A186">
        <v>2771</v>
      </c>
      <c r="B186">
        <v>-414</v>
      </c>
      <c r="C186">
        <v>828</v>
      </c>
      <c r="D186">
        <v>-414</v>
      </c>
      <c r="G186">
        <f>_6__Starting_5_second_measurement[[#This Row],[Column1]]</f>
        <v>2771</v>
      </c>
      <c r="H186">
        <f>_6__Starting_5_second_measurement[[#This Row],[Column2]]/1000</f>
        <v>-0.41399999999999998</v>
      </c>
      <c r="I186">
        <f>_6__Starting_5_second_measurement[[#This Row],[Column3]]/1000</f>
        <v>0.82799999999999996</v>
      </c>
      <c r="J186">
        <f>_6__Starting_5_second_measurement[[#This Row],[Column4]]/1000</f>
        <v>-0.41399999999999998</v>
      </c>
    </row>
    <row r="187" spans="1:10" x14ac:dyDescent="0.3">
      <c r="A187">
        <v>2773</v>
      </c>
      <c r="B187">
        <v>-235</v>
      </c>
      <c r="C187">
        <v>469</v>
      </c>
      <c r="D187">
        <v>-235</v>
      </c>
      <c r="G187">
        <f>_6__Starting_5_second_measurement[[#This Row],[Column1]]</f>
        <v>2773</v>
      </c>
      <c r="H187">
        <f>_6__Starting_5_second_measurement[[#This Row],[Column2]]/1000</f>
        <v>-0.23499999999999999</v>
      </c>
      <c r="I187">
        <f>_6__Starting_5_second_measurement[[#This Row],[Column3]]/1000</f>
        <v>0.46899999999999997</v>
      </c>
      <c r="J187">
        <f>_6__Starting_5_second_measurement[[#This Row],[Column4]]/1000</f>
        <v>-0.23499999999999999</v>
      </c>
    </row>
    <row r="188" spans="1:10" x14ac:dyDescent="0.3">
      <c r="A188">
        <v>2775</v>
      </c>
      <c r="B188">
        <v>-85</v>
      </c>
      <c r="C188">
        <v>169</v>
      </c>
      <c r="D188">
        <v>-85</v>
      </c>
      <c r="G188">
        <f>_6__Starting_5_second_measurement[[#This Row],[Column1]]</f>
        <v>2775</v>
      </c>
      <c r="H188">
        <f>_6__Starting_5_second_measurement[[#This Row],[Column2]]/1000</f>
        <v>-8.5000000000000006E-2</v>
      </c>
      <c r="I188">
        <f>_6__Starting_5_second_measurement[[#This Row],[Column3]]/1000</f>
        <v>0.16900000000000001</v>
      </c>
      <c r="J188">
        <f>_6__Starting_5_second_measurement[[#This Row],[Column4]]/1000</f>
        <v>-8.5000000000000006E-2</v>
      </c>
    </row>
    <row r="189" spans="1:10" x14ac:dyDescent="0.3">
      <c r="A189">
        <v>2777</v>
      </c>
      <c r="B189">
        <v>78</v>
      </c>
      <c r="C189">
        <v>-39</v>
      </c>
      <c r="D189">
        <v>-39</v>
      </c>
      <c r="G189">
        <f>_6__Starting_5_second_measurement[[#This Row],[Column1]]</f>
        <v>2777</v>
      </c>
      <c r="H189">
        <f>_6__Starting_5_second_measurement[[#This Row],[Column2]]/1000</f>
        <v>7.8E-2</v>
      </c>
      <c r="I189">
        <f>_6__Starting_5_second_measurement[[#This Row],[Column3]]/1000</f>
        <v>-3.9E-2</v>
      </c>
      <c r="J189">
        <f>_6__Starting_5_second_measurement[[#This Row],[Column4]]/1000</f>
        <v>-3.9E-2</v>
      </c>
    </row>
    <row r="190" spans="1:10" x14ac:dyDescent="0.3">
      <c r="A190">
        <v>2779</v>
      </c>
      <c r="B190">
        <v>352</v>
      </c>
      <c r="C190">
        <v>-176</v>
      </c>
      <c r="D190">
        <v>-176</v>
      </c>
      <c r="G190">
        <f>_6__Starting_5_second_measurement[[#This Row],[Column1]]</f>
        <v>2779</v>
      </c>
      <c r="H190">
        <f>_6__Starting_5_second_measurement[[#This Row],[Column2]]/1000</f>
        <v>0.35199999999999998</v>
      </c>
      <c r="I190">
        <f>_6__Starting_5_second_measurement[[#This Row],[Column3]]/1000</f>
        <v>-0.17599999999999999</v>
      </c>
      <c r="J190">
        <f>_6__Starting_5_second_measurement[[#This Row],[Column4]]/1000</f>
        <v>-0.17599999999999999</v>
      </c>
    </row>
    <row r="191" spans="1:10" x14ac:dyDescent="0.3">
      <c r="A191">
        <v>2782</v>
      </c>
      <c r="B191">
        <v>626</v>
      </c>
      <c r="C191">
        <v>-313</v>
      </c>
      <c r="D191">
        <v>-313</v>
      </c>
      <c r="G191">
        <f>_6__Starting_5_second_measurement[[#This Row],[Column1]]</f>
        <v>2782</v>
      </c>
      <c r="H191">
        <f>_6__Starting_5_second_measurement[[#This Row],[Column2]]/1000</f>
        <v>0.626</v>
      </c>
      <c r="I191">
        <f>_6__Starting_5_second_measurement[[#This Row],[Column3]]/1000</f>
        <v>-0.313</v>
      </c>
      <c r="J191">
        <f>_6__Starting_5_second_measurement[[#This Row],[Column4]]/1000</f>
        <v>-0.313</v>
      </c>
    </row>
    <row r="192" spans="1:10" x14ac:dyDescent="0.3">
      <c r="A192">
        <v>2784</v>
      </c>
      <c r="B192">
        <v>899</v>
      </c>
      <c r="C192">
        <v>-450</v>
      </c>
      <c r="D192">
        <v>-450</v>
      </c>
      <c r="G192">
        <f>_6__Starting_5_second_measurement[[#This Row],[Column1]]</f>
        <v>2784</v>
      </c>
      <c r="H192">
        <f>_6__Starting_5_second_measurement[[#This Row],[Column2]]/1000</f>
        <v>0.89900000000000002</v>
      </c>
      <c r="I192">
        <f>_6__Starting_5_second_measurement[[#This Row],[Column3]]/1000</f>
        <v>-0.45</v>
      </c>
      <c r="J192">
        <f>_6__Starting_5_second_measurement[[#This Row],[Column4]]/1000</f>
        <v>-0.45</v>
      </c>
    </row>
    <row r="193" spans="1:10" x14ac:dyDescent="0.3">
      <c r="A193">
        <v>2786</v>
      </c>
      <c r="B193">
        <v>1127</v>
      </c>
      <c r="C193">
        <v>-564</v>
      </c>
      <c r="D193">
        <v>-564</v>
      </c>
      <c r="G193">
        <f>_6__Starting_5_second_measurement[[#This Row],[Column1]]</f>
        <v>2786</v>
      </c>
      <c r="H193">
        <f>_6__Starting_5_second_measurement[[#This Row],[Column2]]/1000</f>
        <v>1.127</v>
      </c>
      <c r="I193">
        <f>_6__Starting_5_second_measurement[[#This Row],[Column3]]/1000</f>
        <v>-0.56399999999999995</v>
      </c>
      <c r="J193">
        <f>_6__Starting_5_second_measurement[[#This Row],[Column4]]/1000</f>
        <v>-0.56399999999999995</v>
      </c>
    </row>
    <row r="194" spans="1:10" x14ac:dyDescent="0.3">
      <c r="A194">
        <v>2788</v>
      </c>
      <c r="B194">
        <v>1316</v>
      </c>
      <c r="C194">
        <v>-658</v>
      </c>
      <c r="D194">
        <v>-658</v>
      </c>
      <c r="G194">
        <f>_6__Starting_5_second_measurement[[#This Row],[Column1]]</f>
        <v>2788</v>
      </c>
      <c r="H194">
        <f>_6__Starting_5_second_measurement[[#This Row],[Column2]]/1000</f>
        <v>1.3160000000000001</v>
      </c>
      <c r="I194">
        <f>_6__Starting_5_second_measurement[[#This Row],[Column3]]/1000</f>
        <v>-0.65800000000000003</v>
      </c>
      <c r="J194">
        <f>_6__Starting_5_second_measurement[[#This Row],[Column4]]/1000</f>
        <v>-0.65800000000000003</v>
      </c>
    </row>
    <row r="195" spans="1:10" x14ac:dyDescent="0.3">
      <c r="A195">
        <v>2790</v>
      </c>
      <c r="B195">
        <v>1460</v>
      </c>
      <c r="C195">
        <v>-730</v>
      </c>
      <c r="D195">
        <v>-730</v>
      </c>
      <c r="G195">
        <f>_6__Starting_5_second_measurement[[#This Row],[Column1]]</f>
        <v>2790</v>
      </c>
      <c r="H195">
        <f>_6__Starting_5_second_measurement[[#This Row],[Column2]]/1000</f>
        <v>1.46</v>
      </c>
      <c r="I195">
        <f>_6__Starting_5_second_measurement[[#This Row],[Column3]]/1000</f>
        <v>-0.73</v>
      </c>
      <c r="J195">
        <f>_6__Starting_5_second_measurement[[#This Row],[Column4]]/1000</f>
        <v>-0.73</v>
      </c>
    </row>
    <row r="196" spans="1:10" x14ac:dyDescent="0.3">
      <c r="A196">
        <v>2792</v>
      </c>
      <c r="B196">
        <v>1544</v>
      </c>
      <c r="C196">
        <v>-772</v>
      </c>
      <c r="D196">
        <v>-772</v>
      </c>
      <c r="G196">
        <f>_6__Starting_5_second_measurement[[#This Row],[Column1]]</f>
        <v>2792</v>
      </c>
      <c r="H196">
        <f>_6__Starting_5_second_measurement[[#This Row],[Column2]]/1000</f>
        <v>1.544</v>
      </c>
      <c r="I196">
        <f>_6__Starting_5_second_measurement[[#This Row],[Column3]]/1000</f>
        <v>-0.77200000000000002</v>
      </c>
      <c r="J196">
        <f>_6__Starting_5_second_measurement[[#This Row],[Column4]]/1000</f>
        <v>-0.77200000000000002</v>
      </c>
    </row>
    <row r="197" spans="1:10" x14ac:dyDescent="0.3">
      <c r="A197">
        <v>2795</v>
      </c>
      <c r="B197">
        <v>1577</v>
      </c>
      <c r="C197">
        <v>-789</v>
      </c>
      <c r="D197">
        <v>-789</v>
      </c>
      <c r="G197">
        <f>_6__Starting_5_second_measurement[[#This Row],[Column1]]</f>
        <v>2795</v>
      </c>
      <c r="H197">
        <f>_6__Starting_5_second_measurement[[#This Row],[Column2]]/1000</f>
        <v>1.577</v>
      </c>
      <c r="I197">
        <f>_6__Starting_5_second_measurement[[#This Row],[Column3]]/1000</f>
        <v>-0.78900000000000003</v>
      </c>
      <c r="J197">
        <f>_6__Starting_5_second_measurement[[#This Row],[Column4]]/1000</f>
        <v>-0.78900000000000003</v>
      </c>
    </row>
    <row r="198" spans="1:10" x14ac:dyDescent="0.3">
      <c r="A198">
        <v>2797</v>
      </c>
      <c r="B198">
        <v>1564</v>
      </c>
      <c r="C198">
        <v>-782</v>
      </c>
      <c r="D198">
        <v>-782</v>
      </c>
      <c r="G198">
        <f>_6__Starting_5_second_measurement[[#This Row],[Column1]]</f>
        <v>2797</v>
      </c>
      <c r="H198">
        <f>_6__Starting_5_second_measurement[[#This Row],[Column2]]/1000</f>
        <v>1.5640000000000001</v>
      </c>
      <c r="I198">
        <f>_6__Starting_5_second_measurement[[#This Row],[Column3]]/1000</f>
        <v>-0.78200000000000003</v>
      </c>
      <c r="J198">
        <f>_6__Starting_5_second_measurement[[#This Row],[Column4]]/1000</f>
        <v>-0.78200000000000003</v>
      </c>
    </row>
    <row r="199" spans="1:10" x14ac:dyDescent="0.3">
      <c r="A199">
        <v>2799</v>
      </c>
      <c r="B199">
        <v>1499</v>
      </c>
      <c r="C199">
        <v>-749</v>
      </c>
      <c r="D199">
        <v>-749</v>
      </c>
      <c r="G199">
        <f>_6__Starting_5_second_measurement[[#This Row],[Column1]]</f>
        <v>2799</v>
      </c>
      <c r="H199">
        <f>_6__Starting_5_second_measurement[[#This Row],[Column2]]/1000</f>
        <v>1.4990000000000001</v>
      </c>
      <c r="I199">
        <f>_6__Starting_5_second_measurement[[#This Row],[Column3]]/1000</f>
        <v>-0.749</v>
      </c>
      <c r="J199">
        <f>_6__Starting_5_second_measurement[[#This Row],[Column4]]/1000</f>
        <v>-0.749</v>
      </c>
    </row>
    <row r="200" spans="1:10" x14ac:dyDescent="0.3">
      <c r="A200">
        <v>2801</v>
      </c>
      <c r="B200">
        <v>1388</v>
      </c>
      <c r="C200">
        <v>-694</v>
      </c>
      <c r="D200">
        <v>-694</v>
      </c>
      <c r="G200">
        <f>_6__Starting_5_second_measurement[[#This Row],[Column1]]</f>
        <v>2801</v>
      </c>
      <c r="H200">
        <f>_6__Starting_5_second_measurement[[#This Row],[Column2]]/1000</f>
        <v>1.3879999999999999</v>
      </c>
      <c r="I200">
        <f>_6__Starting_5_second_measurement[[#This Row],[Column3]]/1000</f>
        <v>-0.69399999999999995</v>
      </c>
      <c r="J200">
        <f>_6__Starting_5_second_measurement[[#This Row],[Column4]]/1000</f>
        <v>-0.69399999999999995</v>
      </c>
    </row>
    <row r="201" spans="1:10" x14ac:dyDescent="0.3">
      <c r="A201">
        <v>2803</v>
      </c>
      <c r="B201">
        <v>1264</v>
      </c>
      <c r="C201">
        <v>-632</v>
      </c>
      <c r="D201">
        <v>-632</v>
      </c>
      <c r="G201">
        <f>_6__Starting_5_second_measurement[[#This Row],[Column1]]</f>
        <v>2803</v>
      </c>
      <c r="H201">
        <f>_6__Starting_5_second_measurement[[#This Row],[Column2]]/1000</f>
        <v>1.264</v>
      </c>
      <c r="I201">
        <f>_6__Starting_5_second_measurement[[#This Row],[Column3]]/1000</f>
        <v>-0.63200000000000001</v>
      </c>
      <c r="J201">
        <f>_6__Starting_5_second_measurement[[#This Row],[Column4]]/1000</f>
        <v>-0.63200000000000001</v>
      </c>
    </row>
    <row r="202" spans="1:10" x14ac:dyDescent="0.3">
      <c r="A202">
        <v>2805</v>
      </c>
      <c r="B202">
        <v>1108</v>
      </c>
      <c r="C202">
        <v>-554</v>
      </c>
      <c r="D202">
        <v>-554</v>
      </c>
      <c r="G202">
        <f>_6__Starting_5_second_measurement[[#This Row],[Column1]]</f>
        <v>2805</v>
      </c>
      <c r="H202">
        <f>_6__Starting_5_second_measurement[[#This Row],[Column2]]/1000</f>
        <v>1.1080000000000001</v>
      </c>
      <c r="I202">
        <f>_6__Starting_5_second_measurement[[#This Row],[Column3]]/1000</f>
        <v>-0.55400000000000005</v>
      </c>
      <c r="J202">
        <f>_6__Starting_5_second_measurement[[#This Row],[Column4]]/1000</f>
        <v>-0.55400000000000005</v>
      </c>
    </row>
    <row r="203" spans="1:10" x14ac:dyDescent="0.3">
      <c r="A203">
        <v>2808</v>
      </c>
      <c r="B203">
        <v>951</v>
      </c>
      <c r="C203">
        <v>-476</v>
      </c>
      <c r="D203">
        <v>-476</v>
      </c>
      <c r="G203">
        <f>_6__Starting_5_second_measurement[[#This Row],[Column1]]</f>
        <v>2808</v>
      </c>
      <c r="H203">
        <f>_6__Starting_5_second_measurement[[#This Row],[Column2]]/1000</f>
        <v>0.95099999999999996</v>
      </c>
      <c r="I203">
        <f>_6__Starting_5_second_measurement[[#This Row],[Column3]]/1000</f>
        <v>-0.47599999999999998</v>
      </c>
      <c r="J203">
        <f>_6__Starting_5_second_measurement[[#This Row],[Column4]]/1000</f>
        <v>-0.47599999999999998</v>
      </c>
    </row>
    <row r="204" spans="1:10" x14ac:dyDescent="0.3">
      <c r="A204">
        <v>2810</v>
      </c>
      <c r="B204">
        <v>795</v>
      </c>
      <c r="C204">
        <v>-398</v>
      </c>
      <c r="D204">
        <v>-398</v>
      </c>
      <c r="G204">
        <f>_6__Starting_5_second_measurement[[#This Row],[Column1]]</f>
        <v>2810</v>
      </c>
      <c r="H204">
        <f>_6__Starting_5_second_measurement[[#This Row],[Column2]]/1000</f>
        <v>0.79500000000000004</v>
      </c>
      <c r="I204">
        <f>_6__Starting_5_second_measurement[[#This Row],[Column3]]/1000</f>
        <v>-0.39800000000000002</v>
      </c>
      <c r="J204">
        <f>_6__Starting_5_second_measurement[[#This Row],[Column4]]/1000</f>
        <v>-0.39800000000000002</v>
      </c>
    </row>
    <row r="205" spans="1:10" x14ac:dyDescent="0.3">
      <c r="A205">
        <v>2812</v>
      </c>
      <c r="B205">
        <v>632</v>
      </c>
      <c r="C205">
        <v>-316</v>
      </c>
      <c r="D205">
        <v>-316</v>
      </c>
      <c r="G205">
        <f>_6__Starting_5_second_measurement[[#This Row],[Column1]]</f>
        <v>2812</v>
      </c>
      <c r="H205">
        <f>_6__Starting_5_second_measurement[[#This Row],[Column2]]/1000</f>
        <v>0.63200000000000001</v>
      </c>
      <c r="I205">
        <f>_6__Starting_5_second_measurement[[#This Row],[Column3]]/1000</f>
        <v>-0.316</v>
      </c>
      <c r="J205">
        <f>_6__Starting_5_second_measurement[[#This Row],[Column4]]/1000</f>
        <v>-0.316</v>
      </c>
    </row>
    <row r="206" spans="1:10" x14ac:dyDescent="0.3">
      <c r="A206">
        <v>2815</v>
      </c>
      <c r="B206">
        <v>489</v>
      </c>
      <c r="C206">
        <v>-244</v>
      </c>
      <c r="D206">
        <v>-244</v>
      </c>
      <c r="G206">
        <f>_6__Starting_5_second_measurement[[#This Row],[Column1]]</f>
        <v>2815</v>
      </c>
      <c r="H206">
        <f>_6__Starting_5_second_measurement[[#This Row],[Column2]]/1000</f>
        <v>0.48899999999999999</v>
      </c>
      <c r="I206">
        <f>_6__Starting_5_second_measurement[[#This Row],[Column3]]/1000</f>
        <v>-0.24399999999999999</v>
      </c>
      <c r="J206">
        <f>_6__Starting_5_second_measurement[[#This Row],[Column4]]/1000</f>
        <v>-0.24399999999999999</v>
      </c>
    </row>
    <row r="207" spans="1:10" x14ac:dyDescent="0.3">
      <c r="A207">
        <v>2817</v>
      </c>
      <c r="B207">
        <v>365</v>
      </c>
      <c r="C207">
        <v>-182</v>
      </c>
      <c r="D207">
        <v>-182</v>
      </c>
      <c r="G207">
        <f>_6__Starting_5_second_measurement[[#This Row],[Column1]]</f>
        <v>2817</v>
      </c>
      <c r="H207">
        <f>_6__Starting_5_second_measurement[[#This Row],[Column2]]/1000</f>
        <v>0.36499999999999999</v>
      </c>
      <c r="I207">
        <f>_6__Starting_5_second_measurement[[#This Row],[Column3]]/1000</f>
        <v>-0.182</v>
      </c>
      <c r="J207">
        <f>_6__Starting_5_second_measurement[[#This Row],[Column4]]/1000</f>
        <v>-0.182</v>
      </c>
    </row>
    <row r="208" spans="1:10" x14ac:dyDescent="0.3">
      <c r="A208">
        <v>2819</v>
      </c>
      <c r="B208">
        <v>248</v>
      </c>
      <c r="C208">
        <v>-124</v>
      </c>
      <c r="D208">
        <v>-124</v>
      </c>
      <c r="G208">
        <f>_6__Starting_5_second_measurement[[#This Row],[Column1]]</f>
        <v>2819</v>
      </c>
      <c r="H208">
        <f>_6__Starting_5_second_measurement[[#This Row],[Column2]]/1000</f>
        <v>0.248</v>
      </c>
      <c r="I208">
        <f>_6__Starting_5_second_measurement[[#This Row],[Column3]]/1000</f>
        <v>-0.124</v>
      </c>
      <c r="J208">
        <f>_6__Starting_5_second_measurement[[#This Row],[Column4]]/1000</f>
        <v>-0.124</v>
      </c>
    </row>
    <row r="209" spans="1:10" x14ac:dyDescent="0.3">
      <c r="A209">
        <v>2821</v>
      </c>
      <c r="B209">
        <v>150</v>
      </c>
      <c r="C209">
        <v>-75</v>
      </c>
      <c r="D209">
        <v>-75</v>
      </c>
      <c r="G209">
        <f>_6__Starting_5_second_measurement[[#This Row],[Column1]]</f>
        <v>2821</v>
      </c>
      <c r="H209">
        <f>_6__Starting_5_second_measurement[[#This Row],[Column2]]/1000</f>
        <v>0.15</v>
      </c>
      <c r="I209">
        <f>_6__Starting_5_second_measurement[[#This Row],[Column3]]/1000</f>
        <v>-7.4999999999999997E-2</v>
      </c>
      <c r="J209">
        <f>_6__Starting_5_second_measurement[[#This Row],[Column4]]/1000</f>
        <v>-7.4999999999999997E-2</v>
      </c>
    </row>
    <row r="210" spans="1:10" x14ac:dyDescent="0.3">
      <c r="A210">
        <v>2824</v>
      </c>
      <c r="B210">
        <v>59</v>
      </c>
      <c r="C210">
        <v>-29</v>
      </c>
      <c r="D210">
        <v>-29</v>
      </c>
      <c r="G210">
        <f>_6__Starting_5_second_measurement[[#This Row],[Column1]]</f>
        <v>2824</v>
      </c>
      <c r="H210">
        <f>_6__Starting_5_second_measurement[[#This Row],[Column2]]/1000</f>
        <v>5.8999999999999997E-2</v>
      </c>
      <c r="I210">
        <f>_6__Starting_5_second_measurement[[#This Row],[Column3]]/1000</f>
        <v>-2.9000000000000001E-2</v>
      </c>
      <c r="J210">
        <f>_6__Starting_5_second_measurement[[#This Row],[Column4]]/1000</f>
        <v>-2.9000000000000001E-2</v>
      </c>
    </row>
    <row r="211" spans="1:10" x14ac:dyDescent="0.3">
      <c r="A211">
        <v>2826</v>
      </c>
      <c r="B211">
        <v>-3</v>
      </c>
      <c r="C211">
        <v>7</v>
      </c>
      <c r="D211">
        <v>-3</v>
      </c>
      <c r="G211">
        <f>_6__Starting_5_second_measurement[[#This Row],[Column1]]</f>
        <v>2826</v>
      </c>
      <c r="H211">
        <f>_6__Starting_5_second_measurement[[#This Row],[Column2]]/1000</f>
        <v>-3.0000000000000001E-3</v>
      </c>
      <c r="I211">
        <f>_6__Starting_5_second_measurement[[#This Row],[Column3]]/1000</f>
        <v>7.0000000000000001E-3</v>
      </c>
      <c r="J211">
        <f>_6__Starting_5_second_measurement[[#This Row],[Column4]]/1000</f>
        <v>-3.0000000000000001E-3</v>
      </c>
    </row>
    <row r="212" spans="1:10" x14ac:dyDescent="0.3">
      <c r="A212">
        <v>2828</v>
      </c>
      <c r="B212">
        <v>-36</v>
      </c>
      <c r="C212">
        <v>72</v>
      </c>
      <c r="D212">
        <v>-36</v>
      </c>
      <c r="G212">
        <f>_6__Starting_5_second_measurement[[#This Row],[Column1]]</f>
        <v>2828</v>
      </c>
      <c r="H212">
        <f>_6__Starting_5_second_measurement[[#This Row],[Column2]]/1000</f>
        <v>-3.5999999999999997E-2</v>
      </c>
      <c r="I212">
        <f>_6__Starting_5_second_measurement[[#This Row],[Column3]]/1000</f>
        <v>7.1999999999999995E-2</v>
      </c>
      <c r="J212">
        <f>_6__Starting_5_second_measurement[[#This Row],[Column4]]/1000</f>
        <v>-3.5999999999999997E-2</v>
      </c>
    </row>
    <row r="213" spans="1:10" x14ac:dyDescent="0.3">
      <c r="A213">
        <v>2830</v>
      </c>
      <c r="B213">
        <v>-65</v>
      </c>
      <c r="C213">
        <v>130</v>
      </c>
      <c r="D213">
        <v>-65</v>
      </c>
      <c r="G213">
        <f>_6__Starting_5_second_measurement[[#This Row],[Column1]]</f>
        <v>2830</v>
      </c>
      <c r="H213">
        <f>_6__Starting_5_second_measurement[[#This Row],[Column2]]/1000</f>
        <v>-6.5000000000000002E-2</v>
      </c>
      <c r="I213">
        <f>_6__Starting_5_second_measurement[[#This Row],[Column3]]/1000</f>
        <v>0.13</v>
      </c>
      <c r="J213">
        <f>_6__Starting_5_second_measurement[[#This Row],[Column4]]/1000</f>
        <v>-6.5000000000000002E-2</v>
      </c>
    </row>
    <row r="214" spans="1:10" x14ac:dyDescent="0.3">
      <c r="A214">
        <v>2832</v>
      </c>
      <c r="B214">
        <v>-88</v>
      </c>
      <c r="C214">
        <v>176</v>
      </c>
      <c r="D214">
        <v>-88</v>
      </c>
      <c r="G214">
        <f>_6__Starting_5_second_measurement[[#This Row],[Column1]]</f>
        <v>2832</v>
      </c>
      <c r="H214">
        <f>_6__Starting_5_second_measurement[[#This Row],[Column2]]/1000</f>
        <v>-8.7999999999999995E-2</v>
      </c>
      <c r="I214">
        <f>_6__Starting_5_second_measurement[[#This Row],[Column3]]/1000</f>
        <v>0.17599999999999999</v>
      </c>
      <c r="J214">
        <f>_6__Starting_5_second_measurement[[#This Row],[Column4]]/1000</f>
        <v>-8.7999999999999995E-2</v>
      </c>
    </row>
    <row r="215" spans="1:10" x14ac:dyDescent="0.3">
      <c r="A215">
        <v>2834</v>
      </c>
      <c r="B215">
        <v>-104</v>
      </c>
      <c r="C215">
        <v>209</v>
      </c>
      <c r="D215">
        <v>-104</v>
      </c>
      <c r="G215">
        <f>_6__Starting_5_second_measurement[[#This Row],[Column1]]</f>
        <v>2834</v>
      </c>
      <c r="H215">
        <f>_6__Starting_5_second_measurement[[#This Row],[Column2]]/1000</f>
        <v>-0.104</v>
      </c>
      <c r="I215">
        <f>_6__Starting_5_second_measurement[[#This Row],[Column3]]/1000</f>
        <v>0.20899999999999999</v>
      </c>
      <c r="J215">
        <f>_6__Starting_5_second_measurement[[#This Row],[Column4]]/1000</f>
        <v>-0.104</v>
      </c>
    </row>
    <row r="216" spans="1:10" x14ac:dyDescent="0.3">
      <c r="A216">
        <v>2837</v>
      </c>
      <c r="B216">
        <v>-117</v>
      </c>
      <c r="C216">
        <v>235</v>
      </c>
      <c r="D216">
        <v>-117</v>
      </c>
      <c r="G216">
        <f>_6__Starting_5_second_measurement[[#This Row],[Column1]]</f>
        <v>2837</v>
      </c>
      <c r="H216">
        <f>_6__Starting_5_second_measurement[[#This Row],[Column2]]/1000</f>
        <v>-0.11700000000000001</v>
      </c>
      <c r="I216">
        <f>_6__Starting_5_second_measurement[[#This Row],[Column3]]/1000</f>
        <v>0.23499999999999999</v>
      </c>
      <c r="J216">
        <f>_6__Starting_5_second_measurement[[#This Row],[Column4]]/1000</f>
        <v>-0.11700000000000001</v>
      </c>
    </row>
    <row r="217" spans="1:10" x14ac:dyDescent="0.3">
      <c r="A217">
        <v>2839</v>
      </c>
      <c r="B217">
        <v>-127</v>
      </c>
      <c r="C217">
        <v>254</v>
      </c>
      <c r="D217">
        <v>-127</v>
      </c>
      <c r="G217">
        <f>_6__Starting_5_second_measurement[[#This Row],[Column1]]</f>
        <v>2839</v>
      </c>
      <c r="H217">
        <f>_6__Starting_5_second_measurement[[#This Row],[Column2]]/1000</f>
        <v>-0.127</v>
      </c>
      <c r="I217">
        <f>_6__Starting_5_second_measurement[[#This Row],[Column3]]/1000</f>
        <v>0.254</v>
      </c>
      <c r="J217">
        <f>_6__Starting_5_second_measurement[[#This Row],[Column4]]/1000</f>
        <v>-0.127</v>
      </c>
    </row>
    <row r="218" spans="1:10" x14ac:dyDescent="0.3">
      <c r="A218">
        <v>2841</v>
      </c>
      <c r="B218">
        <v>-134</v>
      </c>
      <c r="C218">
        <v>267</v>
      </c>
      <c r="D218">
        <v>-134</v>
      </c>
      <c r="G218">
        <f>_6__Starting_5_second_measurement[[#This Row],[Column1]]</f>
        <v>2841</v>
      </c>
      <c r="H218">
        <f>_6__Starting_5_second_measurement[[#This Row],[Column2]]/1000</f>
        <v>-0.13400000000000001</v>
      </c>
      <c r="I218">
        <f>_6__Starting_5_second_measurement[[#This Row],[Column3]]/1000</f>
        <v>0.26700000000000002</v>
      </c>
      <c r="J218">
        <f>_6__Starting_5_second_measurement[[#This Row],[Column4]]/1000</f>
        <v>-0.13400000000000001</v>
      </c>
    </row>
    <row r="219" spans="1:10" x14ac:dyDescent="0.3">
      <c r="A219">
        <v>2843</v>
      </c>
      <c r="B219">
        <v>-140</v>
      </c>
      <c r="C219">
        <v>280</v>
      </c>
      <c r="D219">
        <v>-140</v>
      </c>
      <c r="G219">
        <f>_6__Starting_5_second_measurement[[#This Row],[Column1]]</f>
        <v>2843</v>
      </c>
      <c r="H219">
        <f>_6__Starting_5_second_measurement[[#This Row],[Column2]]/1000</f>
        <v>-0.14000000000000001</v>
      </c>
      <c r="I219">
        <f>_6__Starting_5_second_measurement[[#This Row],[Column3]]/1000</f>
        <v>0.28000000000000003</v>
      </c>
      <c r="J219">
        <f>_6__Starting_5_second_measurement[[#This Row],[Column4]]/1000</f>
        <v>-0.14000000000000001</v>
      </c>
    </row>
    <row r="220" spans="1:10" x14ac:dyDescent="0.3">
      <c r="A220">
        <v>2845</v>
      </c>
      <c r="B220">
        <v>-137</v>
      </c>
      <c r="C220">
        <v>274</v>
      </c>
      <c r="D220">
        <v>-137</v>
      </c>
      <c r="G220">
        <f>_6__Starting_5_second_measurement[[#This Row],[Column1]]</f>
        <v>2845</v>
      </c>
      <c r="H220">
        <f>_6__Starting_5_second_measurement[[#This Row],[Column2]]/1000</f>
        <v>-0.13700000000000001</v>
      </c>
      <c r="I220">
        <f>_6__Starting_5_second_measurement[[#This Row],[Column3]]/1000</f>
        <v>0.27400000000000002</v>
      </c>
      <c r="J220">
        <f>_6__Starting_5_second_measurement[[#This Row],[Column4]]/1000</f>
        <v>-0.13700000000000001</v>
      </c>
    </row>
    <row r="221" spans="1:10" x14ac:dyDescent="0.3">
      <c r="A221">
        <v>2847</v>
      </c>
      <c r="B221">
        <v>-143</v>
      </c>
      <c r="C221">
        <v>287</v>
      </c>
      <c r="D221">
        <v>-143</v>
      </c>
      <c r="G221">
        <f>_6__Starting_5_second_measurement[[#This Row],[Column1]]</f>
        <v>2847</v>
      </c>
      <c r="H221">
        <f>_6__Starting_5_second_measurement[[#This Row],[Column2]]/1000</f>
        <v>-0.14299999999999999</v>
      </c>
      <c r="I221">
        <f>_6__Starting_5_second_measurement[[#This Row],[Column3]]/1000</f>
        <v>0.28699999999999998</v>
      </c>
      <c r="J221">
        <f>_6__Starting_5_second_measurement[[#This Row],[Column4]]/1000</f>
        <v>-0.14299999999999999</v>
      </c>
    </row>
    <row r="222" spans="1:10" x14ac:dyDescent="0.3">
      <c r="A222">
        <v>2850</v>
      </c>
      <c r="B222">
        <v>-137</v>
      </c>
      <c r="C222">
        <v>274</v>
      </c>
      <c r="D222">
        <v>-137</v>
      </c>
      <c r="G222">
        <f>_6__Starting_5_second_measurement[[#This Row],[Column1]]</f>
        <v>2850</v>
      </c>
      <c r="H222">
        <f>_6__Starting_5_second_measurement[[#This Row],[Column2]]/1000</f>
        <v>-0.13700000000000001</v>
      </c>
      <c r="I222">
        <f>_6__Starting_5_second_measurement[[#This Row],[Column3]]/1000</f>
        <v>0.27400000000000002</v>
      </c>
      <c r="J222">
        <f>_6__Starting_5_second_measurement[[#This Row],[Column4]]/1000</f>
        <v>-0.13700000000000001</v>
      </c>
    </row>
    <row r="223" spans="1:10" x14ac:dyDescent="0.3">
      <c r="A223">
        <v>2852</v>
      </c>
      <c r="B223">
        <v>-130</v>
      </c>
      <c r="C223">
        <v>261</v>
      </c>
      <c r="D223">
        <v>-130</v>
      </c>
      <c r="G223">
        <f>_6__Starting_5_second_measurement[[#This Row],[Column1]]</f>
        <v>2852</v>
      </c>
      <c r="H223">
        <f>_6__Starting_5_second_measurement[[#This Row],[Column2]]/1000</f>
        <v>-0.13</v>
      </c>
      <c r="I223">
        <f>_6__Starting_5_second_measurement[[#This Row],[Column3]]/1000</f>
        <v>0.26100000000000001</v>
      </c>
      <c r="J223">
        <f>_6__Starting_5_second_measurement[[#This Row],[Column4]]/1000</f>
        <v>-0.13</v>
      </c>
    </row>
    <row r="224" spans="1:10" x14ac:dyDescent="0.3">
      <c r="A224">
        <v>2854</v>
      </c>
      <c r="B224">
        <v>-127</v>
      </c>
      <c r="C224">
        <v>254</v>
      </c>
      <c r="D224">
        <v>-127</v>
      </c>
      <c r="G224">
        <f>_6__Starting_5_second_measurement[[#This Row],[Column1]]</f>
        <v>2854</v>
      </c>
      <c r="H224">
        <f>_6__Starting_5_second_measurement[[#This Row],[Column2]]/1000</f>
        <v>-0.127</v>
      </c>
      <c r="I224">
        <f>_6__Starting_5_second_measurement[[#This Row],[Column3]]/1000</f>
        <v>0.254</v>
      </c>
      <c r="J224">
        <f>_6__Starting_5_second_measurement[[#This Row],[Column4]]/1000</f>
        <v>-0.127</v>
      </c>
    </row>
    <row r="225" spans="1:10" x14ac:dyDescent="0.3">
      <c r="A225">
        <v>2857</v>
      </c>
      <c r="B225">
        <v>-114</v>
      </c>
      <c r="C225">
        <v>228</v>
      </c>
      <c r="D225">
        <v>-114</v>
      </c>
      <c r="G225">
        <f>_6__Starting_5_second_measurement[[#This Row],[Column1]]</f>
        <v>2857</v>
      </c>
      <c r="H225">
        <f>_6__Starting_5_second_measurement[[#This Row],[Column2]]/1000</f>
        <v>-0.114</v>
      </c>
      <c r="I225">
        <f>_6__Starting_5_second_measurement[[#This Row],[Column3]]/1000</f>
        <v>0.22800000000000001</v>
      </c>
      <c r="J225">
        <f>_6__Starting_5_second_measurement[[#This Row],[Column4]]/1000</f>
        <v>-0.114</v>
      </c>
    </row>
    <row r="226" spans="1:10" x14ac:dyDescent="0.3">
      <c r="A226">
        <v>2859</v>
      </c>
      <c r="B226">
        <v>-108</v>
      </c>
      <c r="C226">
        <v>215</v>
      </c>
      <c r="D226">
        <v>-108</v>
      </c>
      <c r="G226">
        <f>_6__Starting_5_second_measurement[[#This Row],[Column1]]</f>
        <v>2859</v>
      </c>
      <c r="H226">
        <f>_6__Starting_5_second_measurement[[#This Row],[Column2]]/1000</f>
        <v>-0.108</v>
      </c>
      <c r="I226">
        <f>_6__Starting_5_second_measurement[[#This Row],[Column3]]/1000</f>
        <v>0.215</v>
      </c>
      <c r="J226">
        <f>_6__Starting_5_second_measurement[[#This Row],[Column4]]/1000</f>
        <v>-0.108</v>
      </c>
    </row>
    <row r="227" spans="1:10" x14ac:dyDescent="0.3">
      <c r="A227">
        <v>2861</v>
      </c>
      <c r="B227">
        <v>-98</v>
      </c>
      <c r="C227">
        <v>196</v>
      </c>
      <c r="D227">
        <v>-98</v>
      </c>
      <c r="G227">
        <f>_6__Starting_5_second_measurement[[#This Row],[Column1]]</f>
        <v>2861</v>
      </c>
      <c r="H227">
        <f>_6__Starting_5_second_measurement[[#This Row],[Column2]]/1000</f>
        <v>-9.8000000000000004E-2</v>
      </c>
      <c r="I227">
        <f>_6__Starting_5_second_measurement[[#This Row],[Column3]]/1000</f>
        <v>0.19600000000000001</v>
      </c>
      <c r="J227">
        <f>_6__Starting_5_second_measurement[[#This Row],[Column4]]/1000</f>
        <v>-9.8000000000000004E-2</v>
      </c>
    </row>
    <row r="228" spans="1:10" x14ac:dyDescent="0.3">
      <c r="A228">
        <v>2863</v>
      </c>
      <c r="B228">
        <v>-88</v>
      </c>
      <c r="C228">
        <v>176</v>
      </c>
      <c r="D228">
        <v>-88</v>
      </c>
      <c r="G228">
        <f>_6__Starting_5_second_measurement[[#This Row],[Column1]]</f>
        <v>2863</v>
      </c>
      <c r="H228">
        <f>_6__Starting_5_second_measurement[[#This Row],[Column2]]/1000</f>
        <v>-8.7999999999999995E-2</v>
      </c>
      <c r="I228">
        <f>_6__Starting_5_second_measurement[[#This Row],[Column3]]/1000</f>
        <v>0.17599999999999999</v>
      </c>
      <c r="J228">
        <f>_6__Starting_5_second_measurement[[#This Row],[Column4]]/1000</f>
        <v>-8.7999999999999995E-2</v>
      </c>
    </row>
    <row r="229" spans="1:10" x14ac:dyDescent="0.3">
      <c r="A229">
        <v>2866</v>
      </c>
      <c r="B229">
        <v>-68</v>
      </c>
      <c r="C229">
        <v>137</v>
      </c>
      <c r="D229">
        <v>-68</v>
      </c>
      <c r="G229">
        <f>_6__Starting_5_second_measurement[[#This Row],[Column1]]</f>
        <v>2866</v>
      </c>
      <c r="H229">
        <f>_6__Starting_5_second_measurement[[#This Row],[Column2]]/1000</f>
        <v>-6.8000000000000005E-2</v>
      </c>
      <c r="I229">
        <f>_6__Starting_5_second_measurement[[#This Row],[Column3]]/1000</f>
        <v>0.13700000000000001</v>
      </c>
      <c r="J229">
        <f>_6__Starting_5_second_measurement[[#This Row],[Column4]]/1000</f>
        <v>-6.8000000000000005E-2</v>
      </c>
    </row>
    <row r="230" spans="1:10" x14ac:dyDescent="0.3">
      <c r="A230">
        <v>2868</v>
      </c>
      <c r="B230">
        <v>-59</v>
      </c>
      <c r="C230">
        <v>117</v>
      </c>
      <c r="D230">
        <v>-59</v>
      </c>
      <c r="G230">
        <f>_6__Starting_5_second_measurement[[#This Row],[Column1]]</f>
        <v>2868</v>
      </c>
      <c r="H230">
        <f>_6__Starting_5_second_measurement[[#This Row],[Column2]]/1000</f>
        <v>-5.8999999999999997E-2</v>
      </c>
      <c r="I230">
        <f>_6__Starting_5_second_measurement[[#This Row],[Column3]]/1000</f>
        <v>0.11700000000000001</v>
      </c>
      <c r="J230">
        <f>_6__Starting_5_second_measurement[[#This Row],[Column4]]/1000</f>
        <v>-5.8999999999999997E-2</v>
      </c>
    </row>
    <row r="231" spans="1:10" x14ac:dyDescent="0.3">
      <c r="A231">
        <v>2870</v>
      </c>
      <c r="B231">
        <v>-39</v>
      </c>
      <c r="C231">
        <v>78</v>
      </c>
      <c r="D231">
        <v>-39</v>
      </c>
      <c r="G231">
        <f>_6__Starting_5_second_measurement[[#This Row],[Column1]]</f>
        <v>2870</v>
      </c>
      <c r="H231">
        <f>_6__Starting_5_second_measurement[[#This Row],[Column2]]/1000</f>
        <v>-3.9E-2</v>
      </c>
      <c r="I231">
        <f>_6__Starting_5_second_measurement[[#This Row],[Column3]]/1000</f>
        <v>7.8E-2</v>
      </c>
      <c r="J231">
        <f>_6__Starting_5_second_measurement[[#This Row],[Column4]]/1000</f>
        <v>-3.9E-2</v>
      </c>
    </row>
    <row r="232" spans="1:10" x14ac:dyDescent="0.3">
      <c r="A232">
        <v>2872</v>
      </c>
      <c r="B232">
        <v>-26</v>
      </c>
      <c r="C232">
        <v>52</v>
      </c>
      <c r="D232">
        <v>-26</v>
      </c>
      <c r="G232">
        <f>_6__Starting_5_second_measurement[[#This Row],[Column1]]</f>
        <v>2872</v>
      </c>
      <c r="H232">
        <f>_6__Starting_5_second_measurement[[#This Row],[Column2]]/1000</f>
        <v>-2.5999999999999999E-2</v>
      </c>
      <c r="I232">
        <f>_6__Starting_5_second_measurement[[#This Row],[Column3]]/1000</f>
        <v>5.1999999999999998E-2</v>
      </c>
      <c r="J232">
        <f>_6__Starting_5_second_measurement[[#This Row],[Column4]]/1000</f>
        <v>-2.5999999999999999E-2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FE0-F348-4716-95B0-1C7BD9920FEE}">
  <dimension ref="A1:D2406"/>
  <sheetViews>
    <sheetView workbookViewId="0">
      <selection activeCell="N24" sqref="N24"/>
    </sheetView>
  </sheetViews>
  <sheetFormatPr defaultRowHeight="14.4" x14ac:dyDescent="0.3"/>
  <cols>
    <col min="1" max="1" width="10.44140625" bestFit="1" customWidth="1"/>
    <col min="2" max="2" width="10" bestFit="1" customWidth="1"/>
    <col min="3" max="4" width="9.88671875" bestFit="1" customWidth="1"/>
  </cols>
  <sheetData>
    <row r="1" spans="1:4" x14ac:dyDescent="0.3">
      <c r="A1" t="s">
        <v>4243</v>
      </c>
      <c r="B1" t="s">
        <v>4244</v>
      </c>
      <c r="C1" t="s">
        <v>4245</v>
      </c>
      <c r="D1" t="s">
        <v>4246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3</v>
      </c>
      <c r="B3">
        <v>0</v>
      </c>
      <c r="C3">
        <v>0</v>
      </c>
      <c r="D3">
        <v>0</v>
      </c>
    </row>
    <row r="4" spans="1:4" x14ac:dyDescent="0.3">
      <c r="A4">
        <v>5</v>
      </c>
      <c r="B4">
        <v>0</v>
      </c>
      <c r="C4">
        <v>0</v>
      </c>
      <c r="D4">
        <v>0</v>
      </c>
    </row>
    <row r="5" spans="1:4" x14ac:dyDescent="0.3">
      <c r="A5">
        <v>7</v>
      </c>
      <c r="B5">
        <v>0</v>
      </c>
      <c r="C5">
        <v>0</v>
      </c>
      <c r="D5">
        <v>0</v>
      </c>
    </row>
    <row r="6" spans="1:4" x14ac:dyDescent="0.3">
      <c r="A6">
        <v>9</v>
      </c>
      <c r="B6">
        <v>0</v>
      </c>
      <c r="C6">
        <v>0</v>
      </c>
      <c r="D6">
        <v>0</v>
      </c>
    </row>
    <row r="7" spans="1:4" x14ac:dyDescent="0.3">
      <c r="A7">
        <v>10</v>
      </c>
      <c r="B7">
        <v>0</v>
      </c>
      <c r="C7">
        <v>0</v>
      </c>
      <c r="D7">
        <v>0</v>
      </c>
    </row>
    <row r="8" spans="1:4" x14ac:dyDescent="0.3">
      <c r="A8">
        <v>12</v>
      </c>
      <c r="B8">
        <v>0</v>
      </c>
      <c r="C8">
        <v>0</v>
      </c>
      <c r="D8">
        <v>0</v>
      </c>
    </row>
    <row r="9" spans="1:4" x14ac:dyDescent="0.3">
      <c r="A9">
        <v>14</v>
      </c>
      <c r="B9">
        <v>0</v>
      </c>
      <c r="C9">
        <v>0</v>
      </c>
      <c r="D9">
        <v>0</v>
      </c>
    </row>
    <row r="10" spans="1:4" x14ac:dyDescent="0.3">
      <c r="A10">
        <v>16</v>
      </c>
      <c r="B10">
        <v>0</v>
      </c>
      <c r="C10">
        <v>0</v>
      </c>
      <c r="D10">
        <v>0</v>
      </c>
    </row>
    <row r="11" spans="1:4" x14ac:dyDescent="0.3">
      <c r="A11">
        <v>18</v>
      </c>
      <c r="B11">
        <v>0</v>
      </c>
      <c r="C11">
        <v>0</v>
      </c>
      <c r="D11">
        <v>0</v>
      </c>
    </row>
    <row r="12" spans="1:4" x14ac:dyDescent="0.3">
      <c r="A12">
        <v>20</v>
      </c>
      <c r="B12">
        <v>0</v>
      </c>
      <c r="C12">
        <v>0</v>
      </c>
      <c r="D12">
        <v>0</v>
      </c>
    </row>
    <row r="13" spans="1:4" x14ac:dyDescent="0.3">
      <c r="A13">
        <v>23</v>
      </c>
      <c r="B13">
        <v>0</v>
      </c>
      <c r="C13">
        <v>0</v>
      </c>
      <c r="D13">
        <v>0</v>
      </c>
    </row>
    <row r="14" spans="1:4" x14ac:dyDescent="0.3">
      <c r="A14">
        <v>25</v>
      </c>
      <c r="B14">
        <v>0</v>
      </c>
      <c r="C14">
        <v>0</v>
      </c>
      <c r="D14">
        <v>0</v>
      </c>
    </row>
    <row r="15" spans="1:4" x14ac:dyDescent="0.3">
      <c r="A15">
        <v>27</v>
      </c>
      <c r="B15">
        <v>0</v>
      </c>
      <c r="C15">
        <v>0</v>
      </c>
      <c r="D15">
        <v>0</v>
      </c>
    </row>
    <row r="16" spans="1:4" x14ac:dyDescent="0.3">
      <c r="A16">
        <v>29</v>
      </c>
      <c r="B16">
        <v>0</v>
      </c>
      <c r="C16">
        <v>0</v>
      </c>
      <c r="D16">
        <v>0</v>
      </c>
    </row>
    <row r="17" spans="1:4" x14ac:dyDescent="0.3">
      <c r="A17">
        <v>31</v>
      </c>
      <c r="B17">
        <v>0</v>
      </c>
      <c r="C17">
        <v>0</v>
      </c>
      <c r="D17">
        <v>0</v>
      </c>
    </row>
    <row r="18" spans="1:4" x14ac:dyDescent="0.3">
      <c r="A18">
        <v>33</v>
      </c>
      <c r="B18">
        <v>0</v>
      </c>
      <c r="C18">
        <v>0</v>
      </c>
      <c r="D18">
        <v>0</v>
      </c>
    </row>
    <row r="19" spans="1:4" x14ac:dyDescent="0.3">
      <c r="A19">
        <v>35</v>
      </c>
      <c r="B19">
        <v>0</v>
      </c>
      <c r="C19">
        <v>0</v>
      </c>
      <c r="D19">
        <v>0</v>
      </c>
    </row>
    <row r="20" spans="1:4" x14ac:dyDescent="0.3">
      <c r="A20">
        <v>37</v>
      </c>
      <c r="B20">
        <v>0</v>
      </c>
      <c r="C20">
        <v>0</v>
      </c>
      <c r="D20">
        <v>0</v>
      </c>
    </row>
    <row r="21" spans="1:4" x14ac:dyDescent="0.3">
      <c r="A21">
        <v>39</v>
      </c>
      <c r="B21">
        <v>0</v>
      </c>
      <c r="C21">
        <v>0</v>
      </c>
      <c r="D21">
        <v>0</v>
      </c>
    </row>
    <row r="22" spans="1:4" x14ac:dyDescent="0.3">
      <c r="A22">
        <v>41</v>
      </c>
      <c r="B22">
        <v>0</v>
      </c>
      <c r="C22">
        <v>0</v>
      </c>
      <c r="D22">
        <v>0</v>
      </c>
    </row>
    <row r="23" spans="1:4" x14ac:dyDescent="0.3">
      <c r="A23">
        <v>43</v>
      </c>
      <c r="B23">
        <v>0</v>
      </c>
      <c r="C23">
        <v>0</v>
      </c>
      <c r="D23">
        <v>0</v>
      </c>
    </row>
    <row r="24" spans="1:4" x14ac:dyDescent="0.3">
      <c r="A24">
        <v>45</v>
      </c>
      <c r="B24">
        <v>0</v>
      </c>
      <c r="C24">
        <v>0</v>
      </c>
      <c r="D24">
        <v>0</v>
      </c>
    </row>
    <row r="25" spans="1:4" x14ac:dyDescent="0.3">
      <c r="A25">
        <v>47</v>
      </c>
      <c r="B25">
        <v>0</v>
      </c>
      <c r="C25">
        <v>0</v>
      </c>
      <c r="D25">
        <v>0</v>
      </c>
    </row>
    <row r="26" spans="1:4" x14ac:dyDescent="0.3">
      <c r="A26">
        <v>49</v>
      </c>
      <c r="B26">
        <v>0</v>
      </c>
      <c r="C26">
        <v>0</v>
      </c>
      <c r="D26">
        <v>0</v>
      </c>
    </row>
    <row r="27" spans="1:4" x14ac:dyDescent="0.3">
      <c r="A27">
        <v>51</v>
      </c>
      <c r="B27">
        <v>0</v>
      </c>
      <c r="C27">
        <v>0</v>
      </c>
      <c r="D27">
        <v>0</v>
      </c>
    </row>
    <row r="28" spans="1:4" x14ac:dyDescent="0.3">
      <c r="A28">
        <v>52</v>
      </c>
      <c r="B28">
        <v>0</v>
      </c>
      <c r="C28">
        <v>0</v>
      </c>
      <c r="D28">
        <v>0</v>
      </c>
    </row>
    <row r="29" spans="1:4" x14ac:dyDescent="0.3">
      <c r="A29">
        <v>54</v>
      </c>
      <c r="B29">
        <v>0</v>
      </c>
      <c r="C29">
        <v>0</v>
      </c>
      <c r="D29">
        <v>0</v>
      </c>
    </row>
    <row r="30" spans="1:4" x14ac:dyDescent="0.3">
      <c r="A30">
        <v>56</v>
      </c>
      <c r="B30">
        <v>0</v>
      </c>
      <c r="C30">
        <v>0</v>
      </c>
      <c r="D30">
        <v>0</v>
      </c>
    </row>
    <row r="31" spans="1:4" x14ac:dyDescent="0.3">
      <c r="A31">
        <v>58</v>
      </c>
      <c r="B31">
        <v>0</v>
      </c>
      <c r="C31">
        <v>0</v>
      </c>
      <c r="D31">
        <v>0</v>
      </c>
    </row>
    <row r="32" spans="1:4" x14ac:dyDescent="0.3">
      <c r="A32">
        <v>60</v>
      </c>
      <c r="B32">
        <v>0</v>
      </c>
      <c r="C32">
        <v>0</v>
      </c>
      <c r="D32">
        <v>0</v>
      </c>
    </row>
    <row r="33" spans="1:4" x14ac:dyDescent="0.3">
      <c r="A33">
        <v>62</v>
      </c>
      <c r="B33">
        <v>0</v>
      </c>
      <c r="C33">
        <v>0</v>
      </c>
      <c r="D33">
        <v>0</v>
      </c>
    </row>
    <row r="34" spans="1:4" x14ac:dyDescent="0.3">
      <c r="A34">
        <v>65</v>
      </c>
      <c r="B34">
        <v>0</v>
      </c>
      <c r="C34">
        <v>0</v>
      </c>
      <c r="D34">
        <v>0</v>
      </c>
    </row>
    <row r="35" spans="1:4" x14ac:dyDescent="0.3">
      <c r="A35">
        <v>67</v>
      </c>
      <c r="B35">
        <v>0</v>
      </c>
      <c r="C35">
        <v>0</v>
      </c>
      <c r="D35">
        <v>0</v>
      </c>
    </row>
    <row r="36" spans="1:4" x14ac:dyDescent="0.3">
      <c r="A36">
        <v>69</v>
      </c>
      <c r="B36">
        <v>0</v>
      </c>
      <c r="C36">
        <v>0</v>
      </c>
      <c r="D36">
        <v>0</v>
      </c>
    </row>
    <row r="37" spans="1:4" x14ac:dyDescent="0.3">
      <c r="A37">
        <v>71</v>
      </c>
      <c r="B37">
        <v>0</v>
      </c>
      <c r="C37">
        <v>0</v>
      </c>
      <c r="D37">
        <v>0</v>
      </c>
    </row>
    <row r="38" spans="1:4" x14ac:dyDescent="0.3">
      <c r="A38">
        <v>73</v>
      </c>
      <c r="B38">
        <v>0</v>
      </c>
      <c r="C38">
        <v>0</v>
      </c>
      <c r="D38">
        <v>0</v>
      </c>
    </row>
    <row r="39" spans="1:4" x14ac:dyDescent="0.3">
      <c r="A39">
        <v>75</v>
      </c>
      <c r="B39">
        <v>0</v>
      </c>
      <c r="C39">
        <v>0</v>
      </c>
      <c r="D39">
        <v>0</v>
      </c>
    </row>
    <row r="40" spans="1:4" x14ac:dyDescent="0.3">
      <c r="A40">
        <v>77</v>
      </c>
      <c r="B40">
        <v>0</v>
      </c>
      <c r="C40">
        <v>0</v>
      </c>
      <c r="D40">
        <v>0</v>
      </c>
    </row>
    <row r="41" spans="1:4" x14ac:dyDescent="0.3">
      <c r="A41">
        <v>79</v>
      </c>
      <c r="B41">
        <v>0</v>
      </c>
      <c r="C41">
        <v>0</v>
      </c>
      <c r="D41">
        <v>0</v>
      </c>
    </row>
    <row r="42" spans="1:4" x14ac:dyDescent="0.3">
      <c r="A42">
        <v>81</v>
      </c>
      <c r="B42">
        <v>0</v>
      </c>
      <c r="C42">
        <v>0</v>
      </c>
      <c r="D42">
        <v>0</v>
      </c>
    </row>
    <row r="43" spans="1:4" x14ac:dyDescent="0.3">
      <c r="A43">
        <v>83</v>
      </c>
      <c r="B43">
        <v>0</v>
      </c>
      <c r="C43">
        <v>0</v>
      </c>
      <c r="D43">
        <v>0</v>
      </c>
    </row>
    <row r="44" spans="1:4" x14ac:dyDescent="0.3">
      <c r="A44">
        <v>85</v>
      </c>
      <c r="B44">
        <v>0</v>
      </c>
      <c r="C44">
        <v>0</v>
      </c>
      <c r="D44">
        <v>0</v>
      </c>
    </row>
    <row r="45" spans="1:4" x14ac:dyDescent="0.3">
      <c r="A45">
        <v>87</v>
      </c>
      <c r="B45">
        <v>0</v>
      </c>
      <c r="C45">
        <v>0</v>
      </c>
      <c r="D45">
        <v>0</v>
      </c>
    </row>
    <row r="46" spans="1:4" x14ac:dyDescent="0.3">
      <c r="A46">
        <v>89</v>
      </c>
      <c r="B46">
        <v>0</v>
      </c>
      <c r="C46">
        <v>0</v>
      </c>
      <c r="D46">
        <v>0</v>
      </c>
    </row>
    <row r="47" spans="1:4" x14ac:dyDescent="0.3">
      <c r="A47">
        <v>91</v>
      </c>
      <c r="B47">
        <v>0</v>
      </c>
      <c r="C47">
        <v>0</v>
      </c>
      <c r="D47">
        <v>0</v>
      </c>
    </row>
    <row r="48" spans="1:4" x14ac:dyDescent="0.3">
      <c r="A48">
        <v>93</v>
      </c>
      <c r="B48">
        <v>0</v>
      </c>
      <c r="C48">
        <v>0</v>
      </c>
      <c r="D48">
        <v>0</v>
      </c>
    </row>
    <row r="49" spans="1:4" x14ac:dyDescent="0.3">
      <c r="A49">
        <v>94</v>
      </c>
      <c r="B49">
        <v>0</v>
      </c>
      <c r="C49">
        <v>0</v>
      </c>
      <c r="D49">
        <v>0</v>
      </c>
    </row>
    <row r="50" spans="1:4" x14ac:dyDescent="0.3">
      <c r="A50">
        <v>96</v>
      </c>
      <c r="B50">
        <v>0</v>
      </c>
      <c r="C50">
        <v>0</v>
      </c>
      <c r="D50">
        <v>0</v>
      </c>
    </row>
    <row r="51" spans="1:4" x14ac:dyDescent="0.3">
      <c r="A51">
        <v>98</v>
      </c>
      <c r="B51">
        <v>0</v>
      </c>
      <c r="C51">
        <v>0</v>
      </c>
      <c r="D51">
        <v>0</v>
      </c>
    </row>
    <row r="52" spans="1:4" x14ac:dyDescent="0.3">
      <c r="A52">
        <v>100</v>
      </c>
      <c r="B52">
        <v>0</v>
      </c>
      <c r="C52">
        <v>0</v>
      </c>
      <c r="D52">
        <v>0</v>
      </c>
    </row>
    <row r="53" spans="1:4" x14ac:dyDescent="0.3">
      <c r="A53">
        <v>102</v>
      </c>
      <c r="B53">
        <v>0</v>
      </c>
      <c r="C53">
        <v>0</v>
      </c>
      <c r="D53">
        <v>0</v>
      </c>
    </row>
    <row r="54" spans="1:4" x14ac:dyDescent="0.3">
      <c r="A54">
        <v>104</v>
      </c>
      <c r="B54">
        <v>0</v>
      </c>
      <c r="C54">
        <v>0</v>
      </c>
      <c r="D54">
        <v>0</v>
      </c>
    </row>
    <row r="55" spans="1:4" x14ac:dyDescent="0.3">
      <c r="A55">
        <v>106</v>
      </c>
      <c r="B55">
        <v>0</v>
      </c>
      <c r="C55">
        <v>0</v>
      </c>
      <c r="D55">
        <v>0</v>
      </c>
    </row>
    <row r="56" spans="1:4" x14ac:dyDescent="0.3">
      <c r="A56">
        <v>109</v>
      </c>
      <c r="B56">
        <v>0</v>
      </c>
      <c r="C56">
        <v>0</v>
      </c>
      <c r="D56">
        <v>0</v>
      </c>
    </row>
    <row r="57" spans="1:4" x14ac:dyDescent="0.3">
      <c r="A57">
        <v>111</v>
      </c>
      <c r="B57">
        <v>0</v>
      </c>
      <c r="C57">
        <v>0</v>
      </c>
      <c r="D57">
        <v>0</v>
      </c>
    </row>
    <row r="58" spans="1:4" x14ac:dyDescent="0.3">
      <c r="A58">
        <v>113</v>
      </c>
      <c r="B58">
        <v>0</v>
      </c>
      <c r="C58">
        <v>0</v>
      </c>
      <c r="D58">
        <v>0</v>
      </c>
    </row>
    <row r="59" spans="1:4" x14ac:dyDescent="0.3">
      <c r="A59">
        <v>115</v>
      </c>
      <c r="B59">
        <v>0</v>
      </c>
      <c r="C59">
        <v>0</v>
      </c>
      <c r="D59">
        <v>0</v>
      </c>
    </row>
    <row r="60" spans="1:4" x14ac:dyDescent="0.3">
      <c r="A60">
        <v>117</v>
      </c>
      <c r="B60">
        <v>0</v>
      </c>
      <c r="C60">
        <v>0</v>
      </c>
      <c r="D60">
        <v>0</v>
      </c>
    </row>
    <row r="61" spans="1:4" x14ac:dyDescent="0.3">
      <c r="A61">
        <v>119</v>
      </c>
      <c r="B61">
        <v>0</v>
      </c>
      <c r="C61">
        <v>0</v>
      </c>
      <c r="D61">
        <v>0</v>
      </c>
    </row>
    <row r="62" spans="1:4" x14ac:dyDescent="0.3">
      <c r="A62">
        <v>121</v>
      </c>
      <c r="B62">
        <v>0</v>
      </c>
      <c r="C62">
        <v>0</v>
      </c>
      <c r="D62">
        <v>0</v>
      </c>
    </row>
    <row r="63" spans="1:4" x14ac:dyDescent="0.3">
      <c r="A63">
        <v>123</v>
      </c>
      <c r="B63">
        <v>0</v>
      </c>
      <c r="C63">
        <v>0</v>
      </c>
      <c r="D63">
        <v>0</v>
      </c>
    </row>
    <row r="64" spans="1:4" x14ac:dyDescent="0.3">
      <c r="A64">
        <v>125</v>
      </c>
      <c r="B64">
        <v>0</v>
      </c>
      <c r="C64">
        <v>0</v>
      </c>
      <c r="D64">
        <v>0</v>
      </c>
    </row>
    <row r="65" spans="1:4" x14ac:dyDescent="0.3">
      <c r="A65">
        <v>127</v>
      </c>
      <c r="B65">
        <v>0</v>
      </c>
      <c r="C65">
        <v>0</v>
      </c>
      <c r="D65">
        <v>0</v>
      </c>
    </row>
    <row r="66" spans="1:4" x14ac:dyDescent="0.3">
      <c r="A66">
        <v>129</v>
      </c>
      <c r="B66">
        <v>0</v>
      </c>
      <c r="C66">
        <v>0</v>
      </c>
      <c r="D66">
        <v>0</v>
      </c>
    </row>
    <row r="67" spans="1:4" x14ac:dyDescent="0.3">
      <c r="A67">
        <v>131</v>
      </c>
      <c r="B67">
        <v>0</v>
      </c>
      <c r="C67">
        <v>0</v>
      </c>
      <c r="D67">
        <v>0</v>
      </c>
    </row>
    <row r="68" spans="1:4" x14ac:dyDescent="0.3">
      <c r="A68">
        <v>133</v>
      </c>
      <c r="B68">
        <v>0</v>
      </c>
      <c r="C68">
        <v>0</v>
      </c>
      <c r="D68">
        <v>0</v>
      </c>
    </row>
    <row r="69" spans="1:4" x14ac:dyDescent="0.3">
      <c r="A69">
        <v>135</v>
      </c>
      <c r="B69">
        <v>0</v>
      </c>
      <c r="C69">
        <v>0</v>
      </c>
      <c r="D69">
        <v>0</v>
      </c>
    </row>
    <row r="70" spans="1:4" x14ac:dyDescent="0.3">
      <c r="A70">
        <v>136</v>
      </c>
      <c r="B70">
        <v>0</v>
      </c>
      <c r="C70">
        <v>0</v>
      </c>
      <c r="D70">
        <v>0</v>
      </c>
    </row>
    <row r="71" spans="1:4" x14ac:dyDescent="0.3">
      <c r="A71">
        <v>138</v>
      </c>
      <c r="B71">
        <v>0</v>
      </c>
      <c r="C71">
        <v>0</v>
      </c>
      <c r="D71">
        <v>0</v>
      </c>
    </row>
    <row r="72" spans="1:4" x14ac:dyDescent="0.3">
      <c r="A72">
        <v>140</v>
      </c>
      <c r="B72">
        <v>0</v>
      </c>
      <c r="C72">
        <v>0</v>
      </c>
      <c r="D72">
        <v>0</v>
      </c>
    </row>
    <row r="73" spans="1:4" x14ac:dyDescent="0.3">
      <c r="A73">
        <v>142</v>
      </c>
      <c r="B73">
        <v>0</v>
      </c>
      <c r="C73">
        <v>0</v>
      </c>
      <c r="D73">
        <v>0</v>
      </c>
    </row>
    <row r="74" spans="1:4" x14ac:dyDescent="0.3">
      <c r="A74">
        <v>144</v>
      </c>
      <c r="B74">
        <v>0</v>
      </c>
      <c r="C74">
        <v>0</v>
      </c>
      <c r="D74">
        <v>0</v>
      </c>
    </row>
    <row r="75" spans="1:4" x14ac:dyDescent="0.3">
      <c r="A75">
        <v>146</v>
      </c>
      <c r="B75">
        <v>0</v>
      </c>
      <c r="C75">
        <v>0</v>
      </c>
      <c r="D75">
        <v>0</v>
      </c>
    </row>
    <row r="76" spans="1:4" x14ac:dyDescent="0.3">
      <c r="A76">
        <v>148</v>
      </c>
      <c r="B76">
        <v>0</v>
      </c>
      <c r="C76">
        <v>0</v>
      </c>
      <c r="D76">
        <v>0</v>
      </c>
    </row>
    <row r="77" spans="1:4" x14ac:dyDescent="0.3">
      <c r="A77">
        <v>151</v>
      </c>
      <c r="B77">
        <v>0</v>
      </c>
      <c r="C77">
        <v>0</v>
      </c>
      <c r="D77">
        <v>0</v>
      </c>
    </row>
    <row r="78" spans="1:4" x14ac:dyDescent="0.3">
      <c r="A78">
        <v>153</v>
      </c>
      <c r="B78">
        <v>0</v>
      </c>
      <c r="C78">
        <v>0</v>
      </c>
      <c r="D78">
        <v>0</v>
      </c>
    </row>
    <row r="79" spans="1:4" x14ac:dyDescent="0.3">
      <c r="A79">
        <v>155</v>
      </c>
      <c r="B79">
        <v>0</v>
      </c>
      <c r="C79">
        <v>0</v>
      </c>
      <c r="D79">
        <v>0</v>
      </c>
    </row>
    <row r="80" spans="1:4" x14ac:dyDescent="0.3">
      <c r="A80">
        <v>157</v>
      </c>
      <c r="B80">
        <v>0</v>
      </c>
      <c r="C80">
        <v>0</v>
      </c>
      <c r="D80">
        <v>0</v>
      </c>
    </row>
    <row r="81" spans="1:4" x14ac:dyDescent="0.3">
      <c r="A81">
        <v>159</v>
      </c>
      <c r="B81">
        <v>0</v>
      </c>
      <c r="C81">
        <v>0</v>
      </c>
      <c r="D81">
        <v>0</v>
      </c>
    </row>
    <row r="82" spans="1:4" x14ac:dyDescent="0.3">
      <c r="A82">
        <v>161</v>
      </c>
      <c r="B82">
        <v>0</v>
      </c>
      <c r="C82">
        <v>0</v>
      </c>
      <c r="D82">
        <v>0</v>
      </c>
    </row>
    <row r="83" spans="1:4" x14ac:dyDescent="0.3">
      <c r="A83">
        <v>163</v>
      </c>
      <c r="B83">
        <v>0</v>
      </c>
      <c r="C83">
        <v>0</v>
      </c>
      <c r="D83">
        <v>0</v>
      </c>
    </row>
    <row r="84" spans="1:4" x14ac:dyDescent="0.3">
      <c r="A84">
        <v>165</v>
      </c>
      <c r="B84">
        <v>0</v>
      </c>
      <c r="C84">
        <v>0</v>
      </c>
      <c r="D84">
        <v>0</v>
      </c>
    </row>
    <row r="85" spans="1:4" x14ac:dyDescent="0.3">
      <c r="A85">
        <v>167</v>
      </c>
      <c r="B85">
        <v>0</v>
      </c>
      <c r="C85">
        <v>0</v>
      </c>
      <c r="D85">
        <v>0</v>
      </c>
    </row>
    <row r="86" spans="1:4" x14ac:dyDescent="0.3">
      <c r="A86">
        <v>169</v>
      </c>
      <c r="B86">
        <v>0</v>
      </c>
      <c r="C86">
        <v>0</v>
      </c>
      <c r="D86">
        <v>0</v>
      </c>
    </row>
    <row r="87" spans="1:4" x14ac:dyDescent="0.3">
      <c r="A87">
        <v>171</v>
      </c>
      <c r="B87">
        <v>0</v>
      </c>
      <c r="C87">
        <v>0</v>
      </c>
      <c r="D87">
        <v>0</v>
      </c>
    </row>
    <row r="88" spans="1:4" x14ac:dyDescent="0.3">
      <c r="A88">
        <v>173</v>
      </c>
      <c r="B88">
        <v>0</v>
      </c>
      <c r="C88">
        <v>0</v>
      </c>
      <c r="D88">
        <v>0</v>
      </c>
    </row>
    <row r="89" spans="1:4" x14ac:dyDescent="0.3">
      <c r="A89">
        <v>175</v>
      </c>
      <c r="B89">
        <v>0</v>
      </c>
      <c r="C89">
        <v>0</v>
      </c>
      <c r="D89">
        <v>0</v>
      </c>
    </row>
    <row r="90" spans="1:4" x14ac:dyDescent="0.3">
      <c r="A90">
        <v>177</v>
      </c>
      <c r="B90">
        <v>0</v>
      </c>
      <c r="C90">
        <v>0</v>
      </c>
      <c r="D90">
        <v>0</v>
      </c>
    </row>
    <row r="91" spans="1:4" x14ac:dyDescent="0.3">
      <c r="A91">
        <v>179</v>
      </c>
      <c r="B91">
        <v>0</v>
      </c>
      <c r="C91">
        <v>0</v>
      </c>
      <c r="D91">
        <v>0</v>
      </c>
    </row>
    <row r="92" spans="1:4" x14ac:dyDescent="0.3">
      <c r="A92">
        <v>180</v>
      </c>
      <c r="B92">
        <v>0</v>
      </c>
      <c r="C92">
        <v>0</v>
      </c>
      <c r="D92">
        <v>0</v>
      </c>
    </row>
    <row r="93" spans="1:4" x14ac:dyDescent="0.3">
      <c r="A93">
        <v>182</v>
      </c>
      <c r="B93">
        <v>0</v>
      </c>
      <c r="C93">
        <v>0</v>
      </c>
      <c r="D93">
        <v>0</v>
      </c>
    </row>
    <row r="94" spans="1:4" x14ac:dyDescent="0.3">
      <c r="A94">
        <v>184</v>
      </c>
      <c r="B94">
        <v>0</v>
      </c>
      <c r="C94">
        <v>0</v>
      </c>
      <c r="D94">
        <v>0</v>
      </c>
    </row>
    <row r="95" spans="1:4" x14ac:dyDescent="0.3">
      <c r="A95">
        <v>186</v>
      </c>
      <c r="B95">
        <v>0</v>
      </c>
      <c r="C95">
        <v>0</v>
      </c>
      <c r="D95">
        <v>0</v>
      </c>
    </row>
    <row r="96" spans="1:4" x14ac:dyDescent="0.3">
      <c r="A96">
        <v>188</v>
      </c>
      <c r="B96">
        <v>0</v>
      </c>
      <c r="C96">
        <v>0</v>
      </c>
      <c r="D96">
        <v>0</v>
      </c>
    </row>
    <row r="97" spans="1:4" x14ac:dyDescent="0.3">
      <c r="A97">
        <v>190</v>
      </c>
      <c r="B97">
        <v>0</v>
      </c>
      <c r="C97">
        <v>0</v>
      </c>
      <c r="D97">
        <v>0</v>
      </c>
    </row>
    <row r="98" spans="1:4" x14ac:dyDescent="0.3">
      <c r="A98">
        <v>193</v>
      </c>
      <c r="B98">
        <v>0</v>
      </c>
      <c r="C98">
        <v>0</v>
      </c>
      <c r="D98">
        <v>0</v>
      </c>
    </row>
    <row r="99" spans="1:4" x14ac:dyDescent="0.3">
      <c r="A99">
        <v>195</v>
      </c>
      <c r="B99">
        <v>0</v>
      </c>
      <c r="C99">
        <v>0</v>
      </c>
      <c r="D99">
        <v>0</v>
      </c>
    </row>
    <row r="100" spans="1:4" x14ac:dyDescent="0.3">
      <c r="A100">
        <v>197</v>
      </c>
      <c r="B100">
        <v>0</v>
      </c>
      <c r="C100">
        <v>0</v>
      </c>
      <c r="D100">
        <v>0</v>
      </c>
    </row>
    <row r="101" spans="1:4" x14ac:dyDescent="0.3">
      <c r="A101">
        <v>199</v>
      </c>
      <c r="B101">
        <v>0</v>
      </c>
      <c r="C101">
        <v>0</v>
      </c>
      <c r="D101">
        <v>0</v>
      </c>
    </row>
    <row r="102" spans="1:4" x14ac:dyDescent="0.3">
      <c r="A102">
        <v>201</v>
      </c>
      <c r="B102">
        <v>0</v>
      </c>
      <c r="C102">
        <v>0</v>
      </c>
      <c r="D102">
        <v>0</v>
      </c>
    </row>
    <row r="103" spans="1:4" x14ac:dyDescent="0.3">
      <c r="A103">
        <v>203</v>
      </c>
      <c r="B103">
        <v>0</v>
      </c>
      <c r="C103">
        <v>0</v>
      </c>
      <c r="D103">
        <v>0</v>
      </c>
    </row>
    <row r="104" spans="1:4" x14ac:dyDescent="0.3">
      <c r="A104">
        <v>205</v>
      </c>
      <c r="B104">
        <v>0</v>
      </c>
      <c r="C104">
        <v>0</v>
      </c>
      <c r="D104">
        <v>0</v>
      </c>
    </row>
    <row r="105" spans="1:4" x14ac:dyDescent="0.3">
      <c r="A105">
        <v>207</v>
      </c>
      <c r="B105">
        <v>0</v>
      </c>
      <c r="C105">
        <v>0</v>
      </c>
      <c r="D105">
        <v>0</v>
      </c>
    </row>
    <row r="106" spans="1:4" x14ac:dyDescent="0.3">
      <c r="A106">
        <v>209</v>
      </c>
      <c r="B106">
        <v>0</v>
      </c>
      <c r="C106">
        <v>0</v>
      </c>
      <c r="D106">
        <v>0</v>
      </c>
    </row>
    <row r="107" spans="1:4" x14ac:dyDescent="0.3">
      <c r="A107">
        <v>211</v>
      </c>
      <c r="B107">
        <v>0</v>
      </c>
      <c r="C107">
        <v>0</v>
      </c>
      <c r="D107">
        <v>0</v>
      </c>
    </row>
    <row r="108" spans="1:4" x14ac:dyDescent="0.3">
      <c r="A108">
        <v>213</v>
      </c>
      <c r="B108">
        <v>0</v>
      </c>
      <c r="C108">
        <v>0</v>
      </c>
      <c r="D108">
        <v>0</v>
      </c>
    </row>
    <row r="109" spans="1:4" x14ac:dyDescent="0.3">
      <c r="A109">
        <v>215</v>
      </c>
      <c r="B109">
        <v>0</v>
      </c>
      <c r="C109">
        <v>0</v>
      </c>
      <c r="D109">
        <v>0</v>
      </c>
    </row>
    <row r="110" spans="1:4" x14ac:dyDescent="0.3">
      <c r="A110">
        <v>217</v>
      </c>
      <c r="B110">
        <v>0</v>
      </c>
      <c r="C110">
        <v>0</v>
      </c>
      <c r="D110">
        <v>0</v>
      </c>
    </row>
    <row r="111" spans="1:4" x14ac:dyDescent="0.3">
      <c r="A111">
        <v>219</v>
      </c>
      <c r="B111">
        <v>0</v>
      </c>
      <c r="C111">
        <v>0</v>
      </c>
      <c r="D111">
        <v>0</v>
      </c>
    </row>
    <row r="112" spans="1:4" x14ac:dyDescent="0.3">
      <c r="A112">
        <v>221</v>
      </c>
      <c r="B112">
        <v>0</v>
      </c>
      <c r="C112">
        <v>0</v>
      </c>
      <c r="D112">
        <v>0</v>
      </c>
    </row>
    <row r="113" spans="1:4" x14ac:dyDescent="0.3">
      <c r="A113">
        <v>222</v>
      </c>
      <c r="B113">
        <v>0</v>
      </c>
      <c r="C113">
        <v>0</v>
      </c>
      <c r="D113">
        <v>0</v>
      </c>
    </row>
    <row r="114" spans="1:4" x14ac:dyDescent="0.3">
      <c r="A114">
        <v>224</v>
      </c>
      <c r="B114">
        <v>0</v>
      </c>
      <c r="C114">
        <v>0</v>
      </c>
      <c r="D114">
        <v>0</v>
      </c>
    </row>
    <row r="115" spans="1:4" x14ac:dyDescent="0.3">
      <c r="A115">
        <v>226</v>
      </c>
      <c r="B115">
        <v>0</v>
      </c>
      <c r="C115">
        <v>0</v>
      </c>
      <c r="D115">
        <v>0</v>
      </c>
    </row>
    <row r="116" spans="1:4" x14ac:dyDescent="0.3">
      <c r="A116">
        <v>228</v>
      </c>
      <c r="B116">
        <v>0</v>
      </c>
      <c r="C116">
        <v>0</v>
      </c>
      <c r="D116">
        <v>0</v>
      </c>
    </row>
    <row r="117" spans="1:4" x14ac:dyDescent="0.3">
      <c r="A117">
        <v>230</v>
      </c>
      <c r="B117">
        <v>0</v>
      </c>
      <c r="C117">
        <v>0</v>
      </c>
      <c r="D117">
        <v>0</v>
      </c>
    </row>
    <row r="118" spans="1:4" x14ac:dyDescent="0.3">
      <c r="A118">
        <v>232</v>
      </c>
      <c r="B118">
        <v>0</v>
      </c>
      <c r="C118">
        <v>0</v>
      </c>
      <c r="D118">
        <v>0</v>
      </c>
    </row>
    <row r="119" spans="1:4" x14ac:dyDescent="0.3">
      <c r="A119">
        <v>234</v>
      </c>
      <c r="B119">
        <v>0</v>
      </c>
      <c r="C119">
        <v>0</v>
      </c>
      <c r="D119">
        <v>0</v>
      </c>
    </row>
    <row r="120" spans="1:4" x14ac:dyDescent="0.3">
      <c r="A120">
        <v>237</v>
      </c>
      <c r="B120">
        <v>0</v>
      </c>
      <c r="C120">
        <v>0</v>
      </c>
      <c r="D120">
        <v>0</v>
      </c>
    </row>
    <row r="121" spans="1:4" x14ac:dyDescent="0.3">
      <c r="A121">
        <v>239</v>
      </c>
      <c r="B121">
        <v>0</v>
      </c>
      <c r="C121">
        <v>0</v>
      </c>
      <c r="D121">
        <v>0</v>
      </c>
    </row>
    <row r="122" spans="1:4" x14ac:dyDescent="0.3">
      <c r="A122">
        <v>241</v>
      </c>
      <c r="B122">
        <v>0</v>
      </c>
      <c r="C122">
        <v>0</v>
      </c>
      <c r="D122">
        <v>0</v>
      </c>
    </row>
    <row r="123" spans="1:4" x14ac:dyDescent="0.3">
      <c r="A123">
        <v>243</v>
      </c>
      <c r="B123">
        <v>0</v>
      </c>
      <c r="C123">
        <v>0</v>
      </c>
      <c r="D123">
        <v>0</v>
      </c>
    </row>
    <row r="124" spans="1:4" x14ac:dyDescent="0.3">
      <c r="A124">
        <v>245</v>
      </c>
      <c r="B124">
        <v>0</v>
      </c>
      <c r="C124">
        <v>0</v>
      </c>
      <c r="D124">
        <v>0</v>
      </c>
    </row>
    <row r="125" spans="1:4" x14ac:dyDescent="0.3">
      <c r="A125">
        <v>247</v>
      </c>
      <c r="B125">
        <v>0</v>
      </c>
      <c r="C125">
        <v>0</v>
      </c>
      <c r="D125">
        <v>0</v>
      </c>
    </row>
    <row r="126" spans="1:4" x14ac:dyDescent="0.3">
      <c r="A126">
        <v>249</v>
      </c>
      <c r="B126">
        <v>0</v>
      </c>
      <c r="C126">
        <v>0</v>
      </c>
      <c r="D126">
        <v>0</v>
      </c>
    </row>
    <row r="127" spans="1:4" x14ac:dyDescent="0.3">
      <c r="A127">
        <v>251</v>
      </c>
      <c r="B127">
        <v>0</v>
      </c>
      <c r="C127">
        <v>0</v>
      </c>
      <c r="D127">
        <v>0</v>
      </c>
    </row>
    <row r="128" spans="1:4" x14ac:dyDescent="0.3">
      <c r="A128">
        <v>253</v>
      </c>
      <c r="B128">
        <v>0</v>
      </c>
      <c r="C128">
        <v>0</v>
      </c>
      <c r="D128">
        <v>0</v>
      </c>
    </row>
    <row r="129" spans="1:4" x14ac:dyDescent="0.3">
      <c r="A129">
        <v>255</v>
      </c>
      <c r="B129">
        <v>0</v>
      </c>
      <c r="C129">
        <v>0</v>
      </c>
      <c r="D129">
        <v>0</v>
      </c>
    </row>
    <row r="130" spans="1:4" x14ac:dyDescent="0.3">
      <c r="A130">
        <v>257</v>
      </c>
      <c r="B130">
        <v>0</v>
      </c>
      <c r="C130">
        <v>0</v>
      </c>
      <c r="D130">
        <v>0</v>
      </c>
    </row>
    <row r="131" spans="1:4" x14ac:dyDescent="0.3">
      <c r="A131">
        <v>259</v>
      </c>
      <c r="B131">
        <v>0</v>
      </c>
      <c r="C131">
        <v>0</v>
      </c>
      <c r="D131">
        <v>0</v>
      </c>
    </row>
    <row r="132" spans="1:4" x14ac:dyDescent="0.3">
      <c r="A132">
        <v>261</v>
      </c>
      <c r="B132">
        <v>0</v>
      </c>
      <c r="C132">
        <v>0</v>
      </c>
      <c r="D132">
        <v>0</v>
      </c>
    </row>
    <row r="133" spans="1:4" x14ac:dyDescent="0.3">
      <c r="A133">
        <v>263</v>
      </c>
      <c r="B133">
        <v>0</v>
      </c>
      <c r="C133">
        <v>0</v>
      </c>
      <c r="D133">
        <v>0</v>
      </c>
    </row>
    <row r="134" spans="1:4" x14ac:dyDescent="0.3">
      <c r="A134">
        <v>264</v>
      </c>
      <c r="B134">
        <v>0</v>
      </c>
      <c r="C134">
        <v>0</v>
      </c>
      <c r="D134">
        <v>0</v>
      </c>
    </row>
    <row r="135" spans="1:4" x14ac:dyDescent="0.3">
      <c r="A135">
        <v>266</v>
      </c>
      <c r="B135">
        <v>0</v>
      </c>
      <c r="C135">
        <v>0</v>
      </c>
      <c r="D135">
        <v>0</v>
      </c>
    </row>
    <row r="136" spans="1:4" x14ac:dyDescent="0.3">
      <c r="A136">
        <v>268</v>
      </c>
      <c r="B136">
        <v>0</v>
      </c>
      <c r="C136">
        <v>0</v>
      </c>
      <c r="D136">
        <v>0</v>
      </c>
    </row>
    <row r="137" spans="1:4" x14ac:dyDescent="0.3">
      <c r="A137">
        <v>270</v>
      </c>
      <c r="B137">
        <v>0</v>
      </c>
      <c r="C137">
        <v>0</v>
      </c>
      <c r="D137">
        <v>0</v>
      </c>
    </row>
    <row r="138" spans="1:4" x14ac:dyDescent="0.3">
      <c r="A138">
        <v>272</v>
      </c>
      <c r="B138">
        <v>0</v>
      </c>
      <c r="C138">
        <v>0</v>
      </c>
      <c r="D138">
        <v>0</v>
      </c>
    </row>
    <row r="139" spans="1:4" x14ac:dyDescent="0.3">
      <c r="A139">
        <v>274</v>
      </c>
      <c r="B139">
        <v>0</v>
      </c>
      <c r="C139">
        <v>0</v>
      </c>
      <c r="D139">
        <v>0</v>
      </c>
    </row>
    <row r="140" spans="1:4" x14ac:dyDescent="0.3">
      <c r="A140">
        <v>276</v>
      </c>
      <c r="B140">
        <v>0</v>
      </c>
      <c r="C140">
        <v>0</v>
      </c>
      <c r="D140">
        <v>0</v>
      </c>
    </row>
    <row r="141" spans="1:4" x14ac:dyDescent="0.3">
      <c r="A141">
        <v>279</v>
      </c>
      <c r="B141">
        <v>0</v>
      </c>
      <c r="C141">
        <v>0</v>
      </c>
      <c r="D141">
        <v>0</v>
      </c>
    </row>
    <row r="142" spans="1:4" x14ac:dyDescent="0.3">
      <c r="A142">
        <v>281</v>
      </c>
      <c r="B142">
        <v>0</v>
      </c>
      <c r="C142">
        <v>0</v>
      </c>
      <c r="D142">
        <v>0</v>
      </c>
    </row>
    <row r="143" spans="1:4" x14ac:dyDescent="0.3">
      <c r="A143">
        <v>283</v>
      </c>
      <c r="B143">
        <v>0</v>
      </c>
      <c r="C143">
        <v>0</v>
      </c>
      <c r="D143">
        <v>0</v>
      </c>
    </row>
    <row r="144" spans="1:4" x14ac:dyDescent="0.3">
      <c r="A144">
        <v>285</v>
      </c>
      <c r="B144">
        <v>0</v>
      </c>
      <c r="C144">
        <v>0</v>
      </c>
      <c r="D144">
        <v>0</v>
      </c>
    </row>
    <row r="145" spans="1:4" x14ac:dyDescent="0.3">
      <c r="A145">
        <v>287</v>
      </c>
      <c r="B145">
        <v>0</v>
      </c>
      <c r="C145">
        <v>0</v>
      </c>
      <c r="D145">
        <v>0</v>
      </c>
    </row>
    <row r="146" spans="1:4" x14ac:dyDescent="0.3">
      <c r="A146">
        <v>289</v>
      </c>
      <c r="B146">
        <v>0</v>
      </c>
      <c r="C146">
        <v>0</v>
      </c>
      <c r="D146">
        <v>0</v>
      </c>
    </row>
    <row r="147" spans="1:4" x14ac:dyDescent="0.3">
      <c r="A147">
        <v>291</v>
      </c>
      <c r="B147">
        <v>0</v>
      </c>
      <c r="C147">
        <v>0</v>
      </c>
      <c r="D147">
        <v>0</v>
      </c>
    </row>
    <row r="148" spans="1:4" x14ac:dyDescent="0.3">
      <c r="A148">
        <v>293</v>
      </c>
      <c r="B148">
        <v>0</v>
      </c>
      <c r="C148">
        <v>0</v>
      </c>
      <c r="D148">
        <v>0</v>
      </c>
    </row>
    <row r="149" spans="1:4" x14ac:dyDescent="0.3">
      <c r="A149">
        <v>295</v>
      </c>
      <c r="B149">
        <v>0</v>
      </c>
      <c r="C149">
        <v>0</v>
      </c>
      <c r="D149">
        <v>0</v>
      </c>
    </row>
    <row r="150" spans="1:4" x14ac:dyDescent="0.3">
      <c r="A150">
        <v>297</v>
      </c>
      <c r="B150">
        <v>0</v>
      </c>
      <c r="C150">
        <v>0</v>
      </c>
      <c r="D150">
        <v>0</v>
      </c>
    </row>
    <row r="151" spans="1:4" x14ac:dyDescent="0.3">
      <c r="A151">
        <v>299</v>
      </c>
      <c r="B151">
        <v>0</v>
      </c>
      <c r="C151">
        <v>0</v>
      </c>
      <c r="D151">
        <v>0</v>
      </c>
    </row>
    <row r="152" spans="1:4" x14ac:dyDescent="0.3">
      <c r="A152">
        <v>301</v>
      </c>
      <c r="B152">
        <v>0</v>
      </c>
      <c r="C152">
        <v>0</v>
      </c>
      <c r="D152">
        <v>0</v>
      </c>
    </row>
    <row r="153" spans="1:4" x14ac:dyDescent="0.3">
      <c r="A153">
        <v>303</v>
      </c>
      <c r="B153">
        <v>0</v>
      </c>
      <c r="C153">
        <v>0</v>
      </c>
      <c r="D153">
        <v>0</v>
      </c>
    </row>
    <row r="154" spans="1:4" x14ac:dyDescent="0.3">
      <c r="A154">
        <v>305</v>
      </c>
      <c r="B154">
        <v>0</v>
      </c>
      <c r="C154">
        <v>0</v>
      </c>
      <c r="D154">
        <v>0</v>
      </c>
    </row>
    <row r="155" spans="1:4" x14ac:dyDescent="0.3">
      <c r="A155">
        <v>307</v>
      </c>
      <c r="B155">
        <v>0</v>
      </c>
      <c r="C155">
        <v>0</v>
      </c>
      <c r="D155">
        <v>0</v>
      </c>
    </row>
    <row r="156" spans="1:4" x14ac:dyDescent="0.3">
      <c r="A156">
        <v>308</v>
      </c>
      <c r="B156">
        <v>0</v>
      </c>
      <c r="C156">
        <v>0</v>
      </c>
      <c r="D156">
        <v>0</v>
      </c>
    </row>
    <row r="157" spans="1:4" x14ac:dyDescent="0.3">
      <c r="A157">
        <v>310</v>
      </c>
      <c r="B157">
        <v>0</v>
      </c>
      <c r="C157">
        <v>0</v>
      </c>
      <c r="D157">
        <v>0</v>
      </c>
    </row>
    <row r="158" spans="1:4" x14ac:dyDescent="0.3">
      <c r="A158">
        <v>312</v>
      </c>
      <c r="B158">
        <v>0</v>
      </c>
      <c r="C158">
        <v>0</v>
      </c>
      <c r="D158">
        <v>0</v>
      </c>
    </row>
    <row r="159" spans="1:4" x14ac:dyDescent="0.3">
      <c r="A159">
        <v>314</v>
      </c>
      <c r="B159">
        <v>0</v>
      </c>
      <c r="C159">
        <v>0</v>
      </c>
      <c r="D159">
        <v>0</v>
      </c>
    </row>
    <row r="160" spans="1:4" x14ac:dyDescent="0.3">
      <c r="A160">
        <v>316</v>
      </c>
      <c r="B160">
        <v>0</v>
      </c>
      <c r="C160">
        <v>0</v>
      </c>
      <c r="D160">
        <v>0</v>
      </c>
    </row>
    <row r="161" spans="1:4" x14ac:dyDescent="0.3">
      <c r="A161">
        <v>318</v>
      </c>
      <c r="B161">
        <v>0</v>
      </c>
      <c r="C161">
        <v>0</v>
      </c>
      <c r="D161">
        <v>0</v>
      </c>
    </row>
    <row r="162" spans="1:4" x14ac:dyDescent="0.3">
      <c r="A162">
        <v>321</v>
      </c>
      <c r="B162">
        <v>0</v>
      </c>
      <c r="C162">
        <v>0</v>
      </c>
      <c r="D162">
        <v>0</v>
      </c>
    </row>
    <row r="163" spans="1:4" x14ac:dyDescent="0.3">
      <c r="A163">
        <v>323</v>
      </c>
      <c r="B163">
        <v>0</v>
      </c>
      <c r="C163">
        <v>0</v>
      </c>
      <c r="D163">
        <v>0</v>
      </c>
    </row>
    <row r="164" spans="1:4" x14ac:dyDescent="0.3">
      <c r="A164">
        <v>325</v>
      </c>
      <c r="B164">
        <v>0</v>
      </c>
      <c r="C164">
        <v>0</v>
      </c>
      <c r="D164">
        <v>0</v>
      </c>
    </row>
    <row r="165" spans="1:4" x14ac:dyDescent="0.3">
      <c r="A165">
        <v>327</v>
      </c>
      <c r="B165">
        <v>0</v>
      </c>
      <c r="C165">
        <v>0</v>
      </c>
      <c r="D165">
        <v>0</v>
      </c>
    </row>
    <row r="166" spans="1:4" x14ac:dyDescent="0.3">
      <c r="A166">
        <v>329</v>
      </c>
      <c r="B166">
        <v>0</v>
      </c>
      <c r="C166">
        <v>0</v>
      </c>
      <c r="D166">
        <v>0</v>
      </c>
    </row>
    <row r="167" spans="1:4" x14ac:dyDescent="0.3">
      <c r="A167">
        <v>331</v>
      </c>
      <c r="B167">
        <v>0</v>
      </c>
      <c r="C167">
        <v>0</v>
      </c>
      <c r="D167">
        <v>0</v>
      </c>
    </row>
    <row r="168" spans="1:4" x14ac:dyDescent="0.3">
      <c r="A168">
        <v>333</v>
      </c>
      <c r="B168">
        <v>0</v>
      </c>
      <c r="C168">
        <v>0</v>
      </c>
      <c r="D168">
        <v>0</v>
      </c>
    </row>
    <row r="169" spans="1:4" x14ac:dyDescent="0.3">
      <c r="A169">
        <v>335</v>
      </c>
      <c r="B169">
        <v>0</v>
      </c>
      <c r="C169">
        <v>0</v>
      </c>
      <c r="D169">
        <v>0</v>
      </c>
    </row>
    <row r="170" spans="1:4" x14ac:dyDescent="0.3">
      <c r="A170">
        <v>337</v>
      </c>
      <c r="B170">
        <v>0</v>
      </c>
      <c r="C170">
        <v>0</v>
      </c>
      <c r="D170">
        <v>0</v>
      </c>
    </row>
    <row r="171" spans="1:4" x14ac:dyDescent="0.3">
      <c r="A171">
        <v>339</v>
      </c>
      <c r="B171">
        <v>0</v>
      </c>
      <c r="C171">
        <v>0</v>
      </c>
      <c r="D171">
        <v>0</v>
      </c>
    </row>
    <row r="172" spans="1:4" x14ac:dyDescent="0.3">
      <c r="A172">
        <v>341</v>
      </c>
      <c r="B172">
        <v>0</v>
      </c>
      <c r="C172">
        <v>0</v>
      </c>
      <c r="D172">
        <v>0</v>
      </c>
    </row>
    <row r="173" spans="1:4" x14ac:dyDescent="0.3">
      <c r="A173">
        <v>343</v>
      </c>
      <c r="B173">
        <v>0</v>
      </c>
      <c r="C173">
        <v>0</v>
      </c>
      <c r="D173">
        <v>0</v>
      </c>
    </row>
    <row r="174" spans="1:4" x14ac:dyDescent="0.3">
      <c r="A174">
        <v>345</v>
      </c>
      <c r="B174">
        <v>0</v>
      </c>
      <c r="C174">
        <v>0</v>
      </c>
      <c r="D174">
        <v>0</v>
      </c>
    </row>
    <row r="175" spans="1:4" x14ac:dyDescent="0.3">
      <c r="A175">
        <v>347</v>
      </c>
      <c r="B175">
        <v>0</v>
      </c>
      <c r="C175">
        <v>0</v>
      </c>
      <c r="D175">
        <v>0</v>
      </c>
    </row>
    <row r="176" spans="1:4" x14ac:dyDescent="0.3">
      <c r="A176">
        <v>349</v>
      </c>
      <c r="B176">
        <v>0</v>
      </c>
      <c r="C176">
        <v>0</v>
      </c>
      <c r="D176">
        <v>0</v>
      </c>
    </row>
    <row r="177" spans="1:4" x14ac:dyDescent="0.3">
      <c r="A177">
        <v>350</v>
      </c>
      <c r="B177">
        <v>0</v>
      </c>
      <c r="C177">
        <v>0</v>
      </c>
      <c r="D177">
        <v>0</v>
      </c>
    </row>
    <row r="178" spans="1:4" x14ac:dyDescent="0.3">
      <c r="A178">
        <v>352</v>
      </c>
      <c r="B178">
        <v>0</v>
      </c>
      <c r="C178">
        <v>0</v>
      </c>
      <c r="D178">
        <v>0</v>
      </c>
    </row>
    <row r="179" spans="1:4" x14ac:dyDescent="0.3">
      <c r="A179">
        <v>354</v>
      </c>
      <c r="B179">
        <v>0</v>
      </c>
      <c r="C179">
        <v>0</v>
      </c>
      <c r="D179">
        <v>0</v>
      </c>
    </row>
    <row r="180" spans="1:4" x14ac:dyDescent="0.3">
      <c r="A180">
        <v>356</v>
      </c>
      <c r="B180">
        <v>0</v>
      </c>
      <c r="C180">
        <v>0</v>
      </c>
      <c r="D180">
        <v>0</v>
      </c>
    </row>
    <row r="181" spans="1:4" x14ac:dyDescent="0.3">
      <c r="A181">
        <v>358</v>
      </c>
      <c r="B181">
        <v>0</v>
      </c>
      <c r="C181">
        <v>0</v>
      </c>
      <c r="D181">
        <v>0</v>
      </c>
    </row>
    <row r="182" spans="1:4" x14ac:dyDescent="0.3">
      <c r="A182">
        <v>360</v>
      </c>
      <c r="B182">
        <v>0</v>
      </c>
      <c r="C182">
        <v>0</v>
      </c>
      <c r="D182">
        <v>0</v>
      </c>
    </row>
    <row r="183" spans="1:4" x14ac:dyDescent="0.3">
      <c r="A183">
        <v>362</v>
      </c>
      <c r="B183">
        <v>0</v>
      </c>
      <c r="C183">
        <v>0</v>
      </c>
      <c r="D183">
        <v>0</v>
      </c>
    </row>
    <row r="184" spans="1:4" x14ac:dyDescent="0.3">
      <c r="A184">
        <v>365</v>
      </c>
      <c r="B184">
        <v>0</v>
      </c>
      <c r="C184">
        <v>0</v>
      </c>
      <c r="D184">
        <v>0</v>
      </c>
    </row>
    <row r="185" spans="1:4" x14ac:dyDescent="0.3">
      <c r="A185">
        <v>367</v>
      </c>
      <c r="B185">
        <v>0</v>
      </c>
      <c r="C185">
        <v>0</v>
      </c>
      <c r="D185">
        <v>0</v>
      </c>
    </row>
    <row r="186" spans="1:4" x14ac:dyDescent="0.3">
      <c r="A186">
        <v>369</v>
      </c>
      <c r="B186">
        <v>0</v>
      </c>
      <c r="C186">
        <v>0</v>
      </c>
      <c r="D186">
        <v>0</v>
      </c>
    </row>
    <row r="187" spans="1:4" x14ac:dyDescent="0.3">
      <c r="A187">
        <v>371</v>
      </c>
      <c r="B187">
        <v>0</v>
      </c>
      <c r="C187">
        <v>0</v>
      </c>
      <c r="D187">
        <v>0</v>
      </c>
    </row>
    <row r="188" spans="1:4" x14ac:dyDescent="0.3">
      <c r="A188">
        <v>373</v>
      </c>
      <c r="B188">
        <v>0</v>
      </c>
      <c r="C188">
        <v>0</v>
      </c>
      <c r="D188">
        <v>0</v>
      </c>
    </row>
    <row r="189" spans="1:4" x14ac:dyDescent="0.3">
      <c r="A189">
        <v>375</v>
      </c>
      <c r="B189">
        <v>0</v>
      </c>
      <c r="C189">
        <v>0</v>
      </c>
      <c r="D189">
        <v>0</v>
      </c>
    </row>
    <row r="190" spans="1:4" x14ac:dyDescent="0.3">
      <c r="A190">
        <v>377</v>
      </c>
      <c r="B190">
        <v>0</v>
      </c>
      <c r="C190">
        <v>0</v>
      </c>
      <c r="D190">
        <v>0</v>
      </c>
    </row>
    <row r="191" spans="1:4" x14ac:dyDescent="0.3">
      <c r="A191">
        <v>379</v>
      </c>
      <c r="B191">
        <v>0</v>
      </c>
      <c r="C191">
        <v>0</v>
      </c>
      <c r="D191">
        <v>0</v>
      </c>
    </row>
    <row r="192" spans="1:4" x14ac:dyDescent="0.3">
      <c r="A192">
        <v>381</v>
      </c>
      <c r="B192">
        <v>0</v>
      </c>
      <c r="C192">
        <v>0</v>
      </c>
      <c r="D192">
        <v>0</v>
      </c>
    </row>
    <row r="193" spans="1:4" x14ac:dyDescent="0.3">
      <c r="A193">
        <v>383</v>
      </c>
      <c r="B193">
        <v>0</v>
      </c>
      <c r="C193">
        <v>0</v>
      </c>
      <c r="D193">
        <v>0</v>
      </c>
    </row>
    <row r="194" spans="1:4" x14ac:dyDescent="0.3">
      <c r="A194">
        <v>385</v>
      </c>
      <c r="B194">
        <v>0</v>
      </c>
      <c r="C194">
        <v>0</v>
      </c>
      <c r="D194">
        <v>0</v>
      </c>
    </row>
    <row r="195" spans="1:4" x14ac:dyDescent="0.3">
      <c r="A195">
        <v>387</v>
      </c>
      <c r="B195">
        <v>0</v>
      </c>
      <c r="C195">
        <v>0</v>
      </c>
      <c r="D195">
        <v>0</v>
      </c>
    </row>
    <row r="196" spans="1:4" x14ac:dyDescent="0.3">
      <c r="A196">
        <v>389</v>
      </c>
      <c r="B196">
        <v>0</v>
      </c>
      <c r="C196">
        <v>0</v>
      </c>
      <c r="D196">
        <v>0</v>
      </c>
    </row>
    <row r="197" spans="1:4" x14ac:dyDescent="0.3">
      <c r="A197">
        <v>391</v>
      </c>
      <c r="B197">
        <v>0</v>
      </c>
      <c r="C197">
        <v>0</v>
      </c>
      <c r="D197">
        <v>0</v>
      </c>
    </row>
    <row r="198" spans="1:4" x14ac:dyDescent="0.3">
      <c r="A198">
        <v>392</v>
      </c>
      <c r="B198">
        <v>0</v>
      </c>
      <c r="C198">
        <v>0</v>
      </c>
      <c r="D198">
        <v>0</v>
      </c>
    </row>
    <row r="199" spans="1:4" x14ac:dyDescent="0.3">
      <c r="A199">
        <v>394</v>
      </c>
      <c r="B199">
        <v>0</v>
      </c>
      <c r="C199">
        <v>0</v>
      </c>
      <c r="D199">
        <v>0</v>
      </c>
    </row>
    <row r="200" spans="1:4" x14ac:dyDescent="0.3">
      <c r="A200">
        <v>396</v>
      </c>
      <c r="B200">
        <v>0</v>
      </c>
      <c r="C200">
        <v>0</v>
      </c>
      <c r="D200">
        <v>0</v>
      </c>
    </row>
    <row r="201" spans="1:4" x14ac:dyDescent="0.3">
      <c r="A201">
        <v>398</v>
      </c>
      <c r="B201">
        <v>0</v>
      </c>
      <c r="C201">
        <v>0</v>
      </c>
      <c r="D201">
        <v>0</v>
      </c>
    </row>
    <row r="202" spans="1:4" x14ac:dyDescent="0.3">
      <c r="A202">
        <v>400</v>
      </c>
      <c r="B202">
        <v>0</v>
      </c>
      <c r="C202">
        <v>0</v>
      </c>
      <c r="D202">
        <v>0</v>
      </c>
    </row>
    <row r="203" spans="1:4" x14ac:dyDescent="0.3">
      <c r="A203">
        <v>402</v>
      </c>
      <c r="B203">
        <v>0</v>
      </c>
      <c r="C203">
        <v>0</v>
      </c>
      <c r="D203">
        <v>0</v>
      </c>
    </row>
    <row r="204" spans="1:4" x14ac:dyDescent="0.3">
      <c r="A204">
        <v>404</v>
      </c>
      <c r="B204">
        <v>0</v>
      </c>
      <c r="C204">
        <v>0</v>
      </c>
      <c r="D204">
        <v>0</v>
      </c>
    </row>
    <row r="205" spans="1:4" x14ac:dyDescent="0.3">
      <c r="A205">
        <v>407</v>
      </c>
      <c r="B205">
        <v>0</v>
      </c>
      <c r="C205">
        <v>0</v>
      </c>
      <c r="D205">
        <v>0</v>
      </c>
    </row>
    <row r="206" spans="1:4" x14ac:dyDescent="0.3">
      <c r="A206">
        <v>409</v>
      </c>
      <c r="B206">
        <v>0</v>
      </c>
      <c r="C206">
        <v>0</v>
      </c>
      <c r="D206">
        <v>0</v>
      </c>
    </row>
    <row r="207" spans="1:4" x14ac:dyDescent="0.3">
      <c r="A207">
        <v>411</v>
      </c>
      <c r="B207">
        <v>0</v>
      </c>
      <c r="C207">
        <v>0</v>
      </c>
      <c r="D207">
        <v>0</v>
      </c>
    </row>
    <row r="208" spans="1:4" x14ac:dyDescent="0.3">
      <c r="A208">
        <v>413</v>
      </c>
      <c r="B208">
        <v>0</v>
      </c>
      <c r="C208">
        <v>0</v>
      </c>
      <c r="D208">
        <v>0</v>
      </c>
    </row>
    <row r="209" spans="1:4" x14ac:dyDescent="0.3">
      <c r="A209">
        <v>415</v>
      </c>
      <c r="B209">
        <v>0</v>
      </c>
      <c r="C209">
        <v>0</v>
      </c>
      <c r="D209">
        <v>0</v>
      </c>
    </row>
    <row r="210" spans="1:4" x14ac:dyDescent="0.3">
      <c r="A210">
        <v>417</v>
      </c>
      <c r="B210">
        <v>0</v>
      </c>
      <c r="C210">
        <v>0</v>
      </c>
      <c r="D210">
        <v>0</v>
      </c>
    </row>
    <row r="211" spans="1:4" x14ac:dyDescent="0.3">
      <c r="A211">
        <v>419</v>
      </c>
      <c r="B211">
        <v>0</v>
      </c>
      <c r="C211">
        <v>0</v>
      </c>
      <c r="D211">
        <v>0</v>
      </c>
    </row>
    <row r="212" spans="1:4" x14ac:dyDescent="0.3">
      <c r="A212">
        <v>421</v>
      </c>
      <c r="B212">
        <v>0</v>
      </c>
      <c r="C212">
        <v>0</v>
      </c>
      <c r="D212">
        <v>0</v>
      </c>
    </row>
    <row r="213" spans="1:4" x14ac:dyDescent="0.3">
      <c r="A213">
        <v>423</v>
      </c>
      <c r="B213">
        <v>0</v>
      </c>
      <c r="C213">
        <v>0</v>
      </c>
      <c r="D213">
        <v>0</v>
      </c>
    </row>
    <row r="214" spans="1:4" x14ac:dyDescent="0.3">
      <c r="A214">
        <v>425</v>
      </c>
      <c r="B214">
        <v>0</v>
      </c>
      <c r="C214">
        <v>0</v>
      </c>
      <c r="D214">
        <v>0</v>
      </c>
    </row>
    <row r="215" spans="1:4" x14ac:dyDescent="0.3">
      <c r="A215">
        <v>427</v>
      </c>
      <c r="B215">
        <v>0</v>
      </c>
      <c r="C215">
        <v>0</v>
      </c>
      <c r="D215">
        <v>0</v>
      </c>
    </row>
    <row r="216" spans="1:4" x14ac:dyDescent="0.3">
      <c r="A216">
        <v>429</v>
      </c>
      <c r="B216">
        <v>0</v>
      </c>
      <c r="C216">
        <v>0</v>
      </c>
      <c r="D216">
        <v>0</v>
      </c>
    </row>
    <row r="217" spans="1:4" x14ac:dyDescent="0.3">
      <c r="A217">
        <v>431</v>
      </c>
      <c r="B217">
        <v>0</v>
      </c>
      <c r="C217">
        <v>0</v>
      </c>
      <c r="D217">
        <v>0</v>
      </c>
    </row>
    <row r="218" spans="1:4" x14ac:dyDescent="0.3">
      <c r="A218">
        <v>433</v>
      </c>
      <c r="B218">
        <v>0</v>
      </c>
      <c r="C218">
        <v>0</v>
      </c>
      <c r="D218">
        <v>0</v>
      </c>
    </row>
    <row r="219" spans="1:4" x14ac:dyDescent="0.3">
      <c r="A219">
        <v>435</v>
      </c>
      <c r="B219">
        <v>0</v>
      </c>
      <c r="C219">
        <v>0</v>
      </c>
      <c r="D219">
        <v>0</v>
      </c>
    </row>
    <row r="220" spans="1:4" x14ac:dyDescent="0.3">
      <c r="A220">
        <v>436</v>
      </c>
      <c r="B220">
        <v>0</v>
      </c>
      <c r="C220">
        <v>0</v>
      </c>
      <c r="D220">
        <v>0</v>
      </c>
    </row>
    <row r="221" spans="1:4" x14ac:dyDescent="0.3">
      <c r="A221">
        <v>438</v>
      </c>
      <c r="B221">
        <v>0</v>
      </c>
      <c r="C221">
        <v>0</v>
      </c>
      <c r="D221">
        <v>0</v>
      </c>
    </row>
    <row r="222" spans="1:4" x14ac:dyDescent="0.3">
      <c r="A222">
        <v>440</v>
      </c>
      <c r="B222">
        <v>0</v>
      </c>
      <c r="C222">
        <v>0</v>
      </c>
      <c r="D222">
        <v>0</v>
      </c>
    </row>
    <row r="223" spans="1:4" x14ac:dyDescent="0.3">
      <c r="A223">
        <v>442</v>
      </c>
      <c r="B223">
        <v>0</v>
      </c>
      <c r="C223">
        <v>0</v>
      </c>
      <c r="D223">
        <v>0</v>
      </c>
    </row>
    <row r="224" spans="1:4" x14ac:dyDescent="0.3">
      <c r="A224">
        <v>444</v>
      </c>
      <c r="B224">
        <v>0</v>
      </c>
      <c r="C224">
        <v>0</v>
      </c>
      <c r="D224">
        <v>0</v>
      </c>
    </row>
    <row r="225" spans="1:4" x14ac:dyDescent="0.3">
      <c r="A225">
        <v>446</v>
      </c>
      <c r="B225">
        <v>0</v>
      </c>
      <c r="C225">
        <v>0</v>
      </c>
      <c r="D225">
        <v>0</v>
      </c>
    </row>
    <row r="226" spans="1:4" x14ac:dyDescent="0.3">
      <c r="A226">
        <v>449</v>
      </c>
      <c r="B226">
        <v>0</v>
      </c>
      <c r="C226">
        <v>0</v>
      </c>
      <c r="D226">
        <v>0</v>
      </c>
    </row>
    <row r="227" spans="1:4" x14ac:dyDescent="0.3">
      <c r="A227">
        <v>451</v>
      </c>
      <c r="B227">
        <v>0</v>
      </c>
      <c r="C227">
        <v>0</v>
      </c>
      <c r="D227">
        <v>0</v>
      </c>
    </row>
    <row r="228" spans="1:4" x14ac:dyDescent="0.3">
      <c r="A228">
        <v>453</v>
      </c>
      <c r="B228">
        <v>0</v>
      </c>
      <c r="C228">
        <v>0</v>
      </c>
      <c r="D228">
        <v>0</v>
      </c>
    </row>
    <row r="229" spans="1:4" x14ac:dyDescent="0.3">
      <c r="A229">
        <v>455</v>
      </c>
      <c r="B229">
        <v>0</v>
      </c>
      <c r="C229">
        <v>0</v>
      </c>
      <c r="D229">
        <v>0</v>
      </c>
    </row>
    <row r="230" spans="1:4" x14ac:dyDescent="0.3">
      <c r="A230">
        <v>457</v>
      </c>
      <c r="B230">
        <v>0</v>
      </c>
      <c r="C230">
        <v>0</v>
      </c>
      <c r="D230">
        <v>0</v>
      </c>
    </row>
    <row r="231" spans="1:4" x14ac:dyDescent="0.3">
      <c r="A231">
        <v>459</v>
      </c>
      <c r="B231">
        <v>0</v>
      </c>
      <c r="C231">
        <v>0</v>
      </c>
      <c r="D231">
        <v>0</v>
      </c>
    </row>
    <row r="232" spans="1:4" x14ac:dyDescent="0.3">
      <c r="A232">
        <v>461</v>
      </c>
      <c r="B232">
        <v>0</v>
      </c>
      <c r="C232">
        <v>0</v>
      </c>
      <c r="D232">
        <v>0</v>
      </c>
    </row>
    <row r="233" spans="1:4" x14ac:dyDescent="0.3">
      <c r="A233">
        <v>463</v>
      </c>
      <c r="B233">
        <v>0</v>
      </c>
      <c r="C233">
        <v>0</v>
      </c>
      <c r="D233">
        <v>0</v>
      </c>
    </row>
    <row r="234" spans="1:4" x14ac:dyDescent="0.3">
      <c r="A234">
        <v>465</v>
      </c>
      <c r="B234">
        <v>0</v>
      </c>
      <c r="C234">
        <v>0</v>
      </c>
      <c r="D234">
        <v>0</v>
      </c>
    </row>
    <row r="235" spans="1:4" x14ac:dyDescent="0.3">
      <c r="A235">
        <v>467</v>
      </c>
      <c r="B235">
        <v>0</v>
      </c>
      <c r="C235">
        <v>0</v>
      </c>
      <c r="D235">
        <v>0</v>
      </c>
    </row>
    <row r="236" spans="1:4" x14ac:dyDescent="0.3">
      <c r="A236">
        <v>469</v>
      </c>
      <c r="B236">
        <v>0</v>
      </c>
      <c r="C236">
        <v>0</v>
      </c>
      <c r="D236">
        <v>0</v>
      </c>
    </row>
    <row r="237" spans="1:4" x14ac:dyDescent="0.3">
      <c r="A237">
        <v>471</v>
      </c>
      <c r="B237">
        <v>0</v>
      </c>
      <c r="C237">
        <v>0</v>
      </c>
      <c r="D237">
        <v>0</v>
      </c>
    </row>
    <row r="238" spans="1:4" x14ac:dyDescent="0.3">
      <c r="A238">
        <v>473</v>
      </c>
      <c r="B238">
        <v>0</v>
      </c>
      <c r="C238">
        <v>0</v>
      </c>
      <c r="D238">
        <v>0</v>
      </c>
    </row>
    <row r="239" spans="1:4" x14ac:dyDescent="0.3">
      <c r="A239">
        <v>475</v>
      </c>
      <c r="B239">
        <v>0</v>
      </c>
      <c r="C239">
        <v>0</v>
      </c>
      <c r="D239">
        <v>0</v>
      </c>
    </row>
    <row r="240" spans="1:4" x14ac:dyDescent="0.3">
      <c r="A240">
        <v>477</v>
      </c>
      <c r="B240">
        <v>0</v>
      </c>
      <c r="C240">
        <v>0</v>
      </c>
      <c r="D240">
        <v>0</v>
      </c>
    </row>
    <row r="241" spans="1:4" x14ac:dyDescent="0.3">
      <c r="A241">
        <v>478</v>
      </c>
      <c r="B241">
        <v>0</v>
      </c>
      <c r="C241">
        <v>0</v>
      </c>
      <c r="D241">
        <v>0</v>
      </c>
    </row>
    <row r="242" spans="1:4" x14ac:dyDescent="0.3">
      <c r="A242">
        <v>480</v>
      </c>
      <c r="B242">
        <v>0</v>
      </c>
      <c r="C242">
        <v>0</v>
      </c>
      <c r="D242">
        <v>0</v>
      </c>
    </row>
    <row r="243" spans="1:4" x14ac:dyDescent="0.3">
      <c r="A243">
        <v>482</v>
      </c>
      <c r="B243">
        <v>0</v>
      </c>
      <c r="C243">
        <v>0</v>
      </c>
      <c r="D243">
        <v>0</v>
      </c>
    </row>
    <row r="244" spans="1:4" x14ac:dyDescent="0.3">
      <c r="A244">
        <v>484</v>
      </c>
      <c r="B244">
        <v>0</v>
      </c>
      <c r="C244">
        <v>0</v>
      </c>
      <c r="D244">
        <v>0</v>
      </c>
    </row>
    <row r="245" spans="1:4" x14ac:dyDescent="0.3">
      <c r="A245">
        <v>486</v>
      </c>
      <c r="B245">
        <v>0</v>
      </c>
      <c r="C245">
        <v>0</v>
      </c>
      <c r="D245">
        <v>0</v>
      </c>
    </row>
    <row r="246" spans="1:4" x14ac:dyDescent="0.3">
      <c r="A246">
        <v>488</v>
      </c>
      <c r="B246">
        <v>0</v>
      </c>
      <c r="C246">
        <v>0</v>
      </c>
      <c r="D246">
        <v>0</v>
      </c>
    </row>
    <row r="247" spans="1:4" x14ac:dyDescent="0.3">
      <c r="A247">
        <v>490</v>
      </c>
      <c r="B247">
        <v>0</v>
      </c>
      <c r="C247">
        <v>0</v>
      </c>
      <c r="D247">
        <v>0</v>
      </c>
    </row>
    <row r="248" spans="1:4" x14ac:dyDescent="0.3">
      <c r="A248">
        <v>493</v>
      </c>
      <c r="B248">
        <v>0</v>
      </c>
      <c r="C248">
        <v>0</v>
      </c>
      <c r="D248">
        <v>0</v>
      </c>
    </row>
    <row r="249" spans="1:4" x14ac:dyDescent="0.3">
      <c r="A249">
        <v>495</v>
      </c>
      <c r="B249">
        <v>0</v>
      </c>
      <c r="C249">
        <v>0</v>
      </c>
      <c r="D249">
        <v>0</v>
      </c>
    </row>
    <row r="250" spans="1:4" x14ac:dyDescent="0.3">
      <c r="A250">
        <v>497</v>
      </c>
      <c r="B250">
        <v>0</v>
      </c>
      <c r="C250">
        <v>0</v>
      </c>
      <c r="D250">
        <v>0</v>
      </c>
    </row>
    <row r="251" spans="1:4" x14ac:dyDescent="0.3">
      <c r="A251">
        <v>499</v>
      </c>
      <c r="B251">
        <v>0</v>
      </c>
      <c r="C251">
        <v>0</v>
      </c>
      <c r="D251">
        <v>0</v>
      </c>
    </row>
    <row r="252" spans="1:4" x14ac:dyDescent="0.3">
      <c r="A252">
        <v>501</v>
      </c>
      <c r="B252">
        <v>0</v>
      </c>
      <c r="C252">
        <v>0</v>
      </c>
      <c r="D252">
        <v>0</v>
      </c>
    </row>
    <row r="253" spans="1:4" x14ac:dyDescent="0.3">
      <c r="A253">
        <v>503</v>
      </c>
      <c r="B253">
        <v>0</v>
      </c>
      <c r="C253">
        <v>0</v>
      </c>
      <c r="D253">
        <v>0</v>
      </c>
    </row>
    <row r="254" spans="1:4" x14ac:dyDescent="0.3">
      <c r="A254">
        <v>505</v>
      </c>
      <c r="B254">
        <v>0</v>
      </c>
      <c r="C254">
        <v>0</v>
      </c>
      <c r="D254">
        <v>0</v>
      </c>
    </row>
    <row r="255" spans="1:4" x14ac:dyDescent="0.3">
      <c r="A255">
        <v>507</v>
      </c>
      <c r="B255">
        <v>0</v>
      </c>
      <c r="C255">
        <v>0</v>
      </c>
      <c r="D255">
        <v>0</v>
      </c>
    </row>
    <row r="256" spans="1:4" x14ac:dyDescent="0.3">
      <c r="A256">
        <v>509</v>
      </c>
      <c r="B256">
        <v>0</v>
      </c>
      <c r="C256">
        <v>0</v>
      </c>
      <c r="D256">
        <v>0</v>
      </c>
    </row>
    <row r="257" spans="1:4" x14ac:dyDescent="0.3">
      <c r="A257">
        <v>511</v>
      </c>
      <c r="B257">
        <v>0</v>
      </c>
      <c r="C257">
        <v>0</v>
      </c>
      <c r="D257">
        <v>0</v>
      </c>
    </row>
    <row r="258" spans="1:4" x14ac:dyDescent="0.3">
      <c r="A258">
        <v>513</v>
      </c>
      <c r="B258">
        <v>0</v>
      </c>
      <c r="C258">
        <v>0</v>
      </c>
      <c r="D258">
        <v>0</v>
      </c>
    </row>
    <row r="259" spans="1:4" x14ac:dyDescent="0.3">
      <c r="A259">
        <v>515</v>
      </c>
      <c r="B259">
        <v>0</v>
      </c>
      <c r="C259">
        <v>0</v>
      </c>
      <c r="D259">
        <v>0</v>
      </c>
    </row>
    <row r="260" spans="1:4" x14ac:dyDescent="0.3">
      <c r="A260">
        <v>517</v>
      </c>
      <c r="B260">
        <v>0</v>
      </c>
      <c r="C260">
        <v>0</v>
      </c>
      <c r="D260">
        <v>0</v>
      </c>
    </row>
    <row r="261" spans="1:4" x14ac:dyDescent="0.3">
      <c r="A261">
        <v>519</v>
      </c>
      <c r="B261">
        <v>0</v>
      </c>
      <c r="C261">
        <v>0</v>
      </c>
      <c r="D261">
        <v>0</v>
      </c>
    </row>
    <row r="262" spans="1:4" x14ac:dyDescent="0.3">
      <c r="A262">
        <v>520</v>
      </c>
      <c r="B262">
        <v>0</v>
      </c>
      <c r="C262">
        <v>0</v>
      </c>
      <c r="D262">
        <v>0</v>
      </c>
    </row>
    <row r="263" spans="1:4" x14ac:dyDescent="0.3">
      <c r="A263">
        <v>522</v>
      </c>
      <c r="B263">
        <v>0</v>
      </c>
      <c r="C263">
        <v>0</v>
      </c>
      <c r="D263">
        <v>0</v>
      </c>
    </row>
    <row r="264" spans="1:4" x14ac:dyDescent="0.3">
      <c r="A264">
        <v>524</v>
      </c>
      <c r="B264">
        <v>0</v>
      </c>
      <c r="C264">
        <v>0</v>
      </c>
      <c r="D264">
        <v>0</v>
      </c>
    </row>
    <row r="265" spans="1:4" x14ac:dyDescent="0.3">
      <c r="A265">
        <v>526</v>
      </c>
      <c r="B265">
        <v>0</v>
      </c>
      <c r="C265">
        <v>0</v>
      </c>
      <c r="D265">
        <v>0</v>
      </c>
    </row>
    <row r="266" spans="1:4" x14ac:dyDescent="0.3">
      <c r="A266">
        <v>528</v>
      </c>
      <c r="B266">
        <v>0</v>
      </c>
      <c r="C266">
        <v>0</v>
      </c>
      <c r="D266">
        <v>0</v>
      </c>
    </row>
    <row r="267" spans="1:4" x14ac:dyDescent="0.3">
      <c r="A267">
        <v>530</v>
      </c>
      <c r="B267">
        <v>0</v>
      </c>
      <c r="C267">
        <v>0</v>
      </c>
      <c r="D267">
        <v>0</v>
      </c>
    </row>
    <row r="268" spans="1:4" x14ac:dyDescent="0.3">
      <c r="A268">
        <v>532</v>
      </c>
      <c r="B268">
        <v>0</v>
      </c>
      <c r="C268">
        <v>0</v>
      </c>
      <c r="D268">
        <v>0</v>
      </c>
    </row>
    <row r="269" spans="1:4" x14ac:dyDescent="0.3">
      <c r="A269">
        <v>535</v>
      </c>
      <c r="B269">
        <v>0</v>
      </c>
      <c r="C269">
        <v>0</v>
      </c>
      <c r="D269">
        <v>0</v>
      </c>
    </row>
    <row r="270" spans="1:4" x14ac:dyDescent="0.3">
      <c r="A270">
        <v>537</v>
      </c>
      <c r="B270">
        <v>0</v>
      </c>
      <c r="C270">
        <v>0</v>
      </c>
      <c r="D270">
        <v>0</v>
      </c>
    </row>
    <row r="271" spans="1:4" x14ac:dyDescent="0.3">
      <c r="A271">
        <v>539</v>
      </c>
      <c r="B271">
        <v>0</v>
      </c>
      <c r="C271">
        <v>0</v>
      </c>
      <c r="D271">
        <v>0</v>
      </c>
    </row>
    <row r="272" spans="1:4" x14ac:dyDescent="0.3">
      <c r="A272">
        <v>541</v>
      </c>
      <c r="B272">
        <v>0</v>
      </c>
      <c r="C272">
        <v>0</v>
      </c>
      <c r="D272">
        <v>0</v>
      </c>
    </row>
    <row r="273" spans="1:4" x14ac:dyDescent="0.3">
      <c r="A273">
        <v>543</v>
      </c>
      <c r="B273">
        <v>0</v>
      </c>
      <c r="C273">
        <v>0</v>
      </c>
      <c r="D273">
        <v>0</v>
      </c>
    </row>
    <row r="274" spans="1:4" x14ac:dyDescent="0.3">
      <c r="A274">
        <v>545</v>
      </c>
      <c r="B274">
        <v>0</v>
      </c>
      <c r="C274">
        <v>0</v>
      </c>
      <c r="D274">
        <v>0</v>
      </c>
    </row>
    <row r="275" spans="1:4" x14ac:dyDescent="0.3">
      <c r="A275">
        <v>547</v>
      </c>
      <c r="B275">
        <v>0</v>
      </c>
      <c r="C275">
        <v>0</v>
      </c>
      <c r="D275">
        <v>0</v>
      </c>
    </row>
    <row r="276" spans="1:4" x14ac:dyDescent="0.3">
      <c r="A276">
        <v>549</v>
      </c>
      <c r="B276">
        <v>0</v>
      </c>
      <c r="C276">
        <v>0</v>
      </c>
      <c r="D276">
        <v>0</v>
      </c>
    </row>
    <row r="277" spans="1:4" x14ac:dyDescent="0.3">
      <c r="A277">
        <v>551</v>
      </c>
      <c r="B277">
        <v>0</v>
      </c>
      <c r="C277">
        <v>0</v>
      </c>
      <c r="D277">
        <v>0</v>
      </c>
    </row>
    <row r="278" spans="1:4" x14ac:dyDescent="0.3">
      <c r="A278">
        <v>553</v>
      </c>
      <c r="B278">
        <v>0</v>
      </c>
      <c r="C278">
        <v>0</v>
      </c>
      <c r="D278">
        <v>0</v>
      </c>
    </row>
    <row r="279" spans="1:4" x14ac:dyDescent="0.3">
      <c r="A279">
        <v>555</v>
      </c>
      <c r="B279">
        <v>0</v>
      </c>
      <c r="C279">
        <v>0</v>
      </c>
      <c r="D279">
        <v>0</v>
      </c>
    </row>
    <row r="280" spans="1:4" x14ac:dyDescent="0.3">
      <c r="A280">
        <v>557</v>
      </c>
      <c r="B280">
        <v>0</v>
      </c>
      <c r="C280">
        <v>0</v>
      </c>
      <c r="D280">
        <v>0</v>
      </c>
    </row>
    <row r="281" spans="1:4" x14ac:dyDescent="0.3">
      <c r="A281">
        <v>559</v>
      </c>
      <c r="B281">
        <v>0</v>
      </c>
      <c r="C281">
        <v>0</v>
      </c>
      <c r="D281">
        <v>0</v>
      </c>
    </row>
    <row r="282" spans="1:4" x14ac:dyDescent="0.3">
      <c r="A282">
        <v>561</v>
      </c>
      <c r="B282">
        <v>0</v>
      </c>
      <c r="C282">
        <v>0</v>
      </c>
      <c r="D282">
        <v>0</v>
      </c>
    </row>
    <row r="283" spans="1:4" x14ac:dyDescent="0.3">
      <c r="A283">
        <v>563</v>
      </c>
      <c r="B283">
        <v>0</v>
      </c>
      <c r="C283">
        <v>0</v>
      </c>
      <c r="D283">
        <v>0</v>
      </c>
    </row>
    <row r="284" spans="1:4" x14ac:dyDescent="0.3">
      <c r="A284">
        <v>564</v>
      </c>
      <c r="B284">
        <v>0</v>
      </c>
      <c r="C284">
        <v>0</v>
      </c>
      <c r="D284">
        <v>0</v>
      </c>
    </row>
    <row r="285" spans="1:4" x14ac:dyDescent="0.3">
      <c r="A285">
        <v>566</v>
      </c>
      <c r="B285">
        <v>0</v>
      </c>
      <c r="C285">
        <v>0</v>
      </c>
      <c r="D285">
        <v>0</v>
      </c>
    </row>
    <row r="286" spans="1:4" x14ac:dyDescent="0.3">
      <c r="A286">
        <v>568</v>
      </c>
      <c r="B286">
        <v>0</v>
      </c>
      <c r="C286">
        <v>0</v>
      </c>
      <c r="D286">
        <v>0</v>
      </c>
    </row>
    <row r="287" spans="1:4" x14ac:dyDescent="0.3">
      <c r="A287">
        <v>570</v>
      </c>
      <c r="B287">
        <v>0</v>
      </c>
      <c r="C287">
        <v>0</v>
      </c>
      <c r="D287">
        <v>0</v>
      </c>
    </row>
    <row r="288" spans="1:4" x14ac:dyDescent="0.3">
      <c r="A288">
        <v>572</v>
      </c>
      <c r="B288">
        <v>0</v>
      </c>
      <c r="C288">
        <v>0</v>
      </c>
      <c r="D288">
        <v>0</v>
      </c>
    </row>
    <row r="289" spans="1:4" x14ac:dyDescent="0.3">
      <c r="A289">
        <v>574</v>
      </c>
      <c r="B289">
        <v>0</v>
      </c>
      <c r="C289">
        <v>0</v>
      </c>
      <c r="D289">
        <v>0</v>
      </c>
    </row>
    <row r="290" spans="1:4" x14ac:dyDescent="0.3">
      <c r="A290">
        <v>577</v>
      </c>
      <c r="B290">
        <v>0</v>
      </c>
      <c r="C290">
        <v>0</v>
      </c>
      <c r="D290">
        <v>0</v>
      </c>
    </row>
    <row r="291" spans="1:4" x14ac:dyDescent="0.3">
      <c r="A291">
        <v>579</v>
      </c>
      <c r="B291">
        <v>0</v>
      </c>
      <c r="C291">
        <v>0</v>
      </c>
      <c r="D291">
        <v>0</v>
      </c>
    </row>
    <row r="292" spans="1:4" x14ac:dyDescent="0.3">
      <c r="A292">
        <v>581</v>
      </c>
      <c r="B292">
        <v>0</v>
      </c>
      <c r="C292">
        <v>0</v>
      </c>
      <c r="D292">
        <v>0</v>
      </c>
    </row>
    <row r="293" spans="1:4" x14ac:dyDescent="0.3">
      <c r="A293">
        <v>583</v>
      </c>
      <c r="B293">
        <v>0</v>
      </c>
      <c r="C293">
        <v>0</v>
      </c>
      <c r="D293">
        <v>0</v>
      </c>
    </row>
    <row r="294" spans="1:4" x14ac:dyDescent="0.3">
      <c r="A294">
        <v>585</v>
      </c>
      <c r="B294">
        <v>0</v>
      </c>
      <c r="C294">
        <v>0</v>
      </c>
      <c r="D294">
        <v>0</v>
      </c>
    </row>
    <row r="295" spans="1:4" x14ac:dyDescent="0.3">
      <c r="A295">
        <v>587</v>
      </c>
      <c r="B295">
        <v>0</v>
      </c>
      <c r="C295">
        <v>0</v>
      </c>
      <c r="D295">
        <v>0</v>
      </c>
    </row>
    <row r="296" spans="1:4" x14ac:dyDescent="0.3">
      <c r="A296">
        <v>589</v>
      </c>
      <c r="B296">
        <v>0</v>
      </c>
      <c r="C296">
        <v>0</v>
      </c>
      <c r="D296">
        <v>0</v>
      </c>
    </row>
    <row r="297" spans="1:4" x14ac:dyDescent="0.3">
      <c r="A297">
        <v>591</v>
      </c>
      <c r="B297">
        <v>0</v>
      </c>
      <c r="C297">
        <v>0</v>
      </c>
      <c r="D297">
        <v>0</v>
      </c>
    </row>
    <row r="298" spans="1:4" x14ac:dyDescent="0.3">
      <c r="A298">
        <v>593</v>
      </c>
      <c r="B298">
        <v>0</v>
      </c>
      <c r="C298">
        <v>0</v>
      </c>
      <c r="D298">
        <v>0</v>
      </c>
    </row>
    <row r="299" spans="1:4" x14ac:dyDescent="0.3">
      <c r="A299">
        <v>595</v>
      </c>
      <c r="B299">
        <v>0</v>
      </c>
      <c r="C299">
        <v>0</v>
      </c>
      <c r="D299">
        <v>0</v>
      </c>
    </row>
    <row r="300" spans="1:4" x14ac:dyDescent="0.3">
      <c r="A300">
        <v>597</v>
      </c>
      <c r="B300">
        <v>0</v>
      </c>
      <c r="C300">
        <v>0</v>
      </c>
      <c r="D300">
        <v>0</v>
      </c>
    </row>
    <row r="301" spans="1:4" x14ac:dyDescent="0.3">
      <c r="A301">
        <v>599</v>
      </c>
      <c r="B301">
        <v>0</v>
      </c>
      <c r="C301">
        <v>0</v>
      </c>
      <c r="D301">
        <v>0</v>
      </c>
    </row>
    <row r="302" spans="1:4" x14ac:dyDescent="0.3">
      <c r="A302">
        <v>601</v>
      </c>
      <c r="B302">
        <v>0</v>
      </c>
      <c r="C302">
        <v>0</v>
      </c>
      <c r="D302">
        <v>0</v>
      </c>
    </row>
    <row r="303" spans="1:4" x14ac:dyDescent="0.3">
      <c r="A303">
        <v>603</v>
      </c>
      <c r="B303">
        <v>0</v>
      </c>
      <c r="C303">
        <v>0</v>
      </c>
      <c r="D303">
        <v>0</v>
      </c>
    </row>
    <row r="304" spans="1:4" x14ac:dyDescent="0.3">
      <c r="A304">
        <v>605</v>
      </c>
      <c r="B304">
        <v>0</v>
      </c>
      <c r="C304">
        <v>0</v>
      </c>
      <c r="D304">
        <v>0</v>
      </c>
    </row>
    <row r="305" spans="1:4" x14ac:dyDescent="0.3">
      <c r="A305">
        <v>606</v>
      </c>
      <c r="B305">
        <v>0</v>
      </c>
      <c r="C305">
        <v>0</v>
      </c>
      <c r="D305">
        <v>0</v>
      </c>
    </row>
    <row r="306" spans="1:4" x14ac:dyDescent="0.3">
      <c r="A306">
        <v>608</v>
      </c>
      <c r="B306">
        <v>0</v>
      </c>
      <c r="C306">
        <v>0</v>
      </c>
      <c r="D306">
        <v>0</v>
      </c>
    </row>
    <row r="307" spans="1:4" x14ac:dyDescent="0.3">
      <c r="A307">
        <v>610</v>
      </c>
      <c r="B307">
        <v>0</v>
      </c>
      <c r="C307">
        <v>0</v>
      </c>
      <c r="D307">
        <v>0</v>
      </c>
    </row>
    <row r="308" spans="1:4" x14ac:dyDescent="0.3">
      <c r="A308">
        <v>612</v>
      </c>
      <c r="B308">
        <v>0</v>
      </c>
      <c r="C308">
        <v>0</v>
      </c>
      <c r="D308">
        <v>0</v>
      </c>
    </row>
    <row r="309" spans="1:4" x14ac:dyDescent="0.3">
      <c r="A309">
        <v>614</v>
      </c>
      <c r="B309">
        <v>0</v>
      </c>
      <c r="C309">
        <v>0</v>
      </c>
      <c r="D309">
        <v>0</v>
      </c>
    </row>
    <row r="310" spans="1:4" x14ac:dyDescent="0.3">
      <c r="A310">
        <v>616</v>
      </c>
      <c r="B310">
        <v>0</v>
      </c>
      <c r="C310">
        <v>0</v>
      </c>
      <c r="D310">
        <v>0</v>
      </c>
    </row>
    <row r="311" spans="1:4" x14ac:dyDescent="0.3">
      <c r="A311">
        <v>618</v>
      </c>
      <c r="B311">
        <v>0</v>
      </c>
      <c r="C311">
        <v>0</v>
      </c>
      <c r="D311">
        <v>0</v>
      </c>
    </row>
    <row r="312" spans="1:4" x14ac:dyDescent="0.3">
      <c r="A312">
        <v>621</v>
      </c>
      <c r="B312">
        <v>0</v>
      </c>
      <c r="C312">
        <v>0</v>
      </c>
      <c r="D312">
        <v>0</v>
      </c>
    </row>
    <row r="313" spans="1:4" x14ac:dyDescent="0.3">
      <c r="A313">
        <v>623</v>
      </c>
      <c r="B313">
        <v>0</v>
      </c>
      <c r="C313">
        <v>0</v>
      </c>
      <c r="D313">
        <v>0</v>
      </c>
    </row>
    <row r="314" spans="1:4" x14ac:dyDescent="0.3">
      <c r="A314">
        <v>625</v>
      </c>
      <c r="B314">
        <v>0</v>
      </c>
      <c r="C314">
        <v>0</v>
      </c>
      <c r="D314">
        <v>0</v>
      </c>
    </row>
    <row r="315" spans="1:4" x14ac:dyDescent="0.3">
      <c r="A315">
        <v>627</v>
      </c>
      <c r="B315">
        <v>0</v>
      </c>
      <c r="C315">
        <v>0</v>
      </c>
      <c r="D315">
        <v>0</v>
      </c>
    </row>
    <row r="316" spans="1:4" x14ac:dyDescent="0.3">
      <c r="A316">
        <v>629</v>
      </c>
      <c r="B316">
        <v>0</v>
      </c>
      <c r="C316">
        <v>0</v>
      </c>
      <c r="D316">
        <v>0</v>
      </c>
    </row>
    <row r="317" spans="1:4" x14ac:dyDescent="0.3">
      <c r="A317">
        <v>631</v>
      </c>
      <c r="B317">
        <v>0</v>
      </c>
      <c r="C317">
        <v>0</v>
      </c>
      <c r="D317">
        <v>0</v>
      </c>
    </row>
    <row r="318" spans="1:4" x14ac:dyDescent="0.3">
      <c r="A318">
        <v>633</v>
      </c>
      <c r="B318">
        <v>0</v>
      </c>
      <c r="C318">
        <v>0</v>
      </c>
      <c r="D318">
        <v>0</v>
      </c>
    </row>
    <row r="319" spans="1:4" x14ac:dyDescent="0.3">
      <c r="A319">
        <v>635</v>
      </c>
      <c r="B319">
        <v>0</v>
      </c>
      <c r="C319">
        <v>0</v>
      </c>
      <c r="D319">
        <v>0</v>
      </c>
    </row>
    <row r="320" spans="1:4" x14ac:dyDescent="0.3">
      <c r="A320">
        <v>637</v>
      </c>
      <c r="B320">
        <v>0</v>
      </c>
      <c r="C320">
        <v>0</v>
      </c>
      <c r="D320">
        <v>0</v>
      </c>
    </row>
    <row r="321" spans="1:4" x14ac:dyDescent="0.3">
      <c r="A321">
        <v>639</v>
      </c>
      <c r="B321">
        <v>0</v>
      </c>
      <c r="C321">
        <v>0</v>
      </c>
      <c r="D321">
        <v>0</v>
      </c>
    </row>
    <row r="322" spans="1:4" x14ac:dyDescent="0.3">
      <c r="A322">
        <v>641</v>
      </c>
      <c r="B322">
        <v>0</v>
      </c>
      <c r="C322">
        <v>0</v>
      </c>
      <c r="D322">
        <v>0</v>
      </c>
    </row>
    <row r="323" spans="1:4" x14ac:dyDescent="0.3">
      <c r="A323">
        <v>643</v>
      </c>
      <c r="B323">
        <v>0</v>
      </c>
      <c r="C323">
        <v>0</v>
      </c>
      <c r="D323">
        <v>0</v>
      </c>
    </row>
    <row r="324" spans="1:4" x14ac:dyDescent="0.3">
      <c r="A324">
        <v>645</v>
      </c>
      <c r="B324">
        <v>0</v>
      </c>
      <c r="C324">
        <v>0</v>
      </c>
      <c r="D324">
        <v>0</v>
      </c>
    </row>
    <row r="325" spans="1:4" x14ac:dyDescent="0.3">
      <c r="A325">
        <v>647</v>
      </c>
      <c r="B325">
        <v>0</v>
      </c>
      <c r="C325">
        <v>0</v>
      </c>
      <c r="D325">
        <v>0</v>
      </c>
    </row>
    <row r="326" spans="1:4" x14ac:dyDescent="0.3">
      <c r="A326">
        <v>648</v>
      </c>
      <c r="B326">
        <v>0</v>
      </c>
      <c r="C326">
        <v>0</v>
      </c>
      <c r="D326">
        <v>0</v>
      </c>
    </row>
    <row r="327" spans="1:4" x14ac:dyDescent="0.3">
      <c r="A327">
        <v>650</v>
      </c>
      <c r="B327">
        <v>0</v>
      </c>
      <c r="C327">
        <v>0</v>
      </c>
      <c r="D327">
        <v>0</v>
      </c>
    </row>
    <row r="328" spans="1:4" x14ac:dyDescent="0.3">
      <c r="A328">
        <v>652</v>
      </c>
      <c r="B328">
        <v>0</v>
      </c>
      <c r="C328">
        <v>0</v>
      </c>
      <c r="D328">
        <v>0</v>
      </c>
    </row>
    <row r="329" spans="1:4" x14ac:dyDescent="0.3">
      <c r="A329">
        <v>654</v>
      </c>
      <c r="B329">
        <v>0</v>
      </c>
      <c r="C329">
        <v>0</v>
      </c>
      <c r="D329">
        <v>0</v>
      </c>
    </row>
    <row r="330" spans="1:4" x14ac:dyDescent="0.3">
      <c r="A330">
        <v>656</v>
      </c>
      <c r="B330">
        <v>0</v>
      </c>
      <c r="C330">
        <v>0</v>
      </c>
      <c r="D330">
        <v>0</v>
      </c>
    </row>
    <row r="331" spans="1:4" x14ac:dyDescent="0.3">
      <c r="A331">
        <v>658</v>
      </c>
      <c r="B331">
        <v>0</v>
      </c>
      <c r="C331">
        <v>0</v>
      </c>
      <c r="D331">
        <v>0</v>
      </c>
    </row>
    <row r="332" spans="1:4" x14ac:dyDescent="0.3">
      <c r="A332">
        <v>660</v>
      </c>
      <c r="B332">
        <v>0</v>
      </c>
      <c r="C332">
        <v>0</v>
      </c>
      <c r="D332">
        <v>0</v>
      </c>
    </row>
    <row r="333" spans="1:4" x14ac:dyDescent="0.3">
      <c r="A333">
        <v>663</v>
      </c>
      <c r="B333">
        <v>0</v>
      </c>
      <c r="C333">
        <v>0</v>
      </c>
      <c r="D333">
        <v>0</v>
      </c>
    </row>
    <row r="334" spans="1:4" x14ac:dyDescent="0.3">
      <c r="A334">
        <v>665</v>
      </c>
      <c r="B334">
        <v>0</v>
      </c>
      <c r="C334">
        <v>0</v>
      </c>
      <c r="D334">
        <v>0</v>
      </c>
    </row>
    <row r="335" spans="1:4" x14ac:dyDescent="0.3">
      <c r="A335">
        <v>667</v>
      </c>
      <c r="B335">
        <v>0</v>
      </c>
      <c r="C335">
        <v>0</v>
      </c>
      <c r="D335">
        <v>0</v>
      </c>
    </row>
    <row r="336" spans="1:4" x14ac:dyDescent="0.3">
      <c r="A336">
        <v>669</v>
      </c>
      <c r="B336">
        <v>0</v>
      </c>
      <c r="C336">
        <v>0</v>
      </c>
      <c r="D336">
        <v>0</v>
      </c>
    </row>
    <row r="337" spans="1:4" x14ac:dyDescent="0.3">
      <c r="A337">
        <v>671</v>
      </c>
      <c r="B337">
        <v>0</v>
      </c>
      <c r="C337">
        <v>0</v>
      </c>
      <c r="D337">
        <v>0</v>
      </c>
    </row>
    <row r="338" spans="1:4" x14ac:dyDescent="0.3">
      <c r="A338">
        <v>673</v>
      </c>
      <c r="B338">
        <v>0</v>
      </c>
      <c r="C338">
        <v>0</v>
      </c>
      <c r="D338">
        <v>0</v>
      </c>
    </row>
    <row r="339" spans="1:4" x14ac:dyDescent="0.3">
      <c r="A339">
        <v>675</v>
      </c>
      <c r="B339">
        <v>0</v>
      </c>
      <c r="C339">
        <v>0</v>
      </c>
      <c r="D339">
        <v>0</v>
      </c>
    </row>
    <row r="340" spans="1:4" x14ac:dyDescent="0.3">
      <c r="A340">
        <v>677</v>
      </c>
      <c r="B340">
        <v>0</v>
      </c>
      <c r="C340">
        <v>0</v>
      </c>
      <c r="D340">
        <v>0</v>
      </c>
    </row>
    <row r="341" spans="1:4" x14ac:dyDescent="0.3">
      <c r="A341">
        <v>679</v>
      </c>
      <c r="B341">
        <v>0</v>
      </c>
      <c r="C341">
        <v>0</v>
      </c>
      <c r="D341">
        <v>0</v>
      </c>
    </row>
    <row r="342" spans="1:4" x14ac:dyDescent="0.3">
      <c r="A342">
        <v>681</v>
      </c>
      <c r="B342">
        <v>0</v>
      </c>
      <c r="C342">
        <v>0</v>
      </c>
      <c r="D342">
        <v>0</v>
      </c>
    </row>
    <row r="343" spans="1:4" x14ac:dyDescent="0.3">
      <c r="A343">
        <v>683</v>
      </c>
      <c r="B343">
        <v>0</v>
      </c>
      <c r="C343">
        <v>0</v>
      </c>
      <c r="D343">
        <v>0</v>
      </c>
    </row>
    <row r="344" spans="1:4" x14ac:dyDescent="0.3">
      <c r="A344">
        <v>685</v>
      </c>
      <c r="B344">
        <v>0</v>
      </c>
      <c r="C344">
        <v>0</v>
      </c>
      <c r="D344">
        <v>0</v>
      </c>
    </row>
    <row r="345" spans="1:4" x14ac:dyDescent="0.3">
      <c r="A345">
        <v>687</v>
      </c>
      <c r="B345">
        <v>0</v>
      </c>
      <c r="C345">
        <v>0</v>
      </c>
      <c r="D345">
        <v>0</v>
      </c>
    </row>
    <row r="346" spans="1:4" x14ac:dyDescent="0.3">
      <c r="A346">
        <v>689</v>
      </c>
      <c r="B346">
        <v>0</v>
      </c>
      <c r="C346">
        <v>0</v>
      </c>
      <c r="D346">
        <v>0</v>
      </c>
    </row>
    <row r="347" spans="1:4" x14ac:dyDescent="0.3">
      <c r="A347">
        <v>691</v>
      </c>
      <c r="B347">
        <v>0</v>
      </c>
      <c r="C347">
        <v>0</v>
      </c>
      <c r="D347">
        <v>0</v>
      </c>
    </row>
    <row r="348" spans="1:4" x14ac:dyDescent="0.3">
      <c r="A348">
        <v>692</v>
      </c>
      <c r="B348">
        <v>0</v>
      </c>
      <c r="C348">
        <v>0</v>
      </c>
      <c r="D348">
        <v>0</v>
      </c>
    </row>
    <row r="349" spans="1:4" x14ac:dyDescent="0.3">
      <c r="A349">
        <v>694</v>
      </c>
      <c r="B349">
        <v>0</v>
      </c>
      <c r="C349">
        <v>0</v>
      </c>
      <c r="D349">
        <v>0</v>
      </c>
    </row>
    <row r="350" spans="1:4" x14ac:dyDescent="0.3">
      <c r="A350">
        <v>696</v>
      </c>
      <c r="B350">
        <v>0</v>
      </c>
      <c r="C350">
        <v>0</v>
      </c>
      <c r="D350">
        <v>0</v>
      </c>
    </row>
    <row r="351" spans="1:4" x14ac:dyDescent="0.3">
      <c r="A351">
        <v>698</v>
      </c>
      <c r="B351">
        <v>0</v>
      </c>
      <c r="C351">
        <v>0</v>
      </c>
      <c r="D351">
        <v>0</v>
      </c>
    </row>
    <row r="352" spans="1:4" x14ac:dyDescent="0.3">
      <c r="A352">
        <v>700</v>
      </c>
      <c r="B352">
        <v>0</v>
      </c>
      <c r="C352">
        <v>0</v>
      </c>
      <c r="D352">
        <v>0</v>
      </c>
    </row>
    <row r="353" spans="1:4" x14ac:dyDescent="0.3">
      <c r="A353">
        <v>702</v>
      </c>
      <c r="B353">
        <v>0</v>
      </c>
      <c r="C353">
        <v>0</v>
      </c>
      <c r="D353">
        <v>0</v>
      </c>
    </row>
    <row r="354" spans="1:4" x14ac:dyDescent="0.3">
      <c r="A354">
        <v>705</v>
      </c>
      <c r="B354">
        <v>0</v>
      </c>
      <c r="C354">
        <v>0</v>
      </c>
      <c r="D354">
        <v>0</v>
      </c>
    </row>
    <row r="355" spans="1:4" x14ac:dyDescent="0.3">
      <c r="A355">
        <v>707</v>
      </c>
      <c r="B355">
        <v>0</v>
      </c>
      <c r="C355">
        <v>0</v>
      </c>
      <c r="D355">
        <v>0</v>
      </c>
    </row>
    <row r="356" spans="1:4" x14ac:dyDescent="0.3">
      <c r="A356">
        <v>709</v>
      </c>
      <c r="B356">
        <v>0</v>
      </c>
      <c r="C356">
        <v>0</v>
      </c>
      <c r="D356">
        <v>0</v>
      </c>
    </row>
    <row r="357" spans="1:4" x14ac:dyDescent="0.3">
      <c r="A357">
        <v>711</v>
      </c>
      <c r="B357">
        <v>0</v>
      </c>
      <c r="C357">
        <v>0</v>
      </c>
      <c r="D357">
        <v>0</v>
      </c>
    </row>
    <row r="358" spans="1:4" x14ac:dyDescent="0.3">
      <c r="A358">
        <v>713</v>
      </c>
      <c r="B358">
        <v>0</v>
      </c>
      <c r="C358">
        <v>0</v>
      </c>
      <c r="D358">
        <v>0</v>
      </c>
    </row>
    <row r="359" spans="1:4" x14ac:dyDescent="0.3">
      <c r="A359">
        <v>715</v>
      </c>
      <c r="B359">
        <v>0</v>
      </c>
      <c r="C359">
        <v>0</v>
      </c>
      <c r="D359">
        <v>0</v>
      </c>
    </row>
    <row r="360" spans="1:4" x14ac:dyDescent="0.3">
      <c r="A360">
        <v>717</v>
      </c>
      <c r="B360">
        <v>0</v>
      </c>
      <c r="C360">
        <v>0</v>
      </c>
      <c r="D360">
        <v>0</v>
      </c>
    </row>
    <row r="361" spans="1:4" x14ac:dyDescent="0.3">
      <c r="A361">
        <v>719</v>
      </c>
      <c r="B361">
        <v>0</v>
      </c>
      <c r="C361">
        <v>0</v>
      </c>
      <c r="D361">
        <v>0</v>
      </c>
    </row>
    <row r="362" spans="1:4" x14ac:dyDescent="0.3">
      <c r="A362">
        <v>721</v>
      </c>
      <c r="B362">
        <v>0</v>
      </c>
      <c r="C362">
        <v>0</v>
      </c>
      <c r="D362">
        <v>0</v>
      </c>
    </row>
    <row r="363" spans="1:4" x14ac:dyDescent="0.3">
      <c r="A363">
        <v>723</v>
      </c>
      <c r="B363">
        <v>0</v>
      </c>
      <c r="C363">
        <v>0</v>
      </c>
      <c r="D363">
        <v>0</v>
      </c>
    </row>
    <row r="364" spans="1:4" x14ac:dyDescent="0.3">
      <c r="A364">
        <v>725</v>
      </c>
      <c r="B364">
        <v>0</v>
      </c>
      <c r="C364">
        <v>0</v>
      </c>
      <c r="D364">
        <v>0</v>
      </c>
    </row>
    <row r="365" spans="1:4" x14ac:dyDescent="0.3">
      <c r="A365">
        <v>727</v>
      </c>
      <c r="B365">
        <v>0</v>
      </c>
      <c r="C365">
        <v>0</v>
      </c>
      <c r="D365">
        <v>0</v>
      </c>
    </row>
    <row r="366" spans="1:4" x14ac:dyDescent="0.3">
      <c r="A366">
        <v>729</v>
      </c>
      <c r="B366">
        <v>0</v>
      </c>
      <c r="C366">
        <v>0</v>
      </c>
      <c r="D366">
        <v>0</v>
      </c>
    </row>
    <row r="367" spans="1:4" x14ac:dyDescent="0.3">
      <c r="A367">
        <v>731</v>
      </c>
      <c r="B367">
        <v>0</v>
      </c>
      <c r="C367">
        <v>0</v>
      </c>
      <c r="D367">
        <v>0</v>
      </c>
    </row>
    <row r="368" spans="1:4" x14ac:dyDescent="0.3">
      <c r="A368">
        <v>733</v>
      </c>
      <c r="B368">
        <v>0</v>
      </c>
      <c r="C368">
        <v>0</v>
      </c>
      <c r="D368">
        <v>0</v>
      </c>
    </row>
    <row r="369" spans="1:4" x14ac:dyDescent="0.3">
      <c r="A369">
        <v>734</v>
      </c>
      <c r="B369">
        <v>0</v>
      </c>
      <c r="C369">
        <v>0</v>
      </c>
      <c r="D369">
        <v>0</v>
      </c>
    </row>
    <row r="370" spans="1:4" x14ac:dyDescent="0.3">
      <c r="A370">
        <v>736</v>
      </c>
      <c r="B370">
        <v>0</v>
      </c>
      <c r="C370">
        <v>0</v>
      </c>
      <c r="D370">
        <v>0</v>
      </c>
    </row>
    <row r="371" spans="1:4" x14ac:dyDescent="0.3">
      <c r="A371">
        <v>738</v>
      </c>
      <c r="B371">
        <v>0</v>
      </c>
      <c r="C371">
        <v>0</v>
      </c>
      <c r="D371">
        <v>0</v>
      </c>
    </row>
    <row r="372" spans="1:4" x14ac:dyDescent="0.3">
      <c r="A372">
        <v>740</v>
      </c>
      <c r="B372">
        <v>0</v>
      </c>
      <c r="C372">
        <v>0</v>
      </c>
      <c r="D372">
        <v>0</v>
      </c>
    </row>
    <row r="373" spans="1:4" x14ac:dyDescent="0.3">
      <c r="A373">
        <v>742</v>
      </c>
      <c r="B373">
        <v>0</v>
      </c>
      <c r="C373">
        <v>0</v>
      </c>
      <c r="D373">
        <v>0</v>
      </c>
    </row>
    <row r="374" spans="1:4" x14ac:dyDescent="0.3">
      <c r="A374">
        <v>744</v>
      </c>
      <c r="B374">
        <v>0</v>
      </c>
      <c r="C374">
        <v>0</v>
      </c>
      <c r="D374">
        <v>0</v>
      </c>
    </row>
    <row r="375" spans="1:4" x14ac:dyDescent="0.3">
      <c r="A375">
        <v>746</v>
      </c>
      <c r="B375">
        <v>0</v>
      </c>
      <c r="C375">
        <v>0</v>
      </c>
      <c r="D375">
        <v>0</v>
      </c>
    </row>
    <row r="376" spans="1:4" x14ac:dyDescent="0.3">
      <c r="A376">
        <v>749</v>
      </c>
      <c r="B376">
        <v>0</v>
      </c>
      <c r="C376">
        <v>0</v>
      </c>
      <c r="D376">
        <v>0</v>
      </c>
    </row>
    <row r="377" spans="1:4" x14ac:dyDescent="0.3">
      <c r="A377">
        <v>751</v>
      </c>
      <c r="B377">
        <v>0</v>
      </c>
      <c r="C377">
        <v>0</v>
      </c>
      <c r="D377">
        <v>0</v>
      </c>
    </row>
    <row r="378" spans="1:4" x14ac:dyDescent="0.3">
      <c r="A378">
        <v>753</v>
      </c>
      <c r="B378">
        <v>0</v>
      </c>
      <c r="C378">
        <v>0</v>
      </c>
      <c r="D378">
        <v>0</v>
      </c>
    </row>
    <row r="379" spans="1:4" x14ac:dyDescent="0.3">
      <c r="A379">
        <v>755</v>
      </c>
      <c r="B379">
        <v>0</v>
      </c>
      <c r="C379">
        <v>0</v>
      </c>
      <c r="D379">
        <v>0</v>
      </c>
    </row>
    <row r="380" spans="1:4" x14ac:dyDescent="0.3">
      <c r="A380">
        <v>757</v>
      </c>
      <c r="B380">
        <v>0</v>
      </c>
      <c r="C380">
        <v>0</v>
      </c>
      <c r="D380">
        <v>0</v>
      </c>
    </row>
    <row r="381" spans="1:4" x14ac:dyDescent="0.3">
      <c r="A381">
        <v>759</v>
      </c>
      <c r="B381">
        <v>0</v>
      </c>
      <c r="C381">
        <v>0</v>
      </c>
      <c r="D381">
        <v>0</v>
      </c>
    </row>
    <row r="382" spans="1:4" x14ac:dyDescent="0.3">
      <c r="A382">
        <v>761</v>
      </c>
      <c r="B382">
        <v>0</v>
      </c>
      <c r="C382">
        <v>0</v>
      </c>
      <c r="D382">
        <v>0</v>
      </c>
    </row>
    <row r="383" spans="1:4" x14ac:dyDescent="0.3">
      <c r="A383">
        <v>763</v>
      </c>
      <c r="B383">
        <v>0</v>
      </c>
      <c r="C383">
        <v>0</v>
      </c>
      <c r="D383">
        <v>0</v>
      </c>
    </row>
    <row r="384" spans="1:4" x14ac:dyDescent="0.3">
      <c r="A384">
        <v>765</v>
      </c>
      <c r="B384">
        <v>0</v>
      </c>
      <c r="C384">
        <v>0</v>
      </c>
      <c r="D384">
        <v>0</v>
      </c>
    </row>
    <row r="385" spans="1:4" x14ac:dyDescent="0.3">
      <c r="A385">
        <v>767</v>
      </c>
      <c r="B385">
        <v>0</v>
      </c>
      <c r="C385">
        <v>0</v>
      </c>
      <c r="D385">
        <v>0</v>
      </c>
    </row>
    <row r="386" spans="1:4" x14ac:dyDescent="0.3">
      <c r="A386">
        <v>769</v>
      </c>
      <c r="B386">
        <v>0</v>
      </c>
      <c r="C386">
        <v>0</v>
      </c>
      <c r="D386">
        <v>0</v>
      </c>
    </row>
    <row r="387" spans="1:4" x14ac:dyDescent="0.3">
      <c r="A387">
        <v>771</v>
      </c>
      <c r="B387">
        <v>0</v>
      </c>
      <c r="C387">
        <v>0</v>
      </c>
      <c r="D387">
        <v>0</v>
      </c>
    </row>
    <row r="388" spans="1:4" x14ac:dyDescent="0.3">
      <c r="A388">
        <v>773</v>
      </c>
      <c r="B388">
        <v>0</v>
      </c>
      <c r="C388">
        <v>0</v>
      </c>
      <c r="D388">
        <v>0</v>
      </c>
    </row>
    <row r="389" spans="1:4" x14ac:dyDescent="0.3">
      <c r="A389">
        <v>775</v>
      </c>
      <c r="B389">
        <v>0</v>
      </c>
      <c r="C389">
        <v>0</v>
      </c>
      <c r="D389">
        <v>0</v>
      </c>
    </row>
    <row r="390" spans="1:4" x14ac:dyDescent="0.3">
      <c r="A390">
        <v>776</v>
      </c>
      <c r="B390">
        <v>0</v>
      </c>
      <c r="C390">
        <v>0</v>
      </c>
      <c r="D390">
        <v>0</v>
      </c>
    </row>
    <row r="391" spans="1:4" x14ac:dyDescent="0.3">
      <c r="A391">
        <v>778</v>
      </c>
      <c r="B391">
        <v>0</v>
      </c>
      <c r="C391">
        <v>0</v>
      </c>
      <c r="D391">
        <v>0</v>
      </c>
    </row>
    <row r="392" spans="1:4" x14ac:dyDescent="0.3">
      <c r="A392">
        <v>780</v>
      </c>
      <c r="B392">
        <v>0</v>
      </c>
      <c r="C392">
        <v>0</v>
      </c>
      <c r="D392">
        <v>0</v>
      </c>
    </row>
    <row r="393" spans="1:4" x14ac:dyDescent="0.3">
      <c r="A393">
        <v>782</v>
      </c>
      <c r="B393">
        <v>0</v>
      </c>
      <c r="C393">
        <v>0</v>
      </c>
      <c r="D393">
        <v>0</v>
      </c>
    </row>
    <row r="394" spans="1:4" x14ac:dyDescent="0.3">
      <c r="A394">
        <v>784</v>
      </c>
      <c r="B394">
        <v>0</v>
      </c>
      <c r="C394">
        <v>0</v>
      </c>
      <c r="D394">
        <v>0</v>
      </c>
    </row>
    <row r="395" spans="1:4" x14ac:dyDescent="0.3">
      <c r="A395">
        <v>786</v>
      </c>
      <c r="B395">
        <v>0</v>
      </c>
      <c r="C395">
        <v>0</v>
      </c>
      <c r="D395">
        <v>0</v>
      </c>
    </row>
    <row r="396" spans="1:4" x14ac:dyDescent="0.3">
      <c r="A396">
        <v>788</v>
      </c>
      <c r="B396">
        <v>0</v>
      </c>
      <c r="C396">
        <v>0</v>
      </c>
      <c r="D396">
        <v>0</v>
      </c>
    </row>
    <row r="397" spans="1:4" x14ac:dyDescent="0.3">
      <c r="A397">
        <v>791</v>
      </c>
      <c r="B397">
        <v>0</v>
      </c>
      <c r="C397">
        <v>0</v>
      </c>
      <c r="D397">
        <v>0</v>
      </c>
    </row>
    <row r="398" spans="1:4" x14ac:dyDescent="0.3">
      <c r="A398">
        <v>793</v>
      </c>
      <c r="B398">
        <v>0</v>
      </c>
      <c r="C398">
        <v>0</v>
      </c>
      <c r="D398">
        <v>0</v>
      </c>
    </row>
    <row r="399" spans="1:4" x14ac:dyDescent="0.3">
      <c r="A399">
        <v>795</v>
      </c>
      <c r="B399">
        <v>0</v>
      </c>
      <c r="C399">
        <v>0</v>
      </c>
      <c r="D399">
        <v>0</v>
      </c>
    </row>
    <row r="400" spans="1:4" x14ac:dyDescent="0.3">
      <c r="A400">
        <v>797</v>
      </c>
      <c r="B400">
        <v>0</v>
      </c>
      <c r="C400">
        <v>0</v>
      </c>
      <c r="D400">
        <v>0</v>
      </c>
    </row>
    <row r="401" spans="1:4" x14ac:dyDescent="0.3">
      <c r="A401">
        <v>799</v>
      </c>
      <c r="B401">
        <v>0</v>
      </c>
      <c r="C401">
        <v>0</v>
      </c>
      <c r="D401">
        <v>0</v>
      </c>
    </row>
    <row r="402" spans="1:4" x14ac:dyDescent="0.3">
      <c r="A402">
        <v>801</v>
      </c>
      <c r="B402">
        <v>0</v>
      </c>
      <c r="C402">
        <v>0</v>
      </c>
      <c r="D402">
        <v>0</v>
      </c>
    </row>
    <row r="403" spans="1:4" x14ac:dyDescent="0.3">
      <c r="A403">
        <v>803</v>
      </c>
      <c r="B403">
        <v>0</v>
      </c>
      <c r="C403">
        <v>0</v>
      </c>
      <c r="D403">
        <v>0</v>
      </c>
    </row>
    <row r="404" spans="1:4" x14ac:dyDescent="0.3">
      <c r="A404">
        <v>805</v>
      </c>
      <c r="B404">
        <v>0</v>
      </c>
      <c r="C404">
        <v>0</v>
      </c>
      <c r="D404">
        <v>0</v>
      </c>
    </row>
    <row r="405" spans="1:4" x14ac:dyDescent="0.3">
      <c r="A405">
        <v>807</v>
      </c>
      <c r="B405">
        <v>0</v>
      </c>
      <c r="C405">
        <v>0</v>
      </c>
      <c r="D405">
        <v>0</v>
      </c>
    </row>
    <row r="406" spans="1:4" x14ac:dyDescent="0.3">
      <c r="A406">
        <v>809</v>
      </c>
      <c r="B406">
        <v>0</v>
      </c>
      <c r="C406">
        <v>0</v>
      </c>
      <c r="D406">
        <v>0</v>
      </c>
    </row>
    <row r="407" spans="1:4" x14ac:dyDescent="0.3">
      <c r="A407">
        <v>811</v>
      </c>
      <c r="B407">
        <v>0</v>
      </c>
      <c r="C407">
        <v>0</v>
      </c>
      <c r="D407">
        <v>0</v>
      </c>
    </row>
    <row r="408" spans="1:4" x14ac:dyDescent="0.3">
      <c r="A408">
        <v>813</v>
      </c>
      <c r="B408">
        <v>0</v>
      </c>
      <c r="C408">
        <v>0</v>
      </c>
      <c r="D408">
        <v>0</v>
      </c>
    </row>
    <row r="409" spans="1:4" x14ac:dyDescent="0.3">
      <c r="A409">
        <v>815</v>
      </c>
      <c r="B409">
        <v>0</v>
      </c>
      <c r="C409">
        <v>0</v>
      </c>
      <c r="D409">
        <v>0</v>
      </c>
    </row>
    <row r="410" spans="1:4" x14ac:dyDescent="0.3">
      <c r="A410">
        <v>817</v>
      </c>
      <c r="B410">
        <v>0</v>
      </c>
      <c r="C410">
        <v>0</v>
      </c>
      <c r="D410">
        <v>0</v>
      </c>
    </row>
    <row r="411" spans="1:4" x14ac:dyDescent="0.3">
      <c r="A411">
        <v>819</v>
      </c>
      <c r="B411">
        <v>0</v>
      </c>
      <c r="C411">
        <v>0</v>
      </c>
      <c r="D411">
        <v>0</v>
      </c>
    </row>
    <row r="412" spans="1:4" x14ac:dyDescent="0.3">
      <c r="A412">
        <v>820</v>
      </c>
      <c r="B412">
        <v>0</v>
      </c>
      <c r="C412">
        <v>0</v>
      </c>
      <c r="D412">
        <v>0</v>
      </c>
    </row>
    <row r="413" spans="1:4" x14ac:dyDescent="0.3">
      <c r="A413">
        <v>822</v>
      </c>
      <c r="B413">
        <v>0</v>
      </c>
      <c r="C413">
        <v>0</v>
      </c>
      <c r="D413">
        <v>0</v>
      </c>
    </row>
    <row r="414" spans="1:4" x14ac:dyDescent="0.3">
      <c r="A414">
        <v>824</v>
      </c>
      <c r="B414">
        <v>0</v>
      </c>
      <c r="C414">
        <v>0</v>
      </c>
      <c r="D414">
        <v>0</v>
      </c>
    </row>
    <row r="415" spans="1:4" x14ac:dyDescent="0.3">
      <c r="A415">
        <v>826</v>
      </c>
      <c r="B415">
        <v>0</v>
      </c>
      <c r="C415">
        <v>0</v>
      </c>
      <c r="D415">
        <v>0</v>
      </c>
    </row>
    <row r="416" spans="1:4" x14ac:dyDescent="0.3">
      <c r="A416">
        <v>828</v>
      </c>
      <c r="B416">
        <v>0</v>
      </c>
      <c r="C416">
        <v>0</v>
      </c>
      <c r="D416">
        <v>0</v>
      </c>
    </row>
    <row r="417" spans="1:4" x14ac:dyDescent="0.3">
      <c r="A417">
        <v>830</v>
      </c>
      <c r="B417">
        <v>0</v>
      </c>
      <c r="C417">
        <v>0</v>
      </c>
      <c r="D417">
        <v>0</v>
      </c>
    </row>
    <row r="418" spans="1:4" x14ac:dyDescent="0.3">
      <c r="A418">
        <v>833</v>
      </c>
      <c r="B418">
        <v>0</v>
      </c>
      <c r="C418">
        <v>0</v>
      </c>
      <c r="D418">
        <v>0</v>
      </c>
    </row>
    <row r="419" spans="1:4" x14ac:dyDescent="0.3">
      <c r="A419">
        <v>835</v>
      </c>
      <c r="B419">
        <v>0</v>
      </c>
      <c r="C419">
        <v>0</v>
      </c>
      <c r="D419">
        <v>0</v>
      </c>
    </row>
    <row r="420" spans="1:4" x14ac:dyDescent="0.3">
      <c r="A420">
        <v>837</v>
      </c>
      <c r="B420">
        <v>0</v>
      </c>
      <c r="C420">
        <v>0</v>
      </c>
      <c r="D420">
        <v>0</v>
      </c>
    </row>
    <row r="421" spans="1:4" x14ac:dyDescent="0.3">
      <c r="A421">
        <v>839</v>
      </c>
      <c r="B421">
        <v>0</v>
      </c>
      <c r="C421">
        <v>0</v>
      </c>
      <c r="D421">
        <v>0</v>
      </c>
    </row>
    <row r="422" spans="1:4" x14ac:dyDescent="0.3">
      <c r="A422">
        <v>841</v>
      </c>
      <c r="B422">
        <v>0</v>
      </c>
      <c r="C422">
        <v>0</v>
      </c>
      <c r="D422">
        <v>0</v>
      </c>
    </row>
    <row r="423" spans="1:4" x14ac:dyDescent="0.3">
      <c r="A423">
        <v>843</v>
      </c>
      <c r="B423">
        <v>0</v>
      </c>
      <c r="C423">
        <v>0</v>
      </c>
      <c r="D423">
        <v>0</v>
      </c>
    </row>
    <row r="424" spans="1:4" x14ac:dyDescent="0.3">
      <c r="A424">
        <v>845</v>
      </c>
      <c r="B424">
        <v>0</v>
      </c>
      <c r="C424">
        <v>0</v>
      </c>
      <c r="D424">
        <v>0</v>
      </c>
    </row>
    <row r="425" spans="1:4" x14ac:dyDescent="0.3">
      <c r="A425">
        <v>847</v>
      </c>
      <c r="B425">
        <v>0</v>
      </c>
      <c r="C425">
        <v>0</v>
      </c>
      <c r="D425">
        <v>0</v>
      </c>
    </row>
    <row r="426" spans="1:4" x14ac:dyDescent="0.3">
      <c r="A426">
        <v>849</v>
      </c>
      <c r="B426">
        <v>0</v>
      </c>
      <c r="C426">
        <v>0</v>
      </c>
      <c r="D426">
        <v>0</v>
      </c>
    </row>
    <row r="427" spans="1:4" x14ac:dyDescent="0.3">
      <c r="A427">
        <v>851</v>
      </c>
      <c r="B427">
        <v>0</v>
      </c>
      <c r="C427">
        <v>0</v>
      </c>
      <c r="D427">
        <v>0</v>
      </c>
    </row>
    <row r="428" spans="1:4" x14ac:dyDescent="0.3">
      <c r="A428">
        <v>853</v>
      </c>
      <c r="B428">
        <v>0</v>
      </c>
      <c r="C428">
        <v>0</v>
      </c>
      <c r="D428">
        <v>0</v>
      </c>
    </row>
    <row r="429" spans="1:4" x14ac:dyDescent="0.3">
      <c r="A429">
        <v>855</v>
      </c>
      <c r="B429">
        <v>0</v>
      </c>
      <c r="C429">
        <v>0</v>
      </c>
      <c r="D429">
        <v>0</v>
      </c>
    </row>
    <row r="430" spans="1:4" x14ac:dyDescent="0.3">
      <c r="A430">
        <v>857</v>
      </c>
      <c r="B430">
        <v>0</v>
      </c>
      <c r="C430">
        <v>0</v>
      </c>
      <c r="D430">
        <v>0</v>
      </c>
    </row>
    <row r="431" spans="1:4" x14ac:dyDescent="0.3">
      <c r="A431">
        <v>859</v>
      </c>
      <c r="B431">
        <v>0</v>
      </c>
      <c r="C431">
        <v>0</v>
      </c>
      <c r="D431">
        <v>0</v>
      </c>
    </row>
    <row r="432" spans="1:4" x14ac:dyDescent="0.3">
      <c r="A432">
        <v>861</v>
      </c>
      <c r="B432">
        <v>0</v>
      </c>
      <c r="C432">
        <v>0</v>
      </c>
      <c r="D432">
        <v>0</v>
      </c>
    </row>
    <row r="433" spans="1:4" x14ac:dyDescent="0.3">
      <c r="A433">
        <v>862</v>
      </c>
      <c r="B433">
        <v>0</v>
      </c>
      <c r="C433">
        <v>0</v>
      </c>
      <c r="D433">
        <v>0</v>
      </c>
    </row>
    <row r="434" spans="1:4" x14ac:dyDescent="0.3">
      <c r="A434">
        <v>864</v>
      </c>
      <c r="B434">
        <v>0</v>
      </c>
      <c r="C434">
        <v>0</v>
      </c>
      <c r="D434">
        <v>0</v>
      </c>
    </row>
    <row r="435" spans="1:4" x14ac:dyDescent="0.3">
      <c r="A435">
        <v>866</v>
      </c>
      <c r="B435">
        <v>0</v>
      </c>
      <c r="C435">
        <v>0</v>
      </c>
      <c r="D435">
        <v>0</v>
      </c>
    </row>
    <row r="436" spans="1:4" x14ac:dyDescent="0.3">
      <c r="A436">
        <v>868</v>
      </c>
      <c r="B436">
        <v>0</v>
      </c>
      <c r="C436">
        <v>0</v>
      </c>
      <c r="D436">
        <v>0</v>
      </c>
    </row>
    <row r="437" spans="1:4" x14ac:dyDescent="0.3">
      <c r="A437">
        <v>870</v>
      </c>
      <c r="B437">
        <v>0</v>
      </c>
      <c r="C437">
        <v>0</v>
      </c>
      <c r="D437">
        <v>0</v>
      </c>
    </row>
    <row r="438" spans="1:4" x14ac:dyDescent="0.3">
      <c r="A438">
        <v>872</v>
      </c>
      <c r="B438">
        <v>0</v>
      </c>
      <c r="C438">
        <v>0</v>
      </c>
      <c r="D438">
        <v>0</v>
      </c>
    </row>
    <row r="439" spans="1:4" x14ac:dyDescent="0.3">
      <c r="A439">
        <v>874</v>
      </c>
      <c r="B439">
        <v>0</v>
      </c>
      <c r="C439">
        <v>0</v>
      </c>
      <c r="D439">
        <v>0</v>
      </c>
    </row>
    <row r="440" spans="1:4" x14ac:dyDescent="0.3">
      <c r="A440">
        <v>877</v>
      </c>
      <c r="B440">
        <v>0</v>
      </c>
      <c r="C440">
        <v>0</v>
      </c>
      <c r="D440">
        <v>0</v>
      </c>
    </row>
    <row r="441" spans="1:4" x14ac:dyDescent="0.3">
      <c r="A441">
        <v>879</v>
      </c>
      <c r="B441">
        <v>0</v>
      </c>
      <c r="C441">
        <v>0</v>
      </c>
      <c r="D441">
        <v>0</v>
      </c>
    </row>
    <row r="442" spans="1:4" x14ac:dyDescent="0.3">
      <c r="A442">
        <v>881</v>
      </c>
      <c r="B442">
        <v>0</v>
      </c>
      <c r="C442">
        <v>0</v>
      </c>
      <c r="D442">
        <v>0</v>
      </c>
    </row>
    <row r="443" spans="1:4" x14ac:dyDescent="0.3">
      <c r="A443">
        <v>883</v>
      </c>
      <c r="B443">
        <v>0</v>
      </c>
      <c r="C443">
        <v>0</v>
      </c>
      <c r="D443">
        <v>0</v>
      </c>
    </row>
    <row r="444" spans="1:4" x14ac:dyDescent="0.3">
      <c r="A444">
        <v>885</v>
      </c>
      <c r="B444">
        <v>0</v>
      </c>
      <c r="C444">
        <v>0</v>
      </c>
      <c r="D444">
        <v>0</v>
      </c>
    </row>
    <row r="445" spans="1:4" x14ac:dyDescent="0.3">
      <c r="A445">
        <v>887</v>
      </c>
      <c r="B445">
        <v>0</v>
      </c>
      <c r="C445">
        <v>0</v>
      </c>
      <c r="D445">
        <v>0</v>
      </c>
    </row>
    <row r="446" spans="1:4" x14ac:dyDescent="0.3">
      <c r="A446">
        <v>889</v>
      </c>
      <c r="B446">
        <v>0</v>
      </c>
      <c r="C446">
        <v>0</v>
      </c>
      <c r="D446">
        <v>0</v>
      </c>
    </row>
    <row r="447" spans="1:4" x14ac:dyDescent="0.3">
      <c r="A447">
        <v>891</v>
      </c>
      <c r="B447">
        <v>0</v>
      </c>
      <c r="C447">
        <v>0</v>
      </c>
      <c r="D447">
        <v>0</v>
      </c>
    </row>
    <row r="448" spans="1:4" x14ac:dyDescent="0.3">
      <c r="A448">
        <v>893</v>
      </c>
      <c r="B448">
        <v>0</v>
      </c>
      <c r="C448">
        <v>0</v>
      </c>
      <c r="D448">
        <v>0</v>
      </c>
    </row>
    <row r="449" spans="1:4" x14ac:dyDescent="0.3">
      <c r="A449">
        <v>895</v>
      </c>
      <c r="B449">
        <v>0</v>
      </c>
      <c r="C449">
        <v>0</v>
      </c>
      <c r="D449">
        <v>0</v>
      </c>
    </row>
    <row r="450" spans="1:4" x14ac:dyDescent="0.3">
      <c r="A450">
        <v>897</v>
      </c>
      <c r="B450">
        <v>0</v>
      </c>
      <c r="C450">
        <v>0</v>
      </c>
      <c r="D450">
        <v>0</v>
      </c>
    </row>
    <row r="451" spans="1:4" x14ac:dyDescent="0.3">
      <c r="A451">
        <v>899</v>
      </c>
      <c r="B451">
        <v>0</v>
      </c>
      <c r="C451">
        <v>0</v>
      </c>
      <c r="D451">
        <v>0</v>
      </c>
    </row>
    <row r="452" spans="1:4" x14ac:dyDescent="0.3">
      <c r="A452">
        <v>901</v>
      </c>
      <c r="B452">
        <v>0</v>
      </c>
      <c r="C452">
        <v>0</v>
      </c>
      <c r="D452">
        <v>0</v>
      </c>
    </row>
    <row r="453" spans="1:4" x14ac:dyDescent="0.3">
      <c r="A453">
        <v>903</v>
      </c>
      <c r="B453">
        <v>0</v>
      </c>
      <c r="C453">
        <v>0</v>
      </c>
      <c r="D453">
        <v>0</v>
      </c>
    </row>
    <row r="454" spans="1:4" x14ac:dyDescent="0.3">
      <c r="A454">
        <v>904</v>
      </c>
      <c r="B454">
        <v>0</v>
      </c>
      <c r="C454">
        <v>0</v>
      </c>
      <c r="D454">
        <v>0</v>
      </c>
    </row>
    <row r="455" spans="1:4" x14ac:dyDescent="0.3">
      <c r="A455">
        <v>906</v>
      </c>
      <c r="B455">
        <v>0</v>
      </c>
      <c r="C455">
        <v>0</v>
      </c>
      <c r="D455">
        <v>0</v>
      </c>
    </row>
    <row r="456" spans="1:4" x14ac:dyDescent="0.3">
      <c r="A456">
        <v>908</v>
      </c>
      <c r="B456">
        <v>0</v>
      </c>
      <c r="C456">
        <v>0</v>
      </c>
      <c r="D456">
        <v>0</v>
      </c>
    </row>
    <row r="457" spans="1:4" x14ac:dyDescent="0.3">
      <c r="A457">
        <v>910</v>
      </c>
      <c r="B457">
        <v>0</v>
      </c>
      <c r="C457">
        <v>0</v>
      </c>
      <c r="D457">
        <v>0</v>
      </c>
    </row>
    <row r="458" spans="1:4" x14ac:dyDescent="0.3">
      <c r="A458">
        <v>912</v>
      </c>
      <c r="B458">
        <v>0</v>
      </c>
      <c r="C458">
        <v>0</v>
      </c>
      <c r="D458">
        <v>0</v>
      </c>
    </row>
    <row r="459" spans="1:4" x14ac:dyDescent="0.3">
      <c r="A459">
        <v>914</v>
      </c>
      <c r="B459">
        <v>0</v>
      </c>
      <c r="C459">
        <v>0</v>
      </c>
      <c r="D459">
        <v>0</v>
      </c>
    </row>
    <row r="460" spans="1:4" x14ac:dyDescent="0.3">
      <c r="A460">
        <v>916</v>
      </c>
      <c r="B460">
        <v>0</v>
      </c>
      <c r="C460">
        <v>0</v>
      </c>
      <c r="D460">
        <v>0</v>
      </c>
    </row>
    <row r="461" spans="1:4" x14ac:dyDescent="0.3">
      <c r="A461">
        <v>919</v>
      </c>
      <c r="B461">
        <v>0</v>
      </c>
      <c r="C461">
        <v>0</v>
      </c>
      <c r="D461">
        <v>0</v>
      </c>
    </row>
    <row r="462" spans="1:4" x14ac:dyDescent="0.3">
      <c r="A462">
        <v>921</v>
      </c>
      <c r="B462">
        <v>0</v>
      </c>
      <c r="C462">
        <v>0</v>
      </c>
      <c r="D462">
        <v>0</v>
      </c>
    </row>
    <row r="463" spans="1:4" x14ac:dyDescent="0.3">
      <c r="A463">
        <v>923</v>
      </c>
      <c r="B463">
        <v>0</v>
      </c>
      <c r="C463">
        <v>0</v>
      </c>
      <c r="D463">
        <v>0</v>
      </c>
    </row>
    <row r="464" spans="1:4" x14ac:dyDescent="0.3">
      <c r="A464">
        <v>925</v>
      </c>
      <c r="B464">
        <v>0</v>
      </c>
      <c r="C464">
        <v>0</v>
      </c>
      <c r="D464">
        <v>0</v>
      </c>
    </row>
    <row r="465" spans="1:4" x14ac:dyDescent="0.3">
      <c r="A465">
        <v>927</v>
      </c>
      <c r="B465">
        <v>0</v>
      </c>
      <c r="C465">
        <v>0</v>
      </c>
      <c r="D465">
        <v>0</v>
      </c>
    </row>
    <row r="466" spans="1:4" x14ac:dyDescent="0.3">
      <c r="A466">
        <v>929</v>
      </c>
      <c r="B466">
        <v>0</v>
      </c>
      <c r="C466">
        <v>0</v>
      </c>
      <c r="D466">
        <v>0</v>
      </c>
    </row>
    <row r="467" spans="1:4" x14ac:dyDescent="0.3">
      <c r="A467">
        <v>931</v>
      </c>
      <c r="B467">
        <v>0</v>
      </c>
      <c r="C467">
        <v>0</v>
      </c>
      <c r="D467">
        <v>0</v>
      </c>
    </row>
    <row r="468" spans="1:4" x14ac:dyDescent="0.3">
      <c r="A468">
        <v>933</v>
      </c>
      <c r="B468">
        <v>0</v>
      </c>
      <c r="C468">
        <v>0</v>
      </c>
      <c r="D468">
        <v>0</v>
      </c>
    </row>
    <row r="469" spans="1:4" x14ac:dyDescent="0.3">
      <c r="A469">
        <v>935</v>
      </c>
      <c r="B469">
        <v>0</v>
      </c>
      <c r="C469">
        <v>0</v>
      </c>
      <c r="D469">
        <v>0</v>
      </c>
    </row>
    <row r="470" spans="1:4" x14ac:dyDescent="0.3">
      <c r="A470">
        <v>937</v>
      </c>
      <c r="B470">
        <v>0</v>
      </c>
      <c r="C470">
        <v>0</v>
      </c>
      <c r="D470">
        <v>0</v>
      </c>
    </row>
    <row r="471" spans="1:4" x14ac:dyDescent="0.3">
      <c r="A471">
        <v>939</v>
      </c>
      <c r="B471">
        <v>0</v>
      </c>
      <c r="C471">
        <v>0</v>
      </c>
      <c r="D471">
        <v>0</v>
      </c>
    </row>
    <row r="472" spans="1:4" x14ac:dyDescent="0.3">
      <c r="A472">
        <v>941</v>
      </c>
      <c r="B472">
        <v>0</v>
      </c>
      <c r="C472">
        <v>0</v>
      </c>
      <c r="D472">
        <v>0</v>
      </c>
    </row>
    <row r="473" spans="1:4" x14ac:dyDescent="0.3">
      <c r="A473">
        <v>943</v>
      </c>
      <c r="B473">
        <v>0</v>
      </c>
      <c r="C473">
        <v>0</v>
      </c>
      <c r="D473">
        <v>0</v>
      </c>
    </row>
    <row r="474" spans="1:4" x14ac:dyDescent="0.3">
      <c r="A474">
        <v>945</v>
      </c>
      <c r="B474">
        <v>0</v>
      </c>
      <c r="C474">
        <v>0</v>
      </c>
      <c r="D474">
        <v>0</v>
      </c>
    </row>
    <row r="475" spans="1:4" x14ac:dyDescent="0.3">
      <c r="A475">
        <v>947</v>
      </c>
      <c r="B475">
        <v>0</v>
      </c>
      <c r="C475">
        <v>0</v>
      </c>
      <c r="D475">
        <v>0</v>
      </c>
    </row>
    <row r="476" spans="1:4" x14ac:dyDescent="0.3">
      <c r="A476">
        <v>948</v>
      </c>
      <c r="B476">
        <v>0</v>
      </c>
      <c r="C476">
        <v>0</v>
      </c>
      <c r="D476">
        <v>0</v>
      </c>
    </row>
    <row r="477" spans="1:4" x14ac:dyDescent="0.3">
      <c r="A477">
        <v>950</v>
      </c>
      <c r="B477">
        <v>0</v>
      </c>
      <c r="C477">
        <v>0</v>
      </c>
      <c r="D477">
        <v>0</v>
      </c>
    </row>
    <row r="478" spans="1:4" x14ac:dyDescent="0.3">
      <c r="A478">
        <v>952</v>
      </c>
      <c r="B478">
        <v>0</v>
      </c>
      <c r="C478">
        <v>0</v>
      </c>
      <c r="D478">
        <v>0</v>
      </c>
    </row>
    <row r="479" spans="1:4" x14ac:dyDescent="0.3">
      <c r="A479">
        <v>954</v>
      </c>
      <c r="B479">
        <v>0</v>
      </c>
      <c r="C479">
        <v>0</v>
      </c>
      <c r="D479">
        <v>0</v>
      </c>
    </row>
    <row r="480" spans="1:4" x14ac:dyDescent="0.3">
      <c r="A480">
        <v>956</v>
      </c>
      <c r="B480">
        <v>0</v>
      </c>
      <c r="C480">
        <v>0</v>
      </c>
      <c r="D480">
        <v>0</v>
      </c>
    </row>
    <row r="481" spans="1:4" x14ac:dyDescent="0.3">
      <c r="A481">
        <v>958</v>
      </c>
      <c r="B481">
        <v>0</v>
      </c>
      <c r="C481">
        <v>0</v>
      </c>
      <c r="D481">
        <v>0</v>
      </c>
    </row>
    <row r="482" spans="1:4" x14ac:dyDescent="0.3">
      <c r="A482">
        <v>961</v>
      </c>
      <c r="B482">
        <v>0</v>
      </c>
      <c r="C482">
        <v>0</v>
      </c>
      <c r="D482">
        <v>0</v>
      </c>
    </row>
    <row r="483" spans="1:4" x14ac:dyDescent="0.3">
      <c r="A483">
        <v>963</v>
      </c>
      <c r="B483">
        <v>0</v>
      </c>
      <c r="C483">
        <v>0</v>
      </c>
      <c r="D483">
        <v>0</v>
      </c>
    </row>
    <row r="484" spans="1:4" x14ac:dyDescent="0.3">
      <c r="A484">
        <v>965</v>
      </c>
      <c r="B484">
        <v>0</v>
      </c>
      <c r="C484">
        <v>0</v>
      </c>
      <c r="D484">
        <v>0</v>
      </c>
    </row>
    <row r="485" spans="1:4" x14ac:dyDescent="0.3">
      <c r="A485">
        <v>967</v>
      </c>
      <c r="B485">
        <v>0</v>
      </c>
      <c r="C485">
        <v>0</v>
      </c>
      <c r="D485">
        <v>0</v>
      </c>
    </row>
    <row r="486" spans="1:4" x14ac:dyDescent="0.3">
      <c r="A486">
        <v>969</v>
      </c>
      <c r="B486">
        <v>0</v>
      </c>
      <c r="C486">
        <v>0</v>
      </c>
      <c r="D486">
        <v>0</v>
      </c>
    </row>
    <row r="487" spans="1:4" x14ac:dyDescent="0.3">
      <c r="A487">
        <v>971</v>
      </c>
      <c r="B487">
        <v>0</v>
      </c>
      <c r="C487">
        <v>0</v>
      </c>
      <c r="D487">
        <v>0</v>
      </c>
    </row>
    <row r="488" spans="1:4" x14ac:dyDescent="0.3">
      <c r="A488">
        <v>973</v>
      </c>
      <c r="B488">
        <v>0</v>
      </c>
      <c r="C488">
        <v>0</v>
      </c>
      <c r="D488">
        <v>0</v>
      </c>
    </row>
    <row r="489" spans="1:4" x14ac:dyDescent="0.3">
      <c r="A489">
        <v>975</v>
      </c>
      <c r="B489">
        <v>0</v>
      </c>
      <c r="C489">
        <v>0</v>
      </c>
      <c r="D489">
        <v>0</v>
      </c>
    </row>
    <row r="490" spans="1:4" x14ac:dyDescent="0.3">
      <c r="A490">
        <v>977</v>
      </c>
      <c r="B490">
        <v>0</v>
      </c>
      <c r="C490">
        <v>0</v>
      </c>
      <c r="D490">
        <v>0</v>
      </c>
    </row>
    <row r="491" spans="1:4" x14ac:dyDescent="0.3">
      <c r="A491">
        <v>979</v>
      </c>
      <c r="B491">
        <v>0</v>
      </c>
      <c r="C491">
        <v>0</v>
      </c>
      <c r="D491">
        <v>0</v>
      </c>
    </row>
    <row r="492" spans="1:4" x14ac:dyDescent="0.3">
      <c r="A492">
        <v>981</v>
      </c>
      <c r="B492">
        <v>0</v>
      </c>
      <c r="C492">
        <v>0</v>
      </c>
      <c r="D492">
        <v>0</v>
      </c>
    </row>
    <row r="493" spans="1:4" x14ac:dyDescent="0.3">
      <c r="A493">
        <v>983</v>
      </c>
      <c r="B493">
        <v>0</v>
      </c>
      <c r="C493">
        <v>0</v>
      </c>
      <c r="D493">
        <v>0</v>
      </c>
    </row>
    <row r="494" spans="1:4" x14ac:dyDescent="0.3">
      <c r="A494">
        <v>985</v>
      </c>
      <c r="B494">
        <v>0</v>
      </c>
      <c r="C494">
        <v>0</v>
      </c>
      <c r="D494">
        <v>0</v>
      </c>
    </row>
    <row r="495" spans="1:4" x14ac:dyDescent="0.3">
      <c r="A495">
        <v>987</v>
      </c>
      <c r="B495">
        <v>0</v>
      </c>
      <c r="C495">
        <v>0</v>
      </c>
      <c r="D495">
        <v>0</v>
      </c>
    </row>
    <row r="496" spans="1:4" x14ac:dyDescent="0.3">
      <c r="A496">
        <v>989</v>
      </c>
      <c r="B496">
        <v>0</v>
      </c>
      <c r="C496">
        <v>0</v>
      </c>
      <c r="D496">
        <v>0</v>
      </c>
    </row>
    <row r="497" spans="1:4" x14ac:dyDescent="0.3">
      <c r="A497">
        <v>990</v>
      </c>
      <c r="B497">
        <v>0</v>
      </c>
      <c r="C497">
        <v>0</v>
      </c>
      <c r="D497">
        <v>0</v>
      </c>
    </row>
    <row r="498" spans="1:4" x14ac:dyDescent="0.3">
      <c r="A498">
        <v>992</v>
      </c>
      <c r="B498">
        <v>0</v>
      </c>
      <c r="C498">
        <v>0</v>
      </c>
      <c r="D498">
        <v>0</v>
      </c>
    </row>
    <row r="499" spans="1:4" x14ac:dyDescent="0.3">
      <c r="A499">
        <v>994</v>
      </c>
      <c r="B499">
        <v>0</v>
      </c>
      <c r="C499">
        <v>0</v>
      </c>
      <c r="D499">
        <v>0</v>
      </c>
    </row>
    <row r="500" spans="1:4" x14ac:dyDescent="0.3">
      <c r="A500">
        <v>996</v>
      </c>
      <c r="B500">
        <v>0</v>
      </c>
      <c r="C500">
        <v>0</v>
      </c>
      <c r="D500">
        <v>0</v>
      </c>
    </row>
    <row r="501" spans="1:4" x14ac:dyDescent="0.3">
      <c r="A501">
        <v>998</v>
      </c>
      <c r="B501">
        <v>0</v>
      </c>
      <c r="C501">
        <v>0</v>
      </c>
      <c r="D501">
        <v>0</v>
      </c>
    </row>
    <row r="502" spans="1:4" x14ac:dyDescent="0.3">
      <c r="A502">
        <v>1000</v>
      </c>
      <c r="B502">
        <v>0</v>
      </c>
      <c r="C502">
        <v>0</v>
      </c>
      <c r="D502">
        <v>0</v>
      </c>
    </row>
    <row r="503" spans="1:4" x14ac:dyDescent="0.3">
      <c r="A503">
        <v>1002</v>
      </c>
      <c r="B503">
        <v>0</v>
      </c>
      <c r="C503">
        <v>0</v>
      </c>
      <c r="D503">
        <v>0</v>
      </c>
    </row>
    <row r="504" spans="1:4" x14ac:dyDescent="0.3">
      <c r="A504">
        <v>1005</v>
      </c>
      <c r="B504">
        <v>0</v>
      </c>
      <c r="C504">
        <v>0</v>
      </c>
      <c r="D504">
        <v>0</v>
      </c>
    </row>
    <row r="505" spans="1:4" x14ac:dyDescent="0.3">
      <c r="A505">
        <v>1007</v>
      </c>
      <c r="B505">
        <v>0</v>
      </c>
      <c r="C505">
        <v>0</v>
      </c>
      <c r="D505">
        <v>0</v>
      </c>
    </row>
    <row r="506" spans="1:4" x14ac:dyDescent="0.3">
      <c r="A506">
        <v>1009</v>
      </c>
      <c r="B506">
        <v>0</v>
      </c>
      <c r="C506">
        <v>0</v>
      </c>
      <c r="D506">
        <v>0</v>
      </c>
    </row>
    <row r="507" spans="1:4" x14ac:dyDescent="0.3">
      <c r="A507">
        <v>1011</v>
      </c>
      <c r="B507">
        <v>0</v>
      </c>
      <c r="C507">
        <v>0</v>
      </c>
      <c r="D507">
        <v>0</v>
      </c>
    </row>
    <row r="508" spans="1:4" x14ac:dyDescent="0.3">
      <c r="A508">
        <v>1013</v>
      </c>
      <c r="B508">
        <v>0</v>
      </c>
      <c r="C508">
        <v>0</v>
      </c>
      <c r="D508">
        <v>0</v>
      </c>
    </row>
    <row r="509" spans="1:4" x14ac:dyDescent="0.3">
      <c r="A509">
        <v>1015</v>
      </c>
      <c r="B509">
        <v>0</v>
      </c>
      <c r="C509">
        <v>0</v>
      </c>
      <c r="D509">
        <v>0</v>
      </c>
    </row>
    <row r="510" spans="1:4" x14ac:dyDescent="0.3">
      <c r="A510">
        <v>1017</v>
      </c>
      <c r="B510">
        <v>0</v>
      </c>
      <c r="C510">
        <v>0</v>
      </c>
      <c r="D510">
        <v>0</v>
      </c>
    </row>
    <row r="511" spans="1:4" x14ac:dyDescent="0.3">
      <c r="A511">
        <v>1019</v>
      </c>
      <c r="B511">
        <v>0</v>
      </c>
      <c r="C511">
        <v>0</v>
      </c>
      <c r="D511">
        <v>0</v>
      </c>
    </row>
    <row r="512" spans="1:4" x14ac:dyDescent="0.3">
      <c r="A512">
        <v>1021</v>
      </c>
      <c r="B512">
        <v>0</v>
      </c>
      <c r="C512">
        <v>0</v>
      </c>
      <c r="D512">
        <v>0</v>
      </c>
    </row>
    <row r="513" spans="1:4" x14ac:dyDescent="0.3">
      <c r="A513">
        <v>1023</v>
      </c>
      <c r="B513">
        <v>0</v>
      </c>
      <c r="C513">
        <v>0</v>
      </c>
      <c r="D513">
        <v>0</v>
      </c>
    </row>
    <row r="514" spans="1:4" x14ac:dyDescent="0.3">
      <c r="A514">
        <v>1025</v>
      </c>
      <c r="B514">
        <v>0</v>
      </c>
      <c r="C514">
        <v>0</v>
      </c>
      <c r="D514">
        <v>0</v>
      </c>
    </row>
    <row r="515" spans="1:4" x14ac:dyDescent="0.3">
      <c r="A515">
        <v>1027</v>
      </c>
      <c r="B515">
        <v>0</v>
      </c>
      <c r="C515">
        <v>0</v>
      </c>
      <c r="D515">
        <v>0</v>
      </c>
    </row>
    <row r="516" spans="1:4" x14ac:dyDescent="0.3">
      <c r="A516">
        <v>1029</v>
      </c>
      <c r="B516">
        <v>0</v>
      </c>
      <c r="C516">
        <v>0</v>
      </c>
      <c r="D516">
        <v>0</v>
      </c>
    </row>
    <row r="517" spans="1:4" x14ac:dyDescent="0.3">
      <c r="A517">
        <v>1031</v>
      </c>
      <c r="B517">
        <v>0</v>
      </c>
      <c r="C517">
        <v>0</v>
      </c>
      <c r="D517">
        <v>0</v>
      </c>
    </row>
    <row r="518" spans="1:4" x14ac:dyDescent="0.3">
      <c r="A518">
        <v>1033</v>
      </c>
      <c r="B518">
        <v>0</v>
      </c>
      <c r="C518">
        <v>0</v>
      </c>
      <c r="D518">
        <v>0</v>
      </c>
    </row>
    <row r="519" spans="1:4" x14ac:dyDescent="0.3">
      <c r="A519">
        <v>1035</v>
      </c>
      <c r="B519">
        <v>0</v>
      </c>
      <c r="C519">
        <v>0</v>
      </c>
      <c r="D519">
        <v>0</v>
      </c>
    </row>
    <row r="520" spans="1:4" x14ac:dyDescent="0.3">
      <c r="A520">
        <v>1037</v>
      </c>
      <c r="B520">
        <v>0</v>
      </c>
      <c r="C520">
        <v>0</v>
      </c>
      <c r="D520">
        <v>0</v>
      </c>
    </row>
    <row r="521" spans="1:4" x14ac:dyDescent="0.3">
      <c r="A521">
        <v>1039</v>
      </c>
      <c r="B521">
        <v>0</v>
      </c>
      <c r="C521">
        <v>0</v>
      </c>
      <c r="D521">
        <v>0</v>
      </c>
    </row>
    <row r="522" spans="1:4" x14ac:dyDescent="0.3">
      <c r="A522">
        <v>1041</v>
      </c>
      <c r="B522">
        <v>0</v>
      </c>
      <c r="C522">
        <v>0</v>
      </c>
      <c r="D522">
        <v>0</v>
      </c>
    </row>
    <row r="523" spans="1:4" x14ac:dyDescent="0.3">
      <c r="A523">
        <v>1043</v>
      </c>
      <c r="B523">
        <v>0</v>
      </c>
      <c r="C523">
        <v>0</v>
      </c>
      <c r="D523">
        <v>0</v>
      </c>
    </row>
    <row r="524" spans="1:4" x14ac:dyDescent="0.3">
      <c r="A524">
        <v>1045</v>
      </c>
      <c r="B524">
        <v>0</v>
      </c>
      <c r="C524">
        <v>0</v>
      </c>
      <c r="D524">
        <v>0</v>
      </c>
    </row>
    <row r="525" spans="1:4" x14ac:dyDescent="0.3">
      <c r="A525">
        <v>1048</v>
      </c>
      <c r="B525">
        <v>0</v>
      </c>
      <c r="C525">
        <v>0</v>
      </c>
      <c r="D525">
        <v>0</v>
      </c>
    </row>
    <row r="526" spans="1:4" x14ac:dyDescent="0.3">
      <c r="A526">
        <v>1050</v>
      </c>
      <c r="B526">
        <v>0</v>
      </c>
      <c r="C526">
        <v>0</v>
      </c>
      <c r="D526">
        <v>0</v>
      </c>
    </row>
    <row r="527" spans="1:4" x14ac:dyDescent="0.3">
      <c r="A527">
        <v>1052</v>
      </c>
      <c r="B527">
        <v>0</v>
      </c>
      <c r="C527">
        <v>0</v>
      </c>
      <c r="D527">
        <v>0</v>
      </c>
    </row>
    <row r="528" spans="1:4" x14ac:dyDescent="0.3">
      <c r="A528">
        <v>1054</v>
      </c>
      <c r="B528">
        <v>0</v>
      </c>
      <c r="C528">
        <v>0</v>
      </c>
      <c r="D528">
        <v>0</v>
      </c>
    </row>
    <row r="529" spans="1:4" x14ac:dyDescent="0.3">
      <c r="A529">
        <v>1056</v>
      </c>
      <c r="B529">
        <v>0</v>
      </c>
      <c r="C529">
        <v>0</v>
      </c>
      <c r="D529">
        <v>0</v>
      </c>
    </row>
    <row r="530" spans="1:4" x14ac:dyDescent="0.3">
      <c r="A530">
        <v>1058</v>
      </c>
      <c r="B530">
        <v>0</v>
      </c>
      <c r="C530">
        <v>0</v>
      </c>
      <c r="D530">
        <v>0</v>
      </c>
    </row>
    <row r="531" spans="1:4" x14ac:dyDescent="0.3">
      <c r="A531">
        <v>1060</v>
      </c>
      <c r="B531">
        <v>0</v>
      </c>
      <c r="C531">
        <v>0</v>
      </c>
      <c r="D531">
        <v>0</v>
      </c>
    </row>
    <row r="532" spans="1:4" x14ac:dyDescent="0.3">
      <c r="A532">
        <v>1062</v>
      </c>
      <c r="B532">
        <v>0</v>
      </c>
      <c r="C532">
        <v>0</v>
      </c>
      <c r="D532">
        <v>0</v>
      </c>
    </row>
    <row r="533" spans="1:4" x14ac:dyDescent="0.3">
      <c r="A533">
        <v>1064</v>
      </c>
      <c r="B533">
        <v>0</v>
      </c>
      <c r="C533">
        <v>0</v>
      </c>
      <c r="D533">
        <v>0</v>
      </c>
    </row>
    <row r="534" spans="1:4" x14ac:dyDescent="0.3">
      <c r="A534">
        <v>1066</v>
      </c>
      <c r="B534">
        <v>0</v>
      </c>
      <c r="C534">
        <v>0</v>
      </c>
      <c r="D534">
        <v>0</v>
      </c>
    </row>
    <row r="535" spans="1:4" x14ac:dyDescent="0.3">
      <c r="A535">
        <v>1068</v>
      </c>
      <c r="B535">
        <v>0</v>
      </c>
      <c r="C535">
        <v>0</v>
      </c>
      <c r="D535">
        <v>0</v>
      </c>
    </row>
    <row r="536" spans="1:4" x14ac:dyDescent="0.3">
      <c r="A536">
        <v>1070</v>
      </c>
      <c r="B536">
        <v>0</v>
      </c>
      <c r="C536">
        <v>0</v>
      </c>
      <c r="D536">
        <v>0</v>
      </c>
    </row>
    <row r="537" spans="1:4" x14ac:dyDescent="0.3">
      <c r="A537">
        <v>1072</v>
      </c>
      <c r="B537">
        <v>0</v>
      </c>
      <c r="C537">
        <v>0</v>
      </c>
      <c r="D537">
        <v>0</v>
      </c>
    </row>
    <row r="538" spans="1:4" x14ac:dyDescent="0.3">
      <c r="A538">
        <v>1074</v>
      </c>
      <c r="B538">
        <v>0</v>
      </c>
      <c r="C538">
        <v>0</v>
      </c>
      <c r="D538">
        <v>0</v>
      </c>
    </row>
    <row r="539" spans="1:4" x14ac:dyDescent="0.3">
      <c r="A539">
        <v>1076</v>
      </c>
      <c r="B539">
        <v>0</v>
      </c>
      <c r="C539">
        <v>0</v>
      </c>
      <c r="D539">
        <v>0</v>
      </c>
    </row>
    <row r="540" spans="1:4" x14ac:dyDescent="0.3">
      <c r="A540">
        <v>1078</v>
      </c>
      <c r="B540">
        <v>0</v>
      </c>
      <c r="C540">
        <v>0</v>
      </c>
      <c r="D540">
        <v>0</v>
      </c>
    </row>
    <row r="541" spans="1:4" x14ac:dyDescent="0.3">
      <c r="A541">
        <v>1080</v>
      </c>
      <c r="B541">
        <v>0</v>
      </c>
      <c r="C541">
        <v>0</v>
      </c>
      <c r="D541">
        <v>0</v>
      </c>
    </row>
    <row r="542" spans="1:4" x14ac:dyDescent="0.3">
      <c r="A542">
        <v>1082</v>
      </c>
      <c r="B542">
        <v>0</v>
      </c>
      <c r="C542">
        <v>0</v>
      </c>
      <c r="D542">
        <v>0</v>
      </c>
    </row>
    <row r="543" spans="1:4" x14ac:dyDescent="0.3">
      <c r="A543">
        <v>1084</v>
      </c>
      <c r="B543">
        <v>0</v>
      </c>
      <c r="C543">
        <v>0</v>
      </c>
      <c r="D543">
        <v>0</v>
      </c>
    </row>
    <row r="544" spans="1:4" x14ac:dyDescent="0.3">
      <c r="A544">
        <v>1086</v>
      </c>
      <c r="B544">
        <v>0</v>
      </c>
      <c r="C544">
        <v>0</v>
      </c>
      <c r="D544">
        <v>0</v>
      </c>
    </row>
    <row r="545" spans="1:4" x14ac:dyDescent="0.3">
      <c r="A545">
        <v>1089</v>
      </c>
      <c r="B545">
        <v>0</v>
      </c>
      <c r="C545">
        <v>0</v>
      </c>
      <c r="D545">
        <v>0</v>
      </c>
    </row>
    <row r="546" spans="1:4" x14ac:dyDescent="0.3">
      <c r="A546">
        <v>1091</v>
      </c>
      <c r="B546">
        <v>0</v>
      </c>
      <c r="C546">
        <v>0</v>
      </c>
      <c r="D546">
        <v>0</v>
      </c>
    </row>
    <row r="547" spans="1:4" x14ac:dyDescent="0.3">
      <c r="A547">
        <v>1093</v>
      </c>
      <c r="B547">
        <v>0</v>
      </c>
      <c r="C547">
        <v>0</v>
      </c>
      <c r="D547">
        <v>0</v>
      </c>
    </row>
    <row r="548" spans="1:4" x14ac:dyDescent="0.3">
      <c r="A548">
        <v>1095</v>
      </c>
      <c r="B548">
        <v>0</v>
      </c>
      <c r="C548">
        <v>0</v>
      </c>
      <c r="D548">
        <v>0</v>
      </c>
    </row>
    <row r="549" spans="1:4" x14ac:dyDescent="0.3">
      <c r="A549">
        <v>1097</v>
      </c>
      <c r="B549">
        <v>0</v>
      </c>
      <c r="C549">
        <v>0</v>
      </c>
      <c r="D549">
        <v>0</v>
      </c>
    </row>
    <row r="550" spans="1:4" x14ac:dyDescent="0.3">
      <c r="A550">
        <v>1099</v>
      </c>
      <c r="B550">
        <v>0</v>
      </c>
      <c r="C550">
        <v>0</v>
      </c>
      <c r="D550">
        <v>0</v>
      </c>
    </row>
    <row r="551" spans="1:4" x14ac:dyDescent="0.3">
      <c r="A551">
        <v>1101</v>
      </c>
      <c r="B551">
        <v>0</v>
      </c>
      <c r="C551">
        <v>0</v>
      </c>
      <c r="D551">
        <v>0</v>
      </c>
    </row>
    <row r="552" spans="1:4" x14ac:dyDescent="0.3">
      <c r="A552">
        <v>1103</v>
      </c>
      <c r="B552">
        <v>0</v>
      </c>
      <c r="C552">
        <v>0</v>
      </c>
      <c r="D552">
        <v>0</v>
      </c>
    </row>
    <row r="553" spans="1:4" x14ac:dyDescent="0.3">
      <c r="A553">
        <v>1105</v>
      </c>
      <c r="B553">
        <v>0</v>
      </c>
      <c r="C553">
        <v>0</v>
      </c>
      <c r="D553">
        <v>0</v>
      </c>
    </row>
    <row r="554" spans="1:4" x14ac:dyDescent="0.3">
      <c r="A554">
        <v>1107</v>
      </c>
      <c r="B554">
        <v>0</v>
      </c>
      <c r="C554">
        <v>0</v>
      </c>
      <c r="D554">
        <v>0</v>
      </c>
    </row>
    <row r="555" spans="1:4" x14ac:dyDescent="0.3">
      <c r="A555">
        <v>1109</v>
      </c>
      <c r="B555">
        <v>0</v>
      </c>
      <c r="C555">
        <v>0</v>
      </c>
      <c r="D555">
        <v>0</v>
      </c>
    </row>
    <row r="556" spans="1:4" x14ac:dyDescent="0.3">
      <c r="A556">
        <v>1111</v>
      </c>
      <c r="B556">
        <v>0</v>
      </c>
      <c r="C556">
        <v>0</v>
      </c>
      <c r="D556">
        <v>0</v>
      </c>
    </row>
    <row r="557" spans="1:4" x14ac:dyDescent="0.3">
      <c r="A557">
        <v>1113</v>
      </c>
      <c r="B557">
        <v>0</v>
      </c>
      <c r="C557">
        <v>0</v>
      </c>
      <c r="D557">
        <v>0</v>
      </c>
    </row>
    <row r="558" spans="1:4" x14ac:dyDescent="0.3">
      <c r="A558">
        <v>1115</v>
      </c>
      <c r="B558">
        <v>0</v>
      </c>
      <c r="C558">
        <v>0</v>
      </c>
      <c r="D558">
        <v>0</v>
      </c>
    </row>
    <row r="559" spans="1:4" x14ac:dyDescent="0.3">
      <c r="A559">
        <v>1117</v>
      </c>
      <c r="B559">
        <v>0</v>
      </c>
      <c r="C559">
        <v>0</v>
      </c>
      <c r="D559">
        <v>0</v>
      </c>
    </row>
    <row r="560" spans="1:4" x14ac:dyDescent="0.3">
      <c r="A560">
        <v>1119</v>
      </c>
      <c r="B560">
        <v>0</v>
      </c>
      <c r="C560">
        <v>0</v>
      </c>
      <c r="D560">
        <v>0</v>
      </c>
    </row>
    <row r="561" spans="1:4" x14ac:dyDescent="0.3">
      <c r="A561">
        <v>1121</v>
      </c>
      <c r="B561">
        <v>0</v>
      </c>
      <c r="C561">
        <v>0</v>
      </c>
      <c r="D561">
        <v>0</v>
      </c>
    </row>
    <row r="562" spans="1:4" x14ac:dyDescent="0.3">
      <c r="A562">
        <v>1123</v>
      </c>
      <c r="B562">
        <v>0</v>
      </c>
      <c r="C562">
        <v>0</v>
      </c>
      <c r="D562">
        <v>0</v>
      </c>
    </row>
    <row r="563" spans="1:4" x14ac:dyDescent="0.3">
      <c r="A563">
        <v>1125</v>
      </c>
      <c r="B563">
        <v>0</v>
      </c>
      <c r="C563">
        <v>0</v>
      </c>
      <c r="D563">
        <v>0</v>
      </c>
    </row>
    <row r="564" spans="1:4" x14ac:dyDescent="0.3">
      <c r="A564">
        <v>1127</v>
      </c>
      <c r="B564">
        <v>0</v>
      </c>
      <c r="C564">
        <v>0</v>
      </c>
      <c r="D564">
        <v>0</v>
      </c>
    </row>
    <row r="565" spans="1:4" x14ac:dyDescent="0.3">
      <c r="A565">
        <v>1129</v>
      </c>
      <c r="B565">
        <v>0</v>
      </c>
      <c r="C565">
        <v>0</v>
      </c>
      <c r="D565">
        <v>0</v>
      </c>
    </row>
    <row r="566" spans="1:4" x14ac:dyDescent="0.3">
      <c r="A566">
        <v>1132</v>
      </c>
      <c r="B566">
        <v>0</v>
      </c>
      <c r="C566">
        <v>0</v>
      </c>
      <c r="D566">
        <v>0</v>
      </c>
    </row>
    <row r="567" spans="1:4" x14ac:dyDescent="0.3">
      <c r="A567">
        <v>1134</v>
      </c>
      <c r="B567">
        <v>0</v>
      </c>
      <c r="C567">
        <v>0</v>
      </c>
      <c r="D567">
        <v>0</v>
      </c>
    </row>
    <row r="568" spans="1:4" x14ac:dyDescent="0.3">
      <c r="A568">
        <v>1136</v>
      </c>
      <c r="B568">
        <v>0</v>
      </c>
      <c r="C568">
        <v>0</v>
      </c>
      <c r="D568">
        <v>0</v>
      </c>
    </row>
    <row r="569" spans="1:4" x14ac:dyDescent="0.3">
      <c r="A569">
        <v>1138</v>
      </c>
      <c r="B569">
        <v>0</v>
      </c>
      <c r="C569">
        <v>0</v>
      </c>
      <c r="D569">
        <v>0</v>
      </c>
    </row>
    <row r="570" spans="1:4" x14ac:dyDescent="0.3">
      <c r="A570">
        <v>1140</v>
      </c>
      <c r="B570">
        <v>0</v>
      </c>
      <c r="C570">
        <v>0</v>
      </c>
      <c r="D570">
        <v>0</v>
      </c>
    </row>
    <row r="571" spans="1:4" x14ac:dyDescent="0.3">
      <c r="A571">
        <v>1142</v>
      </c>
      <c r="B571">
        <v>0</v>
      </c>
      <c r="C571">
        <v>0</v>
      </c>
      <c r="D571">
        <v>0</v>
      </c>
    </row>
    <row r="572" spans="1:4" x14ac:dyDescent="0.3">
      <c r="A572">
        <v>1144</v>
      </c>
      <c r="B572">
        <v>0</v>
      </c>
      <c r="C572">
        <v>0</v>
      </c>
      <c r="D572">
        <v>0</v>
      </c>
    </row>
    <row r="573" spans="1:4" x14ac:dyDescent="0.3">
      <c r="A573">
        <v>1146</v>
      </c>
      <c r="B573">
        <v>0</v>
      </c>
      <c r="C573">
        <v>0</v>
      </c>
      <c r="D573">
        <v>0</v>
      </c>
    </row>
    <row r="574" spans="1:4" x14ac:dyDescent="0.3">
      <c r="A574">
        <v>1147</v>
      </c>
      <c r="B574">
        <v>0</v>
      </c>
      <c r="C574">
        <v>0</v>
      </c>
      <c r="D574">
        <v>0</v>
      </c>
    </row>
    <row r="575" spans="1:4" x14ac:dyDescent="0.3">
      <c r="A575">
        <v>1149</v>
      </c>
      <c r="B575">
        <v>0</v>
      </c>
      <c r="C575">
        <v>0</v>
      </c>
      <c r="D575">
        <v>0</v>
      </c>
    </row>
    <row r="576" spans="1:4" x14ac:dyDescent="0.3">
      <c r="A576">
        <v>1151</v>
      </c>
      <c r="B576">
        <v>0</v>
      </c>
      <c r="C576">
        <v>0</v>
      </c>
      <c r="D576">
        <v>0</v>
      </c>
    </row>
    <row r="577" spans="1:4" x14ac:dyDescent="0.3">
      <c r="A577">
        <v>1153</v>
      </c>
      <c r="B577">
        <v>0</v>
      </c>
      <c r="C577">
        <v>0</v>
      </c>
      <c r="D577">
        <v>0</v>
      </c>
    </row>
    <row r="578" spans="1:4" x14ac:dyDescent="0.3">
      <c r="A578">
        <v>1155</v>
      </c>
      <c r="B578">
        <v>0</v>
      </c>
      <c r="C578">
        <v>0</v>
      </c>
      <c r="D578">
        <v>0</v>
      </c>
    </row>
    <row r="579" spans="1:4" x14ac:dyDescent="0.3">
      <c r="A579">
        <v>1157</v>
      </c>
      <c r="B579">
        <v>0</v>
      </c>
      <c r="C579">
        <v>0</v>
      </c>
      <c r="D579">
        <v>0</v>
      </c>
    </row>
    <row r="580" spans="1:4" x14ac:dyDescent="0.3">
      <c r="A580">
        <v>1159</v>
      </c>
      <c r="B580">
        <v>0</v>
      </c>
      <c r="C580">
        <v>0</v>
      </c>
      <c r="D580">
        <v>0</v>
      </c>
    </row>
    <row r="581" spans="1:4" x14ac:dyDescent="0.3">
      <c r="A581">
        <v>1161</v>
      </c>
      <c r="B581">
        <v>0</v>
      </c>
      <c r="C581">
        <v>0</v>
      </c>
      <c r="D581">
        <v>0</v>
      </c>
    </row>
    <row r="582" spans="1:4" x14ac:dyDescent="0.3">
      <c r="A582">
        <v>1163</v>
      </c>
      <c r="B582">
        <v>0</v>
      </c>
      <c r="C582">
        <v>0</v>
      </c>
      <c r="D582">
        <v>0</v>
      </c>
    </row>
    <row r="583" spans="1:4" x14ac:dyDescent="0.3">
      <c r="A583">
        <v>1165</v>
      </c>
      <c r="B583">
        <v>0</v>
      </c>
      <c r="C583">
        <v>0</v>
      </c>
      <c r="D583">
        <v>0</v>
      </c>
    </row>
    <row r="584" spans="1:4" x14ac:dyDescent="0.3">
      <c r="A584">
        <v>1167</v>
      </c>
      <c r="B584">
        <v>0</v>
      </c>
      <c r="C584">
        <v>0</v>
      </c>
      <c r="D584">
        <v>0</v>
      </c>
    </row>
    <row r="585" spans="1:4" x14ac:dyDescent="0.3">
      <c r="A585">
        <v>1169</v>
      </c>
      <c r="B585">
        <v>0</v>
      </c>
      <c r="C585">
        <v>0</v>
      </c>
      <c r="D585">
        <v>0</v>
      </c>
    </row>
    <row r="586" spans="1:4" x14ac:dyDescent="0.3">
      <c r="A586">
        <v>1171</v>
      </c>
      <c r="B586">
        <v>0</v>
      </c>
      <c r="C586">
        <v>0</v>
      </c>
      <c r="D586">
        <v>0</v>
      </c>
    </row>
    <row r="587" spans="1:4" x14ac:dyDescent="0.3">
      <c r="A587">
        <v>1173</v>
      </c>
      <c r="B587">
        <v>0</v>
      </c>
      <c r="C587">
        <v>0</v>
      </c>
      <c r="D587">
        <v>0</v>
      </c>
    </row>
    <row r="588" spans="1:4" x14ac:dyDescent="0.3">
      <c r="A588">
        <v>1176</v>
      </c>
      <c r="B588">
        <v>0</v>
      </c>
      <c r="C588">
        <v>0</v>
      </c>
      <c r="D588">
        <v>0</v>
      </c>
    </row>
    <row r="589" spans="1:4" x14ac:dyDescent="0.3">
      <c r="A589">
        <v>1178</v>
      </c>
      <c r="B589">
        <v>0</v>
      </c>
      <c r="C589">
        <v>0</v>
      </c>
      <c r="D589">
        <v>0</v>
      </c>
    </row>
    <row r="590" spans="1:4" x14ac:dyDescent="0.3">
      <c r="A590">
        <v>1180</v>
      </c>
      <c r="B590">
        <v>0</v>
      </c>
      <c r="C590">
        <v>0</v>
      </c>
      <c r="D590">
        <v>0</v>
      </c>
    </row>
    <row r="591" spans="1:4" x14ac:dyDescent="0.3">
      <c r="A591">
        <v>1182</v>
      </c>
      <c r="B591">
        <v>0</v>
      </c>
      <c r="C591">
        <v>0</v>
      </c>
      <c r="D591">
        <v>0</v>
      </c>
    </row>
    <row r="592" spans="1:4" x14ac:dyDescent="0.3">
      <c r="A592">
        <v>1184</v>
      </c>
      <c r="B592">
        <v>0</v>
      </c>
      <c r="C592">
        <v>0</v>
      </c>
      <c r="D592">
        <v>0</v>
      </c>
    </row>
    <row r="593" spans="1:4" x14ac:dyDescent="0.3">
      <c r="A593">
        <v>1186</v>
      </c>
      <c r="B593">
        <v>0</v>
      </c>
      <c r="C593">
        <v>0</v>
      </c>
      <c r="D593">
        <v>0</v>
      </c>
    </row>
    <row r="594" spans="1:4" x14ac:dyDescent="0.3">
      <c r="A594">
        <v>1188</v>
      </c>
      <c r="B594">
        <v>0</v>
      </c>
      <c r="C594">
        <v>0</v>
      </c>
      <c r="D594">
        <v>0</v>
      </c>
    </row>
    <row r="595" spans="1:4" x14ac:dyDescent="0.3">
      <c r="A595">
        <v>1190</v>
      </c>
      <c r="B595">
        <v>0</v>
      </c>
      <c r="C595">
        <v>0</v>
      </c>
      <c r="D595">
        <v>0</v>
      </c>
    </row>
    <row r="596" spans="1:4" x14ac:dyDescent="0.3">
      <c r="A596">
        <v>1192</v>
      </c>
      <c r="B596">
        <v>0</v>
      </c>
      <c r="C596">
        <v>0</v>
      </c>
      <c r="D596">
        <v>0</v>
      </c>
    </row>
    <row r="597" spans="1:4" x14ac:dyDescent="0.3">
      <c r="A597">
        <v>1194</v>
      </c>
      <c r="B597">
        <v>0</v>
      </c>
      <c r="C597">
        <v>0</v>
      </c>
      <c r="D597">
        <v>0</v>
      </c>
    </row>
    <row r="598" spans="1:4" x14ac:dyDescent="0.3">
      <c r="A598">
        <v>1196</v>
      </c>
      <c r="B598">
        <v>0</v>
      </c>
      <c r="C598">
        <v>0</v>
      </c>
      <c r="D598">
        <v>0</v>
      </c>
    </row>
    <row r="599" spans="1:4" x14ac:dyDescent="0.3">
      <c r="A599">
        <v>1198</v>
      </c>
      <c r="B599">
        <v>0</v>
      </c>
      <c r="C599">
        <v>0</v>
      </c>
      <c r="D599">
        <v>0</v>
      </c>
    </row>
    <row r="600" spans="1:4" x14ac:dyDescent="0.3">
      <c r="A600">
        <v>1200</v>
      </c>
      <c r="B600">
        <v>0</v>
      </c>
      <c r="C600">
        <v>0</v>
      </c>
      <c r="D600">
        <v>0</v>
      </c>
    </row>
    <row r="601" spans="1:4" x14ac:dyDescent="0.3">
      <c r="A601">
        <v>1202</v>
      </c>
      <c r="B601">
        <v>0</v>
      </c>
      <c r="C601">
        <v>0</v>
      </c>
      <c r="D601">
        <v>0</v>
      </c>
    </row>
    <row r="602" spans="1:4" x14ac:dyDescent="0.3">
      <c r="A602">
        <v>1204</v>
      </c>
      <c r="B602">
        <v>0</v>
      </c>
      <c r="C602">
        <v>0</v>
      </c>
      <c r="D602">
        <v>0</v>
      </c>
    </row>
    <row r="603" spans="1:4" x14ac:dyDescent="0.3">
      <c r="A603">
        <v>1206</v>
      </c>
      <c r="B603">
        <v>0</v>
      </c>
      <c r="C603">
        <v>0</v>
      </c>
      <c r="D603">
        <v>0</v>
      </c>
    </row>
    <row r="604" spans="1:4" x14ac:dyDescent="0.3">
      <c r="A604">
        <v>1208</v>
      </c>
      <c r="B604">
        <v>0</v>
      </c>
      <c r="C604">
        <v>0</v>
      </c>
      <c r="D604">
        <v>0</v>
      </c>
    </row>
    <row r="605" spans="1:4" x14ac:dyDescent="0.3">
      <c r="A605">
        <v>1210</v>
      </c>
      <c r="B605">
        <v>0</v>
      </c>
      <c r="C605">
        <v>0</v>
      </c>
      <c r="D605">
        <v>0</v>
      </c>
    </row>
    <row r="606" spans="1:4" x14ac:dyDescent="0.3">
      <c r="A606">
        <v>1212</v>
      </c>
      <c r="B606">
        <v>0</v>
      </c>
      <c r="C606">
        <v>0</v>
      </c>
      <c r="D606">
        <v>0</v>
      </c>
    </row>
    <row r="607" spans="1:4" x14ac:dyDescent="0.3">
      <c r="A607">
        <v>1214</v>
      </c>
      <c r="B607">
        <v>0</v>
      </c>
      <c r="C607">
        <v>0</v>
      </c>
      <c r="D607">
        <v>0</v>
      </c>
    </row>
    <row r="608" spans="1:4" x14ac:dyDescent="0.3">
      <c r="A608">
        <v>1217</v>
      </c>
      <c r="B608">
        <v>0</v>
      </c>
      <c r="C608">
        <v>0</v>
      </c>
      <c r="D608">
        <v>0</v>
      </c>
    </row>
    <row r="609" spans="1:4" x14ac:dyDescent="0.3">
      <c r="A609">
        <v>1219</v>
      </c>
      <c r="B609">
        <v>0</v>
      </c>
      <c r="C609">
        <v>0</v>
      </c>
      <c r="D609">
        <v>0</v>
      </c>
    </row>
    <row r="610" spans="1:4" x14ac:dyDescent="0.3">
      <c r="A610">
        <v>1221</v>
      </c>
      <c r="B610">
        <v>0</v>
      </c>
      <c r="C610">
        <v>0</v>
      </c>
      <c r="D610">
        <v>0</v>
      </c>
    </row>
    <row r="611" spans="1:4" x14ac:dyDescent="0.3">
      <c r="A611">
        <v>1223</v>
      </c>
      <c r="B611">
        <v>0</v>
      </c>
      <c r="C611">
        <v>0</v>
      </c>
      <c r="D611">
        <v>0</v>
      </c>
    </row>
    <row r="612" spans="1:4" x14ac:dyDescent="0.3">
      <c r="A612">
        <v>1225</v>
      </c>
      <c r="B612">
        <v>0</v>
      </c>
      <c r="C612">
        <v>0</v>
      </c>
      <c r="D612">
        <v>0</v>
      </c>
    </row>
    <row r="613" spans="1:4" x14ac:dyDescent="0.3">
      <c r="A613">
        <v>1227</v>
      </c>
      <c r="B613">
        <v>0</v>
      </c>
      <c r="C613">
        <v>0</v>
      </c>
      <c r="D613">
        <v>0</v>
      </c>
    </row>
    <row r="614" spans="1:4" x14ac:dyDescent="0.3">
      <c r="A614">
        <v>1229</v>
      </c>
      <c r="B614">
        <v>0</v>
      </c>
      <c r="C614">
        <v>0</v>
      </c>
      <c r="D614">
        <v>0</v>
      </c>
    </row>
    <row r="615" spans="1:4" x14ac:dyDescent="0.3">
      <c r="A615">
        <v>1231</v>
      </c>
      <c r="B615">
        <v>0</v>
      </c>
      <c r="C615">
        <v>0</v>
      </c>
      <c r="D615">
        <v>0</v>
      </c>
    </row>
    <row r="616" spans="1:4" x14ac:dyDescent="0.3">
      <c r="A616">
        <v>1233</v>
      </c>
      <c r="B616">
        <v>0</v>
      </c>
      <c r="C616">
        <v>0</v>
      </c>
      <c r="D616">
        <v>0</v>
      </c>
    </row>
    <row r="617" spans="1:4" x14ac:dyDescent="0.3">
      <c r="A617">
        <v>1235</v>
      </c>
      <c r="B617">
        <v>0</v>
      </c>
      <c r="C617">
        <v>0</v>
      </c>
      <c r="D617">
        <v>0</v>
      </c>
    </row>
    <row r="618" spans="1:4" x14ac:dyDescent="0.3">
      <c r="A618">
        <v>1237</v>
      </c>
      <c r="B618">
        <v>0</v>
      </c>
      <c r="C618">
        <v>0</v>
      </c>
      <c r="D618">
        <v>0</v>
      </c>
    </row>
    <row r="619" spans="1:4" x14ac:dyDescent="0.3">
      <c r="A619">
        <v>1239</v>
      </c>
      <c r="B619">
        <v>0</v>
      </c>
      <c r="C619">
        <v>0</v>
      </c>
      <c r="D619">
        <v>0</v>
      </c>
    </row>
    <row r="620" spans="1:4" x14ac:dyDescent="0.3">
      <c r="A620">
        <v>1241</v>
      </c>
      <c r="B620">
        <v>0</v>
      </c>
      <c r="C620">
        <v>0</v>
      </c>
      <c r="D620">
        <v>0</v>
      </c>
    </row>
    <row r="621" spans="1:4" x14ac:dyDescent="0.3">
      <c r="A621">
        <v>1243</v>
      </c>
      <c r="B621">
        <v>0</v>
      </c>
      <c r="C621">
        <v>0</v>
      </c>
      <c r="D621">
        <v>0</v>
      </c>
    </row>
    <row r="622" spans="1:4" x14ac:dyDescent="0.3">
      <c r="A622">
        <v>1245</v>
      </c>
      <c r="B622">
        <v>0</v>
      </c>
      <c r="C622">
        <v>0</v>
      </c>
      <c r="D622">
        <v>0</v>
      </c>
    </row>
    <row r="623" spans="1:4" x14ac:dyDescent="0.3">
      <c r="A623">
        <v>1247</v>
      </c>
      <c r="B623">
        <v>0</v>
      </c>
      <c r="C623">
        <v>0</v>
      </c>
      <c r="D623">
        <v>0</v>
      </c>
    </row>
    <row r="624" spans="1:4" x14ac:dyDescent="0.3">
      <c r="A624">
        <v>1249</v>
      </c>
      <c r="B624">
        <v>0</v>
      </c>
      <c r="C624">
        <v>0</v>
      </c>
      <c r="D624">
        <v>0</v>
      </c>
    </row>
    <row r="625" spans="1:4" x14ac:dyDescent="0.3">
      <c r="A625">
        <v>1251</v>
      </c>
      <c r="B625">
        <v>0</v>
      </c>
      <c r="C625">
        <v>0</v>
      </c>
      <c r="D625">
        <v>0</v>
      </c>
    </row>
    <row r="626" spans="1:4" x14ac:dyDescent="0.3">
      <c r="A626">
        <v>1253</v>
      </c>
      <c r="B626">
        <v>0</v>
      </c>
      <c r="C626">
        <v>0</v>
      </c>
      <c r="D626">
        <v>0</v>
      </c>
    </row>
    <row r="627" spans="1:4" x14ac:dyDescent="0.3">
      <c r="A627">
        <v>1255</v>
      </c>
      <c r="B627">
        <v>0</v>
      </c>
      <c r="C627">
        <v>0</v>
      </c>
      <c r="D627">
        <v>0</v>
      </c>
    </row>
    <row r="628" spans="1:4" x14ac:dyDescent="0.3">
      <c r="A628">
        <v>1257</v>
      </c>
      <c r="B628">
        <v>0</v>
      </c>
      <c r="C628">
        <v>0</v>
      </c>
      <c r="D628">
        <v>0</v>
      </c>
    </row>
    <row r="629" spans="1:4" x14ac:dyDescent="0.3">
      <c r="A629">
        <v>1260</v>
      </c>
      <c r="B629">
        <v>0</v>
      </c>
      <c r="C629">
        <v>0</v>
      </c>
      <c r="D629">
        <v>0</v>
      </c>
    </row>
    <row r="630" spans="1:4" x14ac:dyDescent="0.3">
      <c r="A630">
        <v>1262</v>
      </c>
      <c r="B630">
        <v>0</v>
      </c>
      <c r="C630">
        <v>0</v>
      </c>
      <c r="D630">
        <v>0</v>
      </c>
    </row>
    <row r="631" spans="1:4" x14ac:dyDescent="0.3">
      <c r="A631">
        <v>1264</v>
      </c>
      <c r="B631">
        <v>0</v>
      </c>
      <c r="C631">
        <v>0</v>
      </c>
      <c r="D631">
        <v>0</v>
      </c>
    </row>
    <row r="632" spans="1:4" x14ac:dyDescent="0.3">
      <c r="A632">
        <v>1266</v>
      </c>
      <c r="B632">
        <v>0</v>
      </c>
      <c r="C632">
        <v>0</v>
      </c>
      <c r="D632">
        <v>0</v>
      </c>
    </row>
    <row r="633" spans="1:4" x14ac:dyDescent="0.3">
      <c r="A633">
        <v>1268</v>
      </c>
      <c r="B633">
        <v>0</v>
      </c>
      <c r="C633">
        <v>0</v>
      </c>
      <c r="D633">
        <v>0</v>
      </c>
    </row>
    <row r="634" spans="1:4" x14ac:dyDescent="0.3">
      <c r="A634">
        <v>1270</v>
      </c>
      <c r="B634">
        <v>0</v>
      </c>
      <c r="C634">
        <v>0</v>
      </c>
      <c r="D634">
        <v>0</v>
      </c>
    </row>
    <row r="635" spans="1:4" x14ac:dyDescent="0.3">
      <c r="A635">
        <v>1272</v>
      </c>
      <c r="B635">
        <v>0</v>
      </c>
      <c r="C635">
        <v>0</v>
      </c>
      <c r="D635">
        <v>0</v>
      </c>
    </row>
    <row r="636" spans="1:4" x14ac:dyDescent="0.3">
      <c r="A636">
        <v>1274</v>
      </c>
      <c r="B636">
        <v>0</v>
      </c>
      <c r="C636">
        <v>0</v>
      </c>
      <c r="D636">
        <v>0</v>
      </c>
    </row>
    <row r="637" spans="1:4" x14ac:dyDescent="0.3">
      <c r="A637">
        <v>1276</v>
      </c>
      <c r="B637">
        <v>0</v>
      </c>
      <c r="C637">
        <v>0</v>
      </c>
      <c r="D637">
        <v>0</v>
      </c>
    </row>
    <row r="638" spans="1:4" x14ac:dyDescent="0.3">
      <c r="A638">
        <v>1278</v>
      </c>
      <c r="B638">
        <v>0</v>
      </c>
      <c r="C638">
        <v>0</v>
      </c>
      <c r="D638">
        <v>0</v>
      </c>
    </row>
    <row r="639" spans="1:4" x14ac:dyDescent="0.3">
      <c r="A639">
        <v>1280</v>
      </c>
      <c r="B639">
        <v>0</v>
      </c>
      <c r="C639">
        <v>0</v>
      </c>
      <c r="D639">
        <v>0</v>
      </c>
    </row>
    <row r="640" spans="1:4" x14ac:dyDescent="0.3">
      <c r="A640">
        <v>1282</v>
      </c>
      <c r="B640">
        <v>0</v>
      </c>
      <c r="C640">
        <v>0</v>
      </c>
      <c r="D640">
        <v>0</v>
      </c>
    </row>
    <row r="641" spans="1:4" x14ac:dyDescent="0.3">
      <c r="A641">
        <v>1284</v>
      </c>
      <c r="B641">
        <v>0</v>
      </c>
      <c r="C641">
        <v>0</v>
      </c>
      <c r="D641">
        <v>0</v>
      </c>
    </row>
    <row r="642" spans="1:4" x14ac:dyDescent="0.3">
      <c r="A642">
        <v>1286</v>
      </c>
      <c r="B642">
        <v>0</v>
      </c>
      <c r="C642">
        <v>0</v>
      </c>
      <c r="D642">
        <v>0</v>
      </c>
    </row>
    <row r="643" spans="1:4" x14ac:dyDescent="0.3">
      <c r="A643">
        <v>1288</v>
      </c>
      <c r="B643">
        <v>0</v>
      </c>
      <c r="C643">
        <v>0</v>
      </c>
      <c r="D643">
        <v>0</v>
      </c>
    </row>
    <row r="644" spans="1:4" x14ac:dyDescent="0.3">
      <c r="A644">
        <v>1290</v>
      </c>
      <c r="B644">
        <v>0</v>
      </c>
      <c r="C644">
        <v>0</v>
      </c>
      <c r="D644">
        <v>0</v>
      </c>
    </row>
    <row r="645" spans="1:4" x14ac:dyDescent="0.3">
      <c r="A645">
        <v>1292</v>
      </c>
      <c r="B645">
        <v>0</v>
      </c>
      <c r="C645">
        <v>0</v>
      </c>
      <c r="D645">
        <v>0</v>
      </c>
    </row>
    <row r="646" spans="1:4" x14ac:dyDescent="0.3">
      <c r="A646">
        <v>1294</v>
      </c>
      <c r="B646">
        <v>0</v>
      </c>
      <c r="C646">
        <v>0</v>
      </c>
      <c r="D646">
        <v>0</v>
      </c>
    </row>
    <row r="647" spans="1:4" x14ac:dyDescent="0.3">
      <c r="A647">
        <v>1296</v>
      </c>
      <c r="B647">
        <v>0</v>
      </c>
      <c r="C647">
        <v>0</v>
      </c>
      <c r="D647">
        <v>0</v>
      </c>
    </row>
    <row r="648" spans="1:4" x14ac:dyDescent="0.3">
      <c r="A648">
        <v>1298</v>
      </c>
      <c r="B648">
        <v>0</v>
      </c>
      <c r="C648">
        <v>0</v>
      </c>
      <c r="D648">
        <v>0</v>
      </c>
    </row>
    <row r="649" spans="1:4" x14ac:dyDescent="0.3">
      <c r="A649">
        <v>1300</v>
      </c>
      <c r="B649">
        <v>0</v>
      </c>
      <c r="C649">
        <v>0</v>
      </c>
      <c r="D649">
        <v>0</v>
      </c>
    </row>
    <row r="650" spans="1:4" x14ac:dyDescent="0.3">
      <c r="A650">
        <v>1303</v>
      </c>
      <c r="B650">
        <v>0</v>
      </c>
      <c r="C650">
        <v>0</v>
      </c>
      <c r="D650">
        <v>0</v>
      </c>
    </row>
    <row r="651" spans="1:4" x14ac:dyDescent="0.3">
      <c r="A651">
        <v>1305</v>
      </c>
      <c r="B651">
        <v>0</v>
      </c>
      <c r="C651">
        <v>0</v>
      </c>
      <c r="D651">
        <v>0</v>
      </c>
    </row>
    <row r="652" spans="1:4" x14ac:dyDescent="0.3">
      <c r="A652">
        <v>1307</v>
      </c>
      <c r="B652">
        <v>0</v>
      </c>
      <c r="C652">
        <v>0</v>
      </c>
      <c r="D652">
        <v>0</v>
      </c>
    </row>
    <row r="653" spans="1:4" x14ac:dyDescent="0.3">
      <c r="A653">
        <v>1309</v>
      </c>
      <c r="B653">
        <v>0</v>
      </c>
      <c r="C653">
        <v>0</v>
      </c>
      <c r="D653">
        <v>0</v>
      </c>
    </row>
    <row r="654" spans="1:4" x14ac:dyDescent="0.3">
      <c r="A654">
        <v>1311</v>
      </c>
      <c r="B654">
        <v>0</v>
      </c>
      <c r="C654">
        <v>0</v>
      </c>
      <c r="D654">
        <v>0</v>
      </c>
    </row>
    <row r="655" spans="1:4" x14ac:dyDescent="0.3">
      <c r="A655">
        <v>1313</v>
      </c>
      <c r="B655">
        <v>0</v>
      </c>
      <c r="C655">
        <v>0</v>
      </c>
      <c r="D655">
        <v>0</v>
      </c>
    </row>
    <row r="656" spans="1:4" x14ac:dyDescent="0.3">
      <c r="A656">
        <v>1315</v>
      </c>
      <c r="B656">
        <v>0</v>
      </c>
      <c r="C656">
        <v>0</v>
      </c>
      <c r="D656">
        <v>0</v>
      </c>
    </row>
    <row r="657" spans="1:4" x14ac:dyDescent="0.3">
      <c r="A657">
        <v>1317</v>
      </c>
      <c r="B657">
        <v>0</v>
      </c>
      <c r="C657">
        <v>0</v>
      </c>
      <c r="D657">
        <v>0</v>
      </c>
    </row>
    <row r="658" spans="1:4" x14ac:dyDescent="0.3">
      <c r="A658">
        <v>1319</v>
      </c>
      <c r="B658">
        <v>0</v>
      </c>
      <c r="C658">
        <v>0</v>
      </c>
      <c r="D658">
        <v>0</v>
      </c>
    </row>
    <row r="659" spans="1:4" x14ac:dyDescent="0.3">
      <c r="A659">
        <v>1321</v>
      </c>
      <c r="B659">
        <v>0</v>
      </c>
      <c r="C659">
        <v>0</v>
      </c>
      <c r="D659">
        <v>0</v>
      </c>
    </row>
    <row r="660" spans="1:4" x14ac:dyDescent="0.3">
      <c r="A660">
        <v>1323</v>
      </c>
      <c r="B660">
        <v>0</v>
      </c>
      <c r="C660">
        <v>0</v>
      </c>
      <c r="D660">
        <v>0</v>
      </c>
    </row>
    <row r="661" spans="1:4" x14ac:dyDescent="0.3">
      <c r="A661">
        <v>1325</v>
      </c>
      <c r="B661">
        <v>0</v>
      </c>
      <c r="C661">
        <v>0</v>
      </c>
      <c r="D661">
        <v>0</v>
      </c>
    </row>
    <row r="662" spans="1:4" x14ac:dyDescent="0.3">
      <c r="A662">
        <v>1327</v>
      </c>
      <c r="B662">
        <v>0</v>
      </c>
      <c r="C662">
        <v>0</v>
      </c>
      <c r="D662">
        <v>0</v>
      </c>
    </row>
    <row r="663" spans="1:4" x14ac:dyDescent="0.3">
      <c r="A663">
        <v>1329</v>
      </c>
      <c r="B663">
        <v>0</v>
      </c>
      <c r="C663">
        <v>0</v>
      </c>
      <c r="D663">
        <v>0</v>
      </c>
    </row>
    <row r="664" spans="1:4" x14ac:dyDescent="0.3">
      <c r="A664">
        <v>1331</v>
      </c>
      <c r="B664">
        <v>0</v>
      </c>
      <c r="C664">
        <v>0</v>
      </c>
      <c r="D664">
        <v>0</v>
      </c>
    </row>
    <row r="665" spans="1:4" x14ac:dyDescent="0.3">
      <c r="A665">
        <v>1333</v>
      </c>
      <c r="B665">
        <v>0</v>
      </c>
      <c r="C665">
        <v>0</v>
      </c>
      <c r="D665">
        <v>0</v>
      </c>
    </row>
    <row r="666" spans="1:4" x14ac:dyDescent="0.3">
      <c r="A666">
        <v>1335</v>
      </c>
      <c r="B666">
        <v>0</v>
      </c>
      <c r="C666">
        <v>0</v>
      </c>
      <c r="D666">
        <v>0</v>
      </c>
    </row>
    <row r="667" spans="1:4" x14ac:dyDescent="0.3">
      <c r="A667">
        <v>1337</v>
      </c>
      <c r="B667">
        <v>0</v>
      </c>
      <c r="C667">
        <v>0</v>
      </c>
      <c r="D667">
        <v>0</v>
      </c>
    </row>
    <row r="668" spans="1:4" x14ac:dyDescent="0.3">
      <c r="A668">
        <v>1339</v>
      </c>
      <c r="B668">
        <v>0</v>
      </c>
      <c r="C668">
        <v>0</v>
      </c>
      <c r="D668">
        <v>0</v>
      </c>
    </row>
    <row r="669" spans="1:4" x14ac:dyDescent="0.3">
      <c r="A669">
        <v>1341</v>
      </c>
      <c r="B669">
        <v>0</v>
      </c>
      <c r="C669">
        <v>0</v>
      </c>
      <c r="D669">
        <v>0</v>
      </c>
    </row>
    <row r="670" spans="1:4" x14ac:dyDescent="0.3">
      <c r="A670">
        <v>1343</v>
      </c>
      <c r="B670">
        <v>0</v>
      </c>
      <c r="C670">
        <v>0</v>
      </c>
      <c r="D670">
        <v>0</v>
      </c>
    </row>
    <row r="671" spans="1:4" x14ac:dyDescent="0.3">
      <c r="A671">
        <v>1346</v>
      </c>
      <c r="B671">
        <v>0</v>
      </c>
      <c r="C671">
        <v>0</v>
      </c>
      <c r="D671">
        <v>0</v>
      </c>
    </row>
    <row r="672" spans="1:4" x14ac:dyDescent="0.3">
      <c r="A672">
        <v>1348</v>
      </c>
      <c r="B672">
        <v>0</v>
      </c>
      <c r="C672">
        <v>0</v>
      </c>
      <c r="D672">
        <v>0</v>
      </c>
    </row>
    <row r="673" spans="1:4" x14ac:dyDescent="0.3">
      <c r="A673">
        <v>1350</v>
      </c>
      <c r="B673">
        <v>0</v>
      </c>
      <c r="C673">
        <v>0</v>
      </c>
      <c r="D673">
        <v>0</v>
      </c>
    </row>
    <row r="674" spans="1:4" x14ac:dyDescent="0.3">
      <c r="A674">
        <v>1352</v>
      </c>
      <c r="B674">
        <v>0</v>
      </c>
      <c r="C674">
        <v>0</v>
      </c>
      <c r="D674">
        <v>0</v>
      </c>
    </row>
    <row r="675" spans="1:4" x14ac:dyDescent="0.3">
      <c r="A675">
        <v>1354</v>
      </c>
      <c r="B675">
        <v>0</v>
      </c>
      <c r="C675">
        <v>0</v>
      </c>
      <c r="D675">
        <v>0</v>
      </c>
    </row>
    <row r="676" spans="1:4" x14ac:dyDescent="0.3">
      <c r="A676">
        <v>1356</v>
      </c>
      <c r="B676">
        <v>0</v>
      </c>
      <c r="C676">
        <v>0</v>
      </c>
      <c r="D676">
        <v>0</v>
      </c>
    </row>
    <row r="677" spans="1:4" x14ac:dyDescent="0.3">
      <c r="A677">
        <v>1358</v>
      </c>
      <c r="B677">
        <v>0</v>
      </c>
      <c r="C677">
        <v>0</v>
      </c>
      <c r="D677">
        <v>0</v>
      </c>
    </row>
    <row r="678" spans="1:4" x14ac:dyDescent="0.3">
      <c r="A678">
        <v>1360</v>
      </c>
      <c r="B678">
        <v>0</v>
      </c>
      <c r="C678">
        <v>0</v>
      </c>
      <c r="D678">
        <v>0</v>
      </c>
    </row>
    <row r="679" spans="1:4" x14ac:dyDescent="0.3">
      <c r="A679">
        <v>1362</v>
      </c>
      <c r="B679">
        <v>0</v>
      </c>
      <c r="C679">
        <v>0</v>
      </c>
      <c r="D679">
        <v>0</v>
      </c>
    </row>
    <row r="680" spans="1:4" x14ac:dyDescent="0.3">
      <c r="A680">
        <v>1364</v>
      </c>
      <c r="B680">
        <v>0</v>
      </c>
      <c r="C680">
        <v>0</v>
      </c>
      <c r="D680">
        <v>0</v>
      </c>
    </row>
    <row r="681" spans="1:4" x14ac:dyDescent="0.3">
      <c r="A681">
        <v>1366</v>
      </c>
      <c r="B681">
        <v>0</v>
      </c>
      <c r="C681">
        <v>0</v>
      </c>
      <c r="D681">
        <v>0</v>
      </c>
    </row>
    <row r="682" spans="1:4" x14ac:dyDescent="0.3">
      <c r="A682">
        <v>1368</v>
      </c>
      <c r="B682">
        <v>0</v>
      </c>
      <c r="C682">
        <v>0</v>
      </c>
      <c r="D682">
        <v>0</v>
      </c>
    </row>
    <row r="683" spans="1:4" x14ac:dyDescent="0.3">
      <c r="A683">
        <v>1370</v>
      </c>
      <c r="B683">
        <v>0</v>
      </c>
      <c r="C683">
        <v>0</v>
      </c>
      <c r="D683">
        <v>0</v>
      </c>
    </row>
    <row r="684" spans="1:4" x14ac:dyDescent="0.3">
      <c r="A684">
        <v>1372</v>
      </c>
      <c r="B684">
        <v>0</v>
      </c>
      <c r="C684">
        <v>0</v>
      </c>
      <c r="D684">
        <v>0</v>
      </c>
    </row>
    <row r="685" spans="1:4" x14ac:dyDescent="0.3">
      <c r="A685">
        <v>1374</v>
      </c>
      <c r="B685">
        <v>0</v>
      </c>
      <c r="C685">
        <v>0</v>
      </c>
      <c r="D685">
        <v>0</v>
      </c>
    </row>
    <row r="686" spans="1:4" x14ac:dyDescent="0.3">
      <c r="A686">
        <v>1376</v>
      </c>
      <c r="B686">
        <v>0</v>
      </c>
      <c r="C686">
        <v>0</v>
      </c>
      <c r="D686">
        <v>0</v>
      </c>
    </row>
    <row r="687" spans="1:4" x14ac:dyDescent="0.3">
      <c r="A687">
        <v>1378</v>
      </c>
      <c r="B687">
        <v>0</v>
      </c>
      <c r="C687">
        <v>0</v>
      </c>
      <c r="D687">
        <v>0</v>
      </c>
    </row>
    <row r="688" spans="1:4" x14ac:dyDescent="0.3">
      <c r="A688">
        <v>1380</v>
      </c>
      <c r="B688">
        <v>0</v>
      </c>
      <c r="C688">
        <v>0</v>
      </c>
      <c r="D688">
        <v>0</v>
      </c>
    </row>
    <row r="689" spans="1:4" x14ac:dyDescent="0.3">
      <c r="A689">
        <v>1382</v>
      </c>
      <c r="B689">
        <v>0</v>
      </c>
      <c r="C689">
        <v>0</v>
      </c>
      <c r="D689">
        <v>0</v>
      </c>
    </row>
    <row r="690" spans="1:4" x14ac:dyDescent="0.3">
      <c r="A690">
        <v>1384</v>
      </c>
      <c r="B690">
        <v>0</v>
      </c>
      <c r="C690">
        <v>0</v>
      </c>
      <c r="D690">
        <v>0</v>
      </c>
    </row>
    <row r="691" spans="1:4" x14ac:dyDescent="0.3">
      <c r="A691">
        <v>1386</v>
      </c>
      <c r="B691">
        <v>0</v>
      </c>
      <c r="C691">
        <v>0</v>
      </c>
      <c r="D691">
        <v>0</v>
      </c>
    </row>
    <row r="692" spans="1:4" x14ac:dyDescent="0.3">
      <c r="A692">
        <v>1389</v>
      </c>
      <c r="B692">
        <v>0</v>
      </c>
      <c r="C692">
        <v>0</v>
      </c>
      <c r="D692">
        <v>0</v>
      </c>
    </row>
    <row r="693" spans="1:4" x14ac:dyDescent="0.3">
      <c r="A693">
        <v>1391</v>
      </c>
      <c r="B693">
        <v>0</v>
      </c>
      <c r="C693">
        <v>0</v>
      </c>
      <c r="D693">
        <v>0</v>
      </c>
    </row>
    <row r="694" spans="1:4" x14ac:dyDescent="0.3">
      <c r="A694">
        <v>1393</v>
      </c>
      <c r="B694">
        <v>0</v>
      </c>
      <c r="C694">
        <v>0</v>
      </c>
      <c r="D694">
        <v>0</v>
      </c>
    </row>
    <row r="695" spans="1:4" x14ac:dyDescent="0.3">
      <c r="A695">
        <v>1395</v>
      </c>
      <c r="B695">
        <v>0</v>
      </c>
      <c r="C695">
        <v>0</v>
      </c>
      <c r="D695">
        <v>0</v>
      </c>
    </row>
    <row r="696" spans="1:4" x14ac:dyDescent="0.3">
      <c r="A696">
        <v>1397</v>
      </c>
      <c r="B696">
        <v>0</v>
      </c>
      <c r="C696">
        <v>0</v>
      </c>
      <c r="D696">
        <v>0</v>
      </c>
    </row>
    <row r="697" spans="1:4" x14ac:dyDescent="0.3">
      <c r="A697">
        <v>1399</v>
      </c>
      <c r="B697">
        <v>0</v>
      </c>
      <c r="C697">
        <v>0</v>
      </c>
      <c r="D697">
        <v>0</v>
      </c>
    </row>
    <row r="698" spans="1:4" x14ac:dyDescent="0.3">
      <c r="A698">
        <v>1401</v>
      </c>
      <c r="B698">
        <v>0</v>
      </c>
      <c r="C698">
        <v>0</v>
      </c>
      <c r="D698">
        <v>0</v>
      </c>
    </row>
    <row r="699" spans="1:4" x14ac:dyDescent="0.3">
      <c r="A699">
        <v>1403</v>
      </c>
      <c r="B699">
        <v>0</v>
      </c>
      <c r="C699">
        <v>0</v>
      </c>
      <c r="D699">
        <v>0</v>
      </c>
    </row>
    <row r="700" spans="1:4" x14ac:dyDescent="0.3">
      <c r="A700">
        <v>1405</v>
      </c>
      <c r="B700">
        <v>0</v>
      </c>
      <c r="C700">
        <v>0</v>
      </c>
      <c r="D700">
        <v>0</v>
      </c>
    </row>
    <row r="701" spans="1:4" x14ac:dyDescent="0.3">
      <c r="A701">
        <v>1407</v>
      </c>
      <c r="B701">
        <v>-3</v>
      </c>
      <c r="C701">
        <v>7</v>
      </c>
      <c r="D701">
        <v>-3</v>
      </c>
    </row>
    <row r="702" spans="1:4" x14ac:dyDescent="0.3">
      <c r="A702">
        <v>1409</v>
      </c>
      <c r="B702">
        <v>-7</v>
      </c>
      <c r="C702">
        <v>13</v>
      </c>
      <c r="D702">
        <v>-7</v>
      </c>
    </row>
    <row r="703" spans="1:4" x14ac:dyDescent="0.3">
      <c r="A703">
        <v>1411</v>
      </c>
      <c r="B703">
        <v>-7</v>
      </c>
      <c r="C703">
        <v>13</v>
      </c>
      <c r="D703">
        <v>-7</v>
      </c>
    </row>
    <row r="704" spans="1:4" x14ac:dyDescent="0.3">
      <c r="A704">
        <v>1413</v>
      </c>
      <c r="B704">
        <v>-3</v>
      </c>
      <c r="C704">
        <v>7</v>
      </c>
      <c r="D704">
        <v>-3</v>
      </c>
    </row>
    <row r="705" spans="1:4" x14ac:dyDescent="0.3">
      <c r="A705">
        <v>1415</v>
      </c>
      <c r="B705">
        <v>-3</v>
      </c>
      <c r="C705">
        <v>7</v>
      </c>
      <c r="D705">
        <v>-3</v>
      </c>
    </row>
    <row r="706" spans="1:4" x14ac:dyDescent="0.3">
      <c r="A706">
        <v>1417</v>
      </c>
      <c r="B706">
        <v>-16</v>
      </c>
      <c r="C706">
        <v>33</v>
      </c>
      <c r="D706">
        <v>-16</v>
      </c>
    </row>
    <row r="707" spans="1:4" x14ac:dyDescent="0.3">
      <c r="A707">
        <v>1419</v>
      </c>
      <c r="B707">
        <v>-36</v>
      </c>
      <c r="C707">
        <v>72</v>
      </c>
      <c r="D707">
        <v>-36</v>
      </c>
    </row>
    <row r="708" spans="1:4" x14ac:dyDescent="0.3">
      <c r="A708">
        <v>1421</v>
      </c>
      <c r="B708">
        <v>-20</v>
      </c>
      <c r="C708">
        <v>39</v>
      </c>
      <c r="D708">
        <v>-20</v>
      </c>
    </row>
    <row r="709" spans="1:4" x14ac:dyDescent="0.3">
      <c r="A709">
        <v>1423</v>
      </c>
      <c r="B709">
        <v>-13</v>
      </c>
      <c r="C709">
        <v>26</v>
      </c>
      <c r="D709">
        <v>-13</v>
      </c>
    </row>
    <row r="710" spans="1:4" x14ac:dyDescent="0.3">
      <c r="A710">
        <v>1425</v>
      </c>
      <c r="B710">
        <v>-39</v>
      </c>
      <c r="C710">
        <v>78</v>
      </c>
      <c r="D710">
        <v>-39</v>
      </c>
    </row>
    <row r="711" spans="1:4" x14ac:dyDescent="0.3">
      <c r="A711">
        <v>1427</v>
      </c>
      <c r="B711">
        <v>-33</v>
      </c>
      <c r="C711">
        <v>94</v>
      </c>
      <c r="D711">
        <v>-62</v>
      </c>
    </row>
    <row r="712" spans="1:4" x14ac:dyDescent="0.3">
      <c r="A712">
        <v>1431</v>
      </c>
      <c r="B712">
        <v>-33</v>
      </c>
      <c r="C712">
        <v>75</v>
      </c>
      <c r="D712">
        <v>-42</v>
      </c>
    </row>
    <row r="713" spans="1:4" x14ac:dyDescent="0.3">
      <c r="A713">
        <v>1433</v>
      </c>
      <c r="B713">
        <v>-36</v>
      </c>
      <c r="C713">
        <v>81</v>
      </c>
      <c r="D713">
        <v>-46</v>
      </c>
    </row>
    <row r="714" spans="1:4" x14ac:dyDescent="0.3">
      <c r="A714">
        <v>1435</v>
      </c>
      <c r="B714">
        <v>-39</v>
      </c>
      <c r="C714">
        <v>108</v>
      </c>
      <c r="D714">
        <v>-68</v>
      </c>
    </row>
    <row r="715" spans="1:4" x14ac:dyDescent="0.3">
      <c r="A715">
        <v>1437</v>
      </c>
      <c r="B715">
        <v>-46</v>
      </c>
      <c r="C715">
        <v>121</v>
      </c>
      <c r="D715">
        <v>-75</v>
      </c>
    </row>
    <row r="716" spans="1:4" x14ac:dyDescent="0.3">
      <c r="A716">
        <v>1439</v>
      </c>
      <c r="B716">
        <v>-39</v>
      </c>
      <c r="C716">
        <v>117</v>
      </c>
      <c r="D716">
        <v>-78</v>
      </c>
    </row>
    <row r="717" spans="1:4" x14ac:dyDescent="0.3">
      <c r="A717">
        <v>1441</v>
      </c>
      <c r="B717">
        <v>-39</v>
      </c>
      <c r="C717">
        <v>127</v>
      </c>
      <c r="D717">
        <v>-88</v>
      </c>
    </row>
    <row r="718" spans="1:4" x14ac:dyDescent="0.3">
      <c r="A718">
        <v>1443</v>
      </c>
      <c r="B718">
        <v>-29</v>
      </c>
      <c r="C718">
        <v>127</v>
      </c>
      <c r="D718">
        <v>-98</v>
      </c>
    </row>
    <row r="719" spans="1:4" x14ac:dyDescent="0.3">
      <c r="A719">
        <v>1445</v>
      </c>
      <c r="B719">
        <v>-26</v>
      </c>
      <c r="C719">
        <v>130</v>
      </c>
      <c r="D719">
        <v>-104</v>
      </c>
    </row>
    <row r="720" spans="1:4" x14ac:dyDescent="0.3">
      <c r="A720">
        <v>1447</v>
      </c>
      <c r="B720">
        <v>-23</v>
      </c>
      <c r="C720">
        <v>134</v>
      </c>
      <c r="D720">
        <v>-111</v>
      </c>
    </row>
    <row r="721" spans="1:4" x14ac:dyDescent="0.3">
      <c r="A721">
        <v>1450</v>
      </c>
      <c r="B721">
        <v>-16</v>
      </c>
      <c r="C721">
        <v>130</v>
      </c>
      <c r="D721">
        <v>-114</v>
      </c>
    </row>
    <row r="722" spans="1:4" x14ac:dyDescent="0.3">
      <c r="A722">
        <v>1452</v>
      </c>
      <c r="B722">
        <v>-13</v>
      </c>
      <c r="C722">
        <v>134</v>
      </c>
      <c r="D722">
        <v>-121</v>
      </c>
    </row>
    <row r="723" spans="1:4" x14ac:dyDescent="0.3">
      <c r="A723">
        <v>1454</v>
      </c>
      <c r="B723">
        <v>-7</v>
      </c>
      <c r="C723">
        <v>130</v>
      </c>
      <c r="D723">
        <v>-124</v>
      </c>
    </row>
    <row r="724" spans="1:4" x14ac:dyDescent="0.3">
      <c r="A724">
        <v>1456</v>
      </c>
      <c r="B724">
        <v>7</v>
      </c>
      <c r="C724">
        <v>124</v>
      </c>
      <c r="D724">
        <v>-130</v>
      </c>
    </row>
    <row r="725" spans="1:4" x14ac:dyDescent="0.3">
      <c r="A725">
        <v>1458</v>
      </c>
      <c r="B725">
        <v>16</v>
      </c>
      <c r="C725">
        <v>124</v>
      </c>
      <c r="D725">
        <v>-140</v>
      </c>
    </row>
    <row r="726" spans="1:4" x14ac:dyDescent="0.3">
      <c r="A726">
        <v>1460</v>
      </c>
      <c r="B726">
        <v>26</v>
      </c>
      <c r="C726">
        <v>124</v>
      </c>
      <c r="D726">
        <v>-150</v>
      </c>
    </row>
    <row r="727" spans="1:4" x14ac:dyDescent="0.3">
      <c r="A727">
        <v>1462</v>
      </c>
      <c r="B727">
        <v>46</v>
      </c>
      <c r="C727">
        <v>124</v>
      </c>
      <c r="D727">
        <v>-169</v>
      </c>
    </row>
    <row r="728" spans="1:4" x14ac:dyDescent="0.3">
      <c r="A728">
        <v>1464</v>
      </c>
      <c r="B728">
        <v>59</v>
      </c>
      <c r="C728">
        <v>108</v>
      </c>
      <c r="D728">
        <v>-166</v>
      </c>
    </row>
    <row r="729" spans="1:4" x14ac:dyDescent="0.3">
      <c r="A729">
        <v>1466</v>
      </c>
      <c r="B729">
        <v>81</v>
      </c>
      <c r="C729">
        <v>91</v>
      </c>
      <c r="D729">
        <v>-173</v>
      </c>
    </row>
    <row r="730" spans="1:4" x14ac:dyDescent="0.3">
      <c r="A730">
        <v>1469</v>
      </c>
      <c r="B730">
        <v>101</v>
      </c>
      <c r="C730">
        <v>81</v>
      </c>
      <c r="D730">
        <v>-182</v>
      </c>
    </row>
    <row r="731" spans="1:4" x14ac:dyDescent="0.3">
      <c r="A731">
        <v>1471</v>
      </c>
      <c r="B731">
        <v>127</v>
      </c>
      <c r="C731">
        <v>68</v>
      </c>
      <c r="D731">
        <v>-196</v>
      </c>
    </row>
    <row r="732" spans="1:4" x14ac:dyDescent="0.3">
      <c r="A732">
        <v>1474</v>
      </c>
      <c r="B732">
        <v>169</v>
      </c>
      <c r="C732">
        <v>42</v>
      </c>
      <c r="D732">
        <v>-212</v>
      </c>
    </row>
    <row r="733" spans="1:4" x14ac:dyDescent="0.3">
      <c r="A733">
        <v>1476</v>
      </c>
      <c r="B733">
        <v>192</v>
      </c>
      <c r="C733">
        <v>16</v>
      </c>
      <c r="D733">
        <v>-209</v>
      </c>
    </row>
    <row r="734" spans="1:4" x14ac:dyDescent="0.3">
      <c r="A734">
        <v>1478</v>
      </c>
      <c r="B734">
        <v>228</v>
      </c>
      <c r="C734">
        <v>-7</v>
      </c>
      <c r="D734">
        <v>-222</v>
      </c>
    </row>
    <row r="735" spans="1:4" x14ac:dyDescent="0.3">
      <c r="A735">
        <v>1480</v>
      </c>
      <c r="B735">
        <v>280</v>
      </c>
      <c r="C735">
        <v>-52</v>
      </c>
      <c r="D735">
        <v>-228</v>
      </c>
    </row>
    <row r="736" spans="1:4" x14ac:dyDescent="0.3">
      <c r="A736">
        <v>1482</v>
      </c>
      <c r="B736">
        <v>326</v>
      </c>
      <c r="C736">
        <v>-85</v>
      </c>
      <c r="D736">
        <v>-241</v>
      </c>
    </row>
    <row r="737" spans="1:4" x14ac:dyDescent="0.3">
      <c r="A737">
        <v>1484</v>
      </c>
      <c r="B737">
        <v>375</v>
      </c>
      <c r="C737">
        <v>-134</v>
      </c>
      <c r="D737">
        <v>-241</v>
      </c>
    </row>
    <row r="738" spans="1:4" x14ac:dyDescent="0.3">
      <c r="A738">
        <v>1486</v>
      </c>
      <c r="B738">
        <v>433</v>
      </c>
      <c r="C738">
        <v>-182</v>
      </c>
      <c r="D738">
        <v>-251</v>
      </c>
    </row>
    <row r="739" spans="1:4" x14ac:dyDescent="0.3">
      <c r="A739">
        <v>1489</v>
      </c>
      <c r="B739">
        <v>495</v>
      </c>
      <c r="C739">
        <v>-248</v>
      </c>
      <c r="D739">
        <v>-248</v>
      </c>
    </row>
    <row r="740" spans="1:4" x14ac:dyDescent="0.3">
      <c r="A740">
        <v>1491</v>
      </c>
      <c r="B740">
        <v>547</v>
      </c>
      <c r="C740">
        <v>-274</v>
      </c>
      <c r="D740">
        <v>-274</v>
      </c>
    </row>
    <row r="741" spans="1:4" x14ac:dyDescent="0.3">
      <c r="A741">
        <v>1493</v>
      </c>
      <c r="B741">
        <v>600</v>
      </c>
      <c r="C741">
        <v>-300</v>
      </c>
      <c r="D741">
        <v>-300</v>
      </c>
    </row>
    <row r="742" spans="1:4" x14ac:dyDescent="0.3">
      <c r="A742">
        <v>1495</v>
      </c>
      <c r="B742">
        <v>652</v>
      </c>
      <c r="C742">
        <v>-326</v>
      </c>
      <c r="D742">
        <v>-326</v>
      </c>
    </row>
    <row r="743" spans="1:4" x14ac:dyDescent="0.3">
      <c r="A743">
        <v>1497</v>
      </c>
      <c r="B743">
        <v>691</v>
      </c>
      <c r="C743">
        <v>-345</v>
      </c>
      <c r="D743">
        <v>-345</v>
      </c>
    </row>
    <row r="744" spans="1:4" x14ac:dyDescent="0.3">
      <c r="A744">
        <v>1499</v>
      </c>
      <c r="B744">
        <v>730</v>
      </c>
      <c r="C744">
        <v>-365</v>
      </c>
      <c r="D744">
        <v>-365</v>
      </c>
    </row>
    <row r="745" spans="1:4" x14ac:dyDescent="0.3">
      <c r="A745">
        <v>1501</v>
      </c>
      <c r="B745">
        <v>762</v>
      </c>
      <c r="C745">
        <v>-381</v>
      </c>
      <c r="D745">
        <v>-381</v>
      </c>
    </row>
    <row r="746" spans="1:4" x14ac:dyDescent="0.3">
      <c r="A746">
        <v>1503</v>
      </c>
      <c r="B746">
        <v>795</v>
      </c>
      <c r="C746">
        <v>-398</v>
      </c>
      <c r="D746">
        <v>-398</v>
      </c>
    </row>
    <row r="747" spans="1:4" x14ac:dyDescent="0.3">
      <c r="A747">
        <v>1505</v>
      </c>
      <c r="B747">
        <v>828</v>
      </c>
      <c r="C747">
        <v>-414</v>
      </c>
      <c r="D747">
        <v>-414</v>
      </c>
    </row>
    <row r="748" spans="1:4" x14ac:dyDescent="0.3">
      <c r="A748">
        <v>1507</v>
      </c>
      <c r="B748">
        <v>841</v>
      </c>
      <c r="C748">
        <v>-420</v>
      </c>
      <c r="D748">
        <v>-420</v>
      </c>
    </row>
    <row r="749" spans="1:4" x14ac:dyDescent="0.3">
      <c r="A749">
        <v>1510</v>
      </c>
      <c r="B749">
        <v>860</v>
      </c>
      <c r="C749">
        <v>-430</v>
      </c>
      <c r="D749">
        <v>-430</v>
      </c>
    </row>
    <row r="750" spans="1:4" x14ac:dyDescent="0.3">
      <c r="A750">
        <v>1512</v>
      </c>
      <c r="B750">
        <v>828</v>
      </c>
      <c r="C750">
        <v>-482</v>
      </c>
      <c r="D750">
        <v>-345</v>
      </c>
    </row>
    <row r="751" spans="1:4" x14ac:dyDescent="0.3">
      <c r="A751">
        <v>1514</v>
      </c>
      <c r="B751">
        <v>779</v>
      </c>
      <c r="C751">
        <v>-541</v>
      </c>
      <c r="D751">
        <v>-238</v>
      </c>
    </row>
    <row r="752" spans="1:4" x14ac:dyDescent="0.3">
      <c r="A752">
        <v>1517</v>
      </c>
      <c r="B752">
        <v>710</v>
      </c>
      <c r="C752">
        <v>-600</v>
      </c>
      <c r="D752">
        <v>-111</v>
      </c>
    </row>
    <row r="753" spans="1:4" x14ac:dyDescent="0.3">
      <c r="A753">
        <v>1519</v>
      </c>
      <c r="B753">
        <v>632</v>
      </c>
      <c r="C753">
        <v>-658</v>
      </c>
      <c r="D753">
        <v>26</v>
      </c>
    </row>
    <row r="754" spans="1:4" x14ac:dyDescent="0.3">
      <c r="A754">
        <v>1521</v>
      </c>
      <c r="B754">
        <v>534</v>
      </c>
      <c r="C754">
        <v>-707</v>
      </c>
      <c r="D754">
        <v>173</v>
      </c>
    </row>
    <row r="755" spans="1:4" x14ac:dyDescent="0.3">
      <c r="A755">
        <v>1523</v>
      </c>
      <c r="B755">
        <v>420</v>
      </c>
      <c r="C755">
        <v>-743</v>
      </c>
      <c r="D755">
        <v>323</v>
      </c>
    </row>
    <row r="756" spans="1:4" x14ac:dyDescent="0.3">
      <c r="A756">
        <v>1525</v>
      </c>
      <c r="B756">
        <v>287</v>
      </c>
      <c r="C756">
        <v>-769</v>
      </c>
      <c r="D756">
        <v>482</v>
      </c>
    </row>
    <row r="757" spans="1:4" x14ac:dyDescent="0.3">
      <c r="A757">
        <v>1527</v>
      </c>
      <c r="B757">
        <v>143</v>
      </c>
      <c r="C757">
        <v>-785</v>
      </c>
      <c r="D757">
        <v>642</v>
      </c>
    </row>
    <row r="758" spans="1:4" x14ac:dyDescent="0.3">
      <c r="A758">
        <v>1530</v>
      </c>
      <c r="B758">
        <v>3</v>
      </c>
      <c r="C758">
        <v>-789</v>
      </c>
      <c r="D758">
        <v>785</v>
      </c>
    </row>
    <row r="759" spans="1:4" x14ac:dyDescent="0.3">
      <c r="A759">
        <v>1532</v>
      </c>
      <c r="B759">
        <v>-156</v>
      </c>
      <c r="C759">
        <v>-782</v>
      </c>
      <c r="D759">
        <v>938</v>
      </c>
    </row>
    <row r="760" spans="1:4" x14ac:dyDescent="0.3">
      <c r="A760">
        <v>1534</v>
      </c>
      <c r="B760">
        <v>-313</v>
      </c>
      <c r="C760">
        <v>-762</v>
      </c>
      <c r="D760">
        <v>1075</v>
      </c>
    </row>
    <row r="761" spans="1:4" x14ac:dyDescent="0.3">
      <c r="A761">
        <v>1536</v>
      </c>
      <c r="B761">
        <v>-472</v>
      </c>
      <c r="C761">
        <v>-727</v>
      </c>
      <c r="D761">
        <v>1199</v>
      </c>
    </row>
    <row r="762" spans="1:4" x14ac:dyDescent="0.3">
      <c r="A762">
        <v>1538</v>
      </c>
      <c r="B762">
        <v>-635</v>
      </c>
      <c r="C762">
        <v>-674</v>
      </c>
      <c r="D762">
        <v>1310</v>
      </c>
    </row>
    <row r="763" spans="1:4" x14ac:dyDescent="0.3">
      <c r="A763">
        <v>1540</v>
      </c>
      <c r="B763">
        <v>-671</v>
      </c>
      <c r="C763">
        <v>-671</v>
      </c>
      <c r="D763">
        <v>1342</v>
      </c>
    </row>
    <row r="764" spans="1:4" x14ac:dyDescent="0.3">
      <c r="A764">
        <v>1542</v>
      </c>
      <c r="B764">
        <v>-671</v>
      </c>
      <c r="C764">
        <v>-671</v>
      </c>
      <c r="D764">
        <v>1342</v>
      </c>
    </row>
    <row r="765" spans="1:4" x14ac:dyDescent="0.3">
      <c r="A765">
        <v>1544</v>
      </c>
      <c r="B765">
        <v>-665</v>
      </c>
      <c r="C765">
        <v>-665</v>
      </c>
      <c r="D765">
        <v>1329</v>
      </c>
    </row>
    <row r="766" spans="1:4" x14ac:dyDescent="0.3">
      <c r="A766">
        <v>1547</v>
      </c>
      <c r="B766">
        <v>-652</v>
      </c>
      <c r="C766">
        <v>-652</v>
      </c>
      <c r="D766">
        <v>1303</v>
      </c>
    </row>
    <row r="767" spans="1:4" x14ac:dyDescent="0.3">
      <c r="A767">
        <v>1549</v>
      </c>
      <c r="B767">
        <v>-645</v>
      </c>
      <c r="C767">
        <v>-645</v>
      </c>
      <c r="D767">
        <v>1290</v>
      </c>
    </row>
    <row r="768" spans="1:4" x14ac:dyDescent="0.3">
      <c r="A768">
        <v>1551</v>
      </c>
      <c r="B768">
        <v>-635</v>
      </c>
      <c r="C768">
        <v>-635</v>
      </c>
      <c r="D768">
        <v>1271</v>
      </c>
    </row>
    <row r="769" spans="1:4" x14ac:dyDescent="0.3">
      <c r="A769">
        <v>1553</v>
      </c>
      <c r="B769">
        <v>-619</v>
      </c>
      <c r="C769">
        <v>-619</v>
      </c>
      <c r="D769">
        <v>1238</v>
      </c>
    </row>
    <row r="770" spans="1:4" x14ac:dyDescent="0.3">
      <c r="A770">
        <v>1555</v>
      </c>
      <c r="B770">
        <v>-688</v>
      </c>
      <c r="C770">
        <v>-394</v>
      </c>
      <c r="D770">
        <v>1082</v>
      </c>
    </row>
    <row r="771" spans="1:4" x14ac:dyDescent="0.3">
      <c r="A771">
        <v>1557</v>
      </c>
      <c r="B771">
        <v>-775</v>
      </c>
      <c r="C771">
        <v>-91</v>
      </c>
      <c r="D771">
        <v>867</v>
      </c>
    </row>
    <row r="772" spans="1:4" x14ac:dyDescent="0.3">
      <c r="A772">
        <v>1560</v>
      </c>
      <c r="B772">
        <v>-837</v>
      </c>
      <c r="C772">
        <v>248</v>
      </c>
      <c r="D772">
        <v>590</v>
      </c>
    </row>
    <row r="773" spans="1:4" x14ac:dyDescent="0.3">
      <c r="A773">
        <v>1562</v>
      </c>
      <c r="B773">
        <v>-877</v>
      </c>
      <c r="C773">
        <v>609</v>
      </c>
      <c r="D773">
        <v>267</v>
      </c>
    </row>
    <row r="774" spans="1:4" x14ac:dyDescent="0.3">
      <c r="A774">
        <v>1565</v>
      </c>
      <c r="B774">
        <v>-880</v>
      </c>
      <c r="C774">
        <v>968</v>
      </c>
      <c r="D774">
        <v>-88</v>
      </c>
    </row>
    <row r="775" spans="1:4" x14ac:dyDescent="0.3">
      <c r="A775">
        <v>1567</v>
      </c>
      <c r="B775">
        <v>-850</v>
      </c>
      <c r="C775">
        <v>1300</v>
      </c>
      <c r="D775">
        <v>-450</v>
      </c>
    </row>
    <row r="776" spans="1:4" x14ac:dyDescent="0.3">
      <c r="A776">
        <v>1569</v>
      </c>
      <c r="B776">
        <v>-792</v>
      </c>
      <c r="C776">
        <v>1584</v>
      </c>
      <c r="D776">
        <v>-792</v>
      </c>
    </row>
    <row r="777" spans="1:4" x14ac:dyDescent="0.3">
      <c r="A777">
        <v>1571</v>
      </c>
      <c r="B777">
        <v>-841</v>
      </c>
      <c r="C777">
        <v>1681</v>
      </c>
      <c r="D777">
        <v>-841</v>
      </c>
    </row>
    <row r="778" spans="1:4" x14ac:dyDescent="0.3">
      <c r="A778">
        <v>1573</v>
      </c>
      <c r="B778">
        <v>-867</v>
      </c>
      <c r="C778">
        <v>1733</v>
      </c>
      <c r="D778">
        <v>-867</v>
      </c>
    </row>
    <row r="779" spans="1:4" x14ac:dyDescent="0.3">
      <c r="A779">
        <v>1575</v>
      </c>
      <c r="B779">
        <v>-899</v>
      </c>
      <c r="C779">
        <v>1799</v>
      </c>
      <c r="D779">
        <v>-899</v>
      </c>
    </row>
    <row r="780" spans="1:4" x14ac:dyDescent="0.3">
      <c r="A780">
        <v>1577</v>
      </c>
      <c r="B780">
        <v>-932</v>
      </c>
      <c r="C780">
        <v>1864</v>
      </c>
      <c r="D780">
        <v>-932</v>
      </c>
    </row>
    <row r="781" spans="1:4" x14ac:dyDescent="0.3">
      <c r="A781">
        <v>1579</v>
      </c>
      <c r="B781">
        <v>-942</v>
      </c>
      <c r="C781">
        <v>1883</v>
      </c>
      <c r="D781">
        <v>-942</v>
      </c>
    </row>
    <row r="782" spans="1:4" x14ac:dyDescent="0.3">
      <c r="A782">
        <v>1582</v>
      </c>
      <c r="B782">
        <v>-925</v>
      </c>
      <c r="C782">
        <v>1851</v>
      </c>
      <c r="D782">
        <v>-925</v>
      </c>
    </row>
    <row r="783" spans="1:4" x14ac:dyDescent="0.3">
      <c r="A783">
        <v>1584</v>
      </c>
      <c r="B783">
        <v>-746</v>
      </c>
      <c r="C783">
        <v>1707</v>
      </c>
      <c r="D783">
        <v>-961</v>
      </c>
    </row>
    <row r="784" spans="1:4" x14ac:dyDescent="0.3">
      <c r="A784">
        <v>1586</v>
      </c>
      <c r="B784">
        <v>-446</v>
      </c>
      <c r="C784">
        <v>1479</v>
      </c>
      <c r="D784">
        <v>-1033</v>
      </c>
    </row>
    <row r="785" spans="1:4" x14ac:dyDescent="0.3">
      <c r="A785">
        <v>1588</v>
      </c>
      <c r="B785">
        <v>-121</v>
      </c>
      <c r="C785">
        <v>1189</v>
      </c>
      <c r="D785">
        <v>-1069</v>
      </c>
    </row>
    <row r="786" spans="1:4" x14ac:dyDescent="0.3">
      <c r="A786">
        <v>1590</v>
      </c>
      <c r="B786">
        <v>209</v>
      </c>
      <c r="C786">
        <v>863</v>
      </c>
      <c r="D786">
        <v>-1072</v>
      </c>
    </row>
    <row r="787" spans="1:4" x14ac:dyDescent="0.3">
      <c r="A787">
        <v>1592</v>
      </c>
      <c r="B787">
        <v>541</v>
      </c>
      <c r="C787">
        <v>512</v>
      </c>
      <c r="D787">
        <v>-1052</v>
      </c>
    </row>
    <row r="788" spans="1:4" x14ac:dyDescent="0.3">
      <c r="A788">
        <v>1594</v>
      </c>
      <c r="B788">
        <v>867</v>
      </c>
      <c r="C788">
        <v>143</v>
      </c>
      <c r="D788">
        <v>-1010</v>
      </c>
    </row>
    <row r="789" spans="1:4" x14ac:dyDescent="0.3">
      <c r="A789">
        <v>1596</v>
      </c>
      <c r="B789">
        <v>1186</v>
      </c>
      <c r="C789">
        <v>-251</v>
      </c>
      <c r="D789">
        <v>-935</v>
      </c>
    </row>
    <row r="790" spans="1:4" x14ac:dyDescent="0.3">
      <c r="A790">
        <v>1598</v>
      </c>
      <c r="B790">
        <v>1476</v>
      </c>
      <c r="C790">
        <v>-655</v>
      </c>
      <c r="D790">
        <v>-821</v>
      </c>
    </row>
    <row r="791" spans="1:4" x14ac:dyDescent="0.3">
      <c r="A791">
        <v>1602</v>
      </c>
      <c r="B791">
        <v>1610</v>
      </c>
      <c r="C791">
        <v>-805</v>
      </c>
      <c r="D791">
        <v>-805</v>
      </c>
    </row>
    <row r="792" spans="1:4" x14ac:dyDescent="0.3">
      <c r="A792">
        <v>1604</v>
      </c>
      <c r="B792">
        <v>1655</v>
      </c>
      <c r="C792">
        <v>-828</v>
      </c>
      <c r="D792">
        <v>-828</v>
      </c>
    </row>
    <row r="793" spans="1:4" x14ac:dyDescent="0.3">
      <c r="A793">
        <v>1606</v>
      </c>
      <c r="B793">
        <v>1694</v>
      </c>
      <c r="C793">
        <v>-847</v>
      </c>
      <c r="D793">
        <v>-847</v>
      </c>
    </row>
    <row r="794" spans="1:4" x14ac:dyDescent="0.3">
      <c r="A794">
        <v>1608</v>
      </c>
      <c r="B794">
        <v>1746</v>
      </c>
      <c r="C794">
        <v>-873</v>
      </c>
      <c r="D794">
        <v>-873</v>
      </c>
    </row>
    <row r="795" spans="1:4" x14ac:dyDescent="0.3">
      <c r="A795">
        <v>1610</v>
      </c>
      <c r="B795">
        <v>1587</v>
      </c>
      <c r="C795">
        <v>-1023</v>
      </c>
      <c r="D795">
        <v>-564</v>
      </c>
    </row>
    <row r="796" spans="1:4" x14ac:dyDescent="0.3">
      <c r="A796">
        <v>1612</v>
      </c>
      <c r="B796">
        <v>1320</v>
      </c>
      <c r="C796">
        <v>-1183</v>
      </c>
      <c r="D796">
        <v>-137</v>
      </c>
    </row>
    <row r="797" spans="1:4" x14ac:dyDescent="0.3">
      <c r="A797">
        <v>1614</v>
      </c>
      <c r="B797">
        <v>978</v>
      </c>
      <c r="C797">
        <v>-1290</v>
      </c>
      <c r="D797">
        <v>313</v>
      </c>
    </row>
    <row r="798" spans="1:4" x14ac:dyDescent="0.3">
      <c r="A798">
        <v>1617</v>
      </c>
      <c r="B798">
        <v>600</v>
      </c>
      <c r="C798">
        <v>-1346</v>
      </c>
      <c r="D798">
        <v>746</v>
      </c>
    </row>
    <row r="799" spans="1:4" x14ac:dyDescent="0.3">
      <c r="A799">
        <v>1619</v>
      </c>
      <c r="B799">
        <v>209</v>
      </c>
      <c r="C799">
        <v>-1355</v>
      </c>
      <c r="D799">
        <v>1147</v>
      </c>
    </row>
    <row r="800" spans="1:4" x14ac:dyDescent="0.3">
      <c r="A800">
        <v>1621</v>
      </c>
      <c r="B800">
        <v>-202</v>
      </c>
      <c r="C800">
        <v>-1316</v>
      </c>
      <c r="D800">
        <v>1518</v>
      </c>
    </row>
    <row r="801" spans="1:4" x14ac:dyDescent="0.3">
      <c r="A801">
        <v>1623</v>
      </c>
      <c r="B801">
        <v>-619</v>
      </c>
      <c r="C801">
        <v>-1225</v>
      </c>
      <c r="D801">
        <v>1844</v>
      </c>
    </row>
    <row r="802" spans="1:4" x14ac:dyDescent="0.3">
      <c r="A802">
        <v>1625</v>
      </c>
      <c r="B802">
        <v>-1007</v>
      </c>
      <c r="C802">
        <v>-1085</v>
      </c>
      <c r="D802">
        <v>2092</v>
      </c>
    </row>
    <row r="803" spans="1:4" x14ac:dyDescent="0.3">
      <c r="A803">
        <v>1627</v>
      </c>
      <c r="B803">
        <v>-1056</v>
      </c>
      <c r="C803">
        <v>-1056</v>
      </c>
      <c r="D803">
        <v>2111</v>
      </c>
    </row>
    <row r="804" spans="1:4" x14ac:dyDescent="0.3">
      <c r="A804">
        <v>1629</v>
      </c>
      <c r="B804">
        <v>-1036</v>
      </c>
      <c r="C804">
        <v>-1036</v>
      </c>
      <c r="D804">
        <v>2072</v>
      </c>
    </row>
    <row r="805" spans="1:4" x14ac:dyDescent="0.3">
      <c r="A805">
        <v>1631</v>
      </c>
      <c r="B805">
        <v>-997</v>
      </c>
      <c r="C805">
        <v>-997</v>
      </c>
      <c r="D805">
        <v>1994</v>
      </c>
    </row>
    <row r="806" spans="1:4" x14ac:dyDescent="0.3">
      <c r="A806">
        <v>1634</v>
      </c>
      <c r="B806">
        <v>-951</v>
      </c>
      <c r="C806">
        <v>-951</v>
      </c>
      <c r="D806">
        <v>1903</v>
      </c>
    </row>
    <row r="807" spans="1:4" x14ac:dyDescent="0.3">
      <c r="A807">
        <v>1636</v>
      </c>
      <c r="B807">
        <v>-1004</v>
      </c>
      <c r="C807">
        <v>-613</v>
      </c>
      <c r="D807">
        <v>1616</v>
      </c>
    </row>
    <row r="808" spans="1:4" x14ac:dyDescent="0.3">
      <c r="A808">
        <v>1638</v>
      </c>
      <c r="B808">
        <v>-1111</v>
      </c>
      <c r="C808">
        <v>-46</v>
      </c>
      <c r="D808">
        <v>1157</v>
      </c>
    </row>
    <row r="809" spans="1:4" x14ac:dyDescent="0.3">
      <c r="A809">
        <v>1640</v>
      </c>
      <c r="B809">
        <v>-1180</v>
      </c>
      <c r="C809">
        <v>560</v>
      </c>
      <c r="D809">
        <v>619</v>
      </c>
    </row>
    <row r="810" spans="1:4" x14ac:dyDescent="0.3">
      <c r="A810">
        <v>1642</v>
      </c>
      <c r="B810">
        <v>-1180</v>
      </c>
      <c r="C810">
        <v>1137</v>
      </c>
      <c r="D810">
        <v>42</v>
      </c>
    </row>
    <row r="811" spans="1:4" x14ac:dyDescent="0.3">
      <c r="A811">
        <v>1645</v>
      </c>
      <c r="B811">
        <v>-1137</v>
      </c>
      <c r="C811">
        <v>1698</v>
      </c>
      <c r="D811">
        <v>-560</v>
      </c>
    </row>
    <row r="812" spans="1:4" x14ac:dyDescent="0.3">
      <c r="A812">
        <v>1647</v>
      </c>
      <c r="B812">
        <v>-1075</v>
      </c>
      <c r="C812">
        <v>2151</v>
      </c>
      <c r="D812">
        <v>-1075</v>
      </c>
    </row>
    <row r="813" spans="1:4" x14ac:dyDescent="0.3">
      <c r="A813">
        <v>1649</v>
      </c>
      <c r="B813">
        <v>-1160</v>
      </c>
      <c r="C813">
        <v>2320</v>
      </c>
      <c r="D813">
        <v>-1160</v>
      </c>
    </row>
    <row r="814" spans="1:4" x14ac:dyDescent="0.3">
      <c r="A814">
        <v>1652</v>
      </c>
      <c r="B814">
        <v>-1215</v>
      </c>
      <c r="C814">
        <v>2431</v>
      </c>
      <c r="D814">
        <v>-1215</v>
      </c>
    </row>
    <row r="815" spans="1:4" x14ac:dyDescent="0.3">
      <c r="A815">
        <v>1654</v>
      </c>
      <c r="B815">
        <v>-1228</v>
      </c>
      <c r="C815">
        <v>2457</v>
      </c>
      <c r="D815">
        <v>-1228</v>
      </c>
    </row>
    <row r="816" spans="1:4" x14ac:dyDescent="0.3">
      <c r="A816">
        <v>1656</v>
      </c>
      <c r="B816">
        <v>-1219</v>
      </c>
      <c r="C816">
        <v>2437</v>
      </c>
      <c r="D816">
        <v>-1219</v>
      </c>
    </row>
    <row r="817" spans="1:4" x14ac:dyDescent="0.3">
      <c r="A817">
        <v>1658</v>
      </c>
      <c r="B817">
        <v>-948</v>
      </c>
      <c r="C817">
        <v>2229</v>
      </c>
      <c r="D817">
        <v>-1281</v>
      </c>
    </row>
    <row r="818" spans="1:4" x14ac:dyDescent="0.3">
      <c r="A818">
        <v>1660</v>
      </c>
      <c r="B818">
        <v>-417</v>
      </c>
      <c r="C818">
        <v>1792</v>
      </c>
      <c r="D818">
        <v>-1375</v>
      </c>
    </row>
    <row r="819" spans="1:4" x14ac:dyDescent="0.3">
      <c r="A819">
        <v>1662</v>
      </c>
      <c r="B819">
        <v>134</v>
      </c>
      <c r="C819">
        <v>1268</v>
      </c>
      <c r="D819">
        <v>-1401</v>
      </c>
    </row>
    <row r="820" spans="1:4" x14ac:dyDescent="0.3">
      <c r="A820">
        <v>1664</v>
      </c>
      <c r="B820">
        <v>671</v>
      </c>
      <c r="C820">
        <v>701</v>
      </c>
      <c r="D820">
        <v>-1372</v>
      </c>
    </row>
    <row r="821" spans="1:4" x14ac:dyDescent="0.3">
      <c r="A821">
        <v>1667</v>
      </c>
      <c r="B821">
        <v>1186</v>
      </c>
      <c r="C821">
        <v>91</v>
      </c>
      <c r="D821">
        <v>-1277</v>
      </c>
    </row>
    <row r="822" spans="1:4" x14ac:dyDescent="0.3">
      <c r="A822">
        <v>1669</v>
      </c>
      <c r="B822">
        <v>1662</v>
      </c>
      <c r="C822">
        <v>-538</v>
      </c>
      <c r="D822">
        <v>-1124</v>
      </c>
    </row>
    <row r="823" spans="1:4" x14ac:dyDescent="0.3">
      <c r="A823">
        <v>1671</v>
      </c>
      <c r="B823">
        <v>1968</v>
      </c>
      <c r="C823">
        <v>-984</v>
      </c>
      <c r="D823">
        <v>-984</v>
      </c>
    </row>
    <row r="824" spans="1:4" x14ac:dyDescent="0.3">
      <c r="A824">
        <v>1673</v>
      </c>
      <c r="B824">
        <v>2014</v>
      </c>
      <c r="C824">
        <v>-1007</v>
      </c>
      <c r="D824">
        <v>-1007</v>
      </c>
    </row>
    <row r="825" spans="1:4" x14ac:dyDescent="0.3">
      <c r="A825">
        <v>1675</v>
      </c>
      <c r="B825">
        <v>2033</v>
      </c>
      <c r="C825">
        <v>-1017</v>
      </c>
      <c r="D825">
        <v>-1017</v>
      </c>
    </row>
    <row r="826" spans="1:4" x14ac:dyDescent="0.3">
      <c r="A826">
        <v>1677</v>
      </c>
      <c r="B826">
        <v>1988</v>
      </c>
      <c r="C826">
        <v>-1101</v>
      </c>
      <c r="D826">
        <v>-886</v>
      </c>
    </row>
    <row r="827" spans="1:4" x14ac:dyDescent="0.3">
      <c r="A827">
        <v>1679</v>
      </c>
      <c r="B827">
        <v>1623</v>
      </c>
      <c r="C827">
        <v>-1339</v>
      </c>
      <c r="D827">
        <v>-283</v>
      </c>
    </row>
    <row r="828" spans="1:4" x14ac:dyDescent="0.3">
      <c r="A828">
        <v>1681</v>
      </c>
      <c r="B828">
        <v>1170</v>
      </c>
      <c r="C828">
        <v>-1499</v>
      </c>
      <c r="D828">
        <v>329</v>
      </c>
    </row>
    <row r="829" spans="1:4" x14ac:dyDescent="0.3">
      <c r="A829">
        <v>1684</v>
      </c>
      <c r="B829">
        <v>645</v>
      </c>
      <c r="C829">
        <v>-1574</v>
      </c>
      <c r="D829">
        <v>929</v>
      </c>
    </row>
    <row r="830" spans="1:4" x14ac:dyDescent="0.3">
      <c r="A830">
        <v>1687</v>
      </c>
      <c r="B830">
        <v>101</v>
      </c>
      <c r="C830">
        <v>-1571</v>
      </c>
      <c r="D830">
        <v>1470</v>
      </c>
    </row>
    <row r="831" spans="1:4" x14ac:dyDescent="0.3">
      <c r="A831">
        <v>1689</v>
      </c>
      <c r="B831">
        <v>-440</v>
      </c>
      <c r="C831">
        <v>-1496</v>
      </c>
      <c r="D831">
        <v>1935</v>
      </c>
    </row>
    <row r="832" spans="1:4" x14ac:dyDescent="0.3">
      <c r="A832">
        <v>1691</v>
      </c>
      <c r="B832">
        <v>-964</v>
      </c>
      <c r="C832">
        <v>-1336</v>
      </c>
      <c r="D832">
        <v>2300</v>
      </c>
    </row>
    <row r="833" spans="1:4" x14ac:dyDescent="0.3">
      <c r="A833">
        <v>1693</v>
      </c>
      <c r="B833">
        <v>-1219</v>
      </c>
      <c r="C833">
        <v>-1219</v>
      </c>
      <c r="D833">
        <v>2437</v>
      </c>
    </row>
    <row r="834" spans="1:4" x14ac:dyDescent="0.3">
      <c r="A834">
        <v>1695</v>
      </c>
      <c r="B834">
        <v>-1186</v>
      </c>
      <c r="C834">
        <v>-1186</v>
      </c>
      <c r="D834">
        <v>2372</v>
      </c>
    </row>
    <row r="835" spans="1:4" x14ac:dyDescent="0.3">
      <c r="A835">
        <v>1697</v>
      </c>
      <c r="B835">
        <v>-1124</v>
      </c>
      <c r="C835">
        <v>-1124</v>
      </c>
      <c r="D835">
        <v>2248</v>
      </c>
    </row>
    <row r="836" spans="1:4" x14ac:dyDescent="0.3">
      <c r="A836">
        <v>1699</v>
      </c>
      <c r="B836">
        <v>-1046</v>
      </c>
      <c r="C836">
        <v>-1046</v>
      </c>
      <c r="D836">
        <v>2092</v>
      </c>
    </row>
    <row r="837" spans="1:4" x14ac:dyDescent="0.3">
      <c r="A837">
        <v>1702</v>
      </c>
      <c r="B837">
        <v>-1144</v>
      </c>
      <c r="C837">
        <v>-479</v>
      </c>
      <c r="D837">
        <v>1623</v>
      </c>
    </row>
    <row r="838" spans="1:4" x14ac:dyDescent="0.3">
      <c r="A838">
        <v>1704</v>
      </c>
      <c r="B838">
        <v>-1241</v>
      </c>
      <c r="C838">
        <v>254</v>
      </c>
      <c r="D838">
        <v>987</v>
      </c>
    </row>
    <row r="839" spans="1:4" x14ac:dyDescent="0.3">
      <c r="A839">
        <v>1706</v>
      </c>
      <c r="B839">
        <v>-1268</v>
      </c>
      <c r="C839">
        <v>981</v>
      </c>
      <c r="D839">
        <v>287</v>
      </c>
    </row>
    <row r="840" spans="1:4" x14ac:dyDescent="0.3">
      <c r="A840">
        <v>1708</v>
      </c>
      <c r="B840">
        <v>-1228</v>
      </c>
      <c r="C840">
        <v>1655</v>
      </c>
      <c r="D840">
        <v>-427</v>
      </c>
    </row>
    <row r="841" spans="1:4" x14ac:dyDescent="0.3">
      <c r="A841">
        <v>1710</v>
      </c>
      <c r="B841">
        <v>-1124</v>
      </c>
      <c r="C841">
        <v>2248</v>
      </c>
      <c r="D841">
        <v>-1124</v>
      </c>
    </row>
    <row r="842" spans="1:4" x14ac:dyDescent="0.3">
      <c r="A842">
        <v>1712</v>
      </c>
      <c r="B842">
        <v>-1225</v>
      </c>
      <c r="C842">
        <v>2450</v>
      </c>
      <c r="D842">
        <v>-1225</v>
      </c>
    </row>
    <row r="843" spans="1:4" x14ac:dyDescent="0.3">
      <c r="A843">
        <v>1714</v>
      </c>
      <c r="B843">
        <v>-1294</v>
      </c>
      <c r="C843">
        <v>2587</v>
      </c>
      <c r="D843">
        <v>-1294</v>
      </c>
    </row>
    <row r="844" spans="1:4" x14ac:dyDescent="0.3">
      <c r="A844">
        <v>1717</v>
      </c>
      <c r="B844">
        <v>-1300</v>
      </c>
      <c r="C844">
        <v>2600</v>
      </c>
      <c r="D844">
        <v>-1300</v>
      </c>
    </row>
    <row r="845" spans="1:4" x14ac:dyDescent="0.3">
      <c r="A845">
        <v>1719</v>
      </c>
      <c r="B845">
        <v>-1281</v>
      </c>
      <c r="C845">
        <v>2561</v>
      </c>
      <c r="D845">
        <v>-1281</v>
      </c>
    </row>
    <row r="846" spans="1:4" x14ac:dyDescent="0.3">
      <c r="A846">
        <v>1721</v>
      </c>
      <c r="B846">
        <v>-824</v>
      </c>
      <c r="C846">
        <v>2206</v>
      </c>
      <c r="D846">
        <v>-1382</v>
      </c>
    </row>
    <row r="847" spans="1:4" x14ac:dyDescent="0.3">
      <c r="A847">
        <v>1723</v>
      </c>
      <c r="B847">
        <v>-238</v>
      </c>
      <c r="C847">
        <v>1688</v>
      </c>
      <c r="D847">
        <v>-1450</v>
      </c>
    </row>
    <row r="848" spans="1:4" x14ac:dyDescent="0.3">
      <c r="A848">
        <v>1725</v>
      </c>
      <c r="B848">
        <v>358</v>
      </c>
      <c r="C848">
        <v>1082</v>
      </c>
      <c r="D848">
        <v>-1440</v>
      </c>
    </row>
    <row r="849" spans="1:4" x14ac:dyDescent="0.3">
      <c r="A849">
        <v>1727</v>
      </c>
      <c r="B849">
        <v>935</v>
      </c>
      <c r="C849">
        <v>427</v>
      </c>
      <c r="D849">
        <v>-1362</v>
      </c>
    </row>
    <row r="850" spans="1:4" x14ac:dyDescent="0.3">
      <c r="A850">
        <v>1730</v>
      </c>
      <c r="B850">
        <v>1460</v>
      </c>
      <c r="C850">
        <v>-241</v>
      </c>
      <c r="D850">
        <v>-1219</v>
      </c>
    </row>
    <row r="851" spans="1:4" x14ac:dyDescent="0.3">
      <c r="A851">
        <v>1732</v>
      </c>
      <c r="B851">
        <v>1916</v>
      </c>
      <c r="C851">
        <v>-909</v>
      </c>
      <c r="D851">
        <v>-1007</v>
      </c>
    </row>
    <row r="852" spans="1:4" x14ac:dyDescent="0.3">
      <c r="A852">
        <v>1735</v>
      </c>
      <c r="B852">
        <v>2001</v>
      </c>
      <c r="C852">
        <v>-1000</v>
      </c>
      <c r="D852">
        <v>-1000</v>
      </c>
    </row>
    <row r="853" spans="1:4" x14ac:dyDescent="0.3">
      <c r="A853">
        <v>1737</v>
      </c>
      <c r="B853">
        <v>2040</v>
      </c>
      <c r="C853">
        <v>-1020</v>
      </c>
      <c r="D853">
        <v>-1020</v>
      </c>
    </row>
    <row r="854" spans="1:4" x14ac:dyDescent="0.3">
      <c r="A854">
        <v>1739</v>
      </c>
      <c r="B854">
        <v>2072</v>
      </c>
      <c r="C854">
        <v>-1036</v>
      </c>
      <c r="D854">
        <v>-1036</v>
      </c>
    </row>
    <row r="855" spans="1:4" x14ac:dyDescent="0.3">
      <c r="A855">
        <v>1741</v>
      </c>
      <c r="B855">
        <v>1750</v>
      </c>
      <c r="C855">
        <v>-1281</v>
      </c>
      <c r="D855">
        <v>-469</v>
      </c>
    </row>
    <row r="856" spans="1:4" x14ac:dyDescent="0.3">
      <c r="A856">
        <v>1743</v>
      </c>
      <c r="B856">
        <v>1316</v>
      </c>
      <c r="C856">
        <v>-1460</v>
      </c>
      <c r="D856">
        <v>143</v>
      </c>
    </row>
    <row r="857" spans="1:4" x14ac:dyDescent="0.3">
      <c r="A857">
        <v>1745</v>
      </c>
      <c r="B857">
        <v>811</v>
      </c>
      <c r="C857">
        <v>-1554</v>
      </c>
      <c r="D857">
        <v>743</v>
      </c>
    </row>
    <row r="858" spans="1:4" x14ac:dyDescent="0.3">
      <c r="A858">
        <v>1747</v>
      </c>
      <c r="B858">
        <v>280</v>
      </c>
      <c r="C858">
        <v>-1567</v>
      </c>
      <c r="D858">
        <v>1287</v>
      </c>
    </row>
    <row r="859" spans="1:4" x14ac:dyDescent="0.3">
      <c r="A859">
        <v>1749</v>
      </c>
      <c r="B859">
        <v>-248</v>
      </c>
      <c r="C859">
        <v>-1499</v>
      </c>
      <c r="D859">
        <v>1746</v>
      </c>
    </row>
    <row r="860" spans="1:4" x14ac:dyDescent="0.3">
      <c r="A860">
        <v>1752</v>
      </c>
      <c r="B860">
        <v>-756</v>
      </c>
      <c r="C860">
        <v>-1352</v>
      </c>
      <c r="D860">
        <v>2108</v>
      </c>
    </row>
    <row r="861" spans="1:4" x14ac:dyDescent="0.3">
      <c r="A861">
        <v>1754</v>
      </c>
      <c r="B861">
        <v>-1170</v>
      </c>
      <c r="C861">
        <v>-1170</v>
      </c>
      <c r="D861">
        <v>2340</v>
      </c>
    </row>
    <row r="862" spans="1:4" x14ac:dyDescent="0.3">
      <c r="A862">
        <v>1756</v>
      </c>
      <c r="B862">
        <v>-1137</v>
      </c>
      <c r="C862">
        <v>-1137</v>
      </c>
      <c r="D862">
        <v>2274</v>
      </c>
    </row>
    <row r="863" spans="1:4" x14ac:dyDescent="0.3">
      <c r="A863">
        <v>1758</v>
      </c>
      <c r="B863">
        <v>-1079</v>
      </c>
      <c r="C863">
        <v>-1079</v>
      </c>
      <c r="D863">
        <v>2157</v>
      </c>
    </row>
    <row r="864" spans="1:4" x14ac:dyDescent="0.3">
      <c r="A864">
        <v>1760</v>
      </c>
      <c r="B864">
        <v>-1000</v>
      </c>
      <c r="C864">
        <v>-1000</v>
      </c>
      <c r="D864">
        <v>2001</v>
      </c>
    </row>
    <row r="865" spans="1:4" x14ac:dyDescent="0.3">
      <c r="A865">
        <v>1762</v>
      </c>
      <c r="B865">
        <v>-981</v>
      </c>
      <c r="C865">
        <v>-766</v>
      </c>
      <c r="D865">
        <v>1746</v>
      </c>
    </row>
    <row r="866" spans="1:4" x14ac:dyDescent="0.3">
      <c r="A866">
        <v>1764</v>
      </c>
      <c r="B866">
        <v>-1092</v>
      </c>
      <c r="C866">
        <v>-104</v>
      </c>
      <c r="D866">
        <v>1196</v>
      </c>
    </row>
    <row r="867" spans="1:4" x14ac:dyDescent="0.3">
      <c r="A867">
        <v>1766</v>
      </c>
      <c r="B867">
        <v>-1140</v>
      </c>
      <c r="C867">
        <v>541</v>
      </c>
      <c r="D867">
        <v>600</v>
      </c>
    </row>
    <row r="868" spans="1:4" x14ac:dyDescent="0.3">
      <c r="A868">
        <v>1769</v>
      </c>
      <c r="B868">
        <v>-1137</v>
      </c>
      <c r="C868">
        <v>1160</v>
      </c>
      <c r="D868">
        <v>-23</v>
      </c>
    </row>
    <row r="869" spans="1:4" x14ac:dyDescent="0.3">
      <c r="A869">
        <v>1772</v>
      </c>
      <c r="B869">
        <v>-1075</v>
      </c>
      <c r="C869">
        <v>1720</v>
      </c>
      <c r="D869">
        <v>-645</v>
      </c>
    </row>
    <row r="870" spans="1:4" x14ac:dyDescent="0.3">
      <c r="A870">
        <v>1774</v>
      </c>
      <c r="B870">
        <v>-1056</v>
      </c>
      <c r="C870">
        <v>2111</v>
      </c>
      <c r="D870">
        <v>-1056</v>
      </c>
    </row>
    <row r="871" spans="1:4" x14ac:dyDescent="0.3">
      <c r="A871">
        <v>1776</v>
      </c>
      <c r="B871">
        <v>-1127</v>
      </c>
      <c r="C871">
        <v>2255</v>
      </c>
      <c r="D871">
        <v>-1127</v>
      </c>
    </row>
    <row r="872" spans="1:4" x14ac:dyDescent="0.3">
      <c r="A872">
        <v>1778</v>
      </c>
      <c r="B872">
        <v>-1170</v>
      </c>
      <c r="C872">
        <v>2340</v>
      </c>
      <c r="D872">
        <v>-1170</v>
      </c>
    </row>
    <row r="873" spans="1:4" x14ac:dyDescent="0.3">
      <c r="A873">
        <v>1780</v>
      </c>
      <c r="B873">
        <v>-1170</v>
      </c>
      <c r="C873">
        <v>2340</v>
      </c>
      <c r="D873">
        <v>-1170</v>
      </c>
    </row>
    <row r="874" spans="1:4" x14ac:dyDescent="0.3">
      <c r="A874">
        <v>1782</v>
      </c>
      <c r="B874">
        <v>-1150</v>
      </c>
      <c r="C874">
        <v>2300</v>
      </c>
      <c r="D874">
        <v>-1150</v>
      </c>
    </row>
    <row r="875" spans="1:4" x14ac:dyDescent="0.3">
      <c r="A875">
        <v>1784</v>
      </c>
      <c r="B875">
        <v>-877</v>
      </c>
      <c r="C875">
        <v>2066</v>
      </c>
      <c r="D875">
        <v>-1189</v>
      </c>
    </row>
    <row r="876" spans="1:4" x14ac:dyDescent="0.3">
      <c r="A876">
        <v>1787</v>
      </c>
      <c r="B876">
        <v>-417</v>
      </c>
      <c r="C876">
        <v>1675</v>
      </c>
      <c r="D876">
        <v>-1258</v>
      </c>
    </row>
    <row r="877" spans="1:4" x14ac:dyDescent="0.3">
      <c r="A877">
        <v>1789</v>
      </c>
      <c r="B877">
        <v>62</v>
      </c>
      <c r="C877">
        <v>1215</v>
      </c>
      <c r="D877">
        <v>-1277</v>
      </c>
    </row>
    <row r="878" spans="1:4" x14ac:dyDescent="0.3">
      <c r="A878">
        <v>1791</v>
      </c>
      <c r="B878">
        <v>525</v>
      </c>
      <c r="C878">
        <v>710</v>
      </c>
      <c r="D878">
        <v>-1235</v>
      </c>
    </row>
    <row r="879" spans="1:4" x14ac:dyDescent="0.3">
      <c r="A879">
        <v>1793</v>
      </c>
      <c r="B879">
        <v>945</v>
      </c>
      <c r="C879">
        <v>202</v>
      </c>
      <c r="D879">
        <v>-1147</v>
      </c>
    </row>
    <row r="880" spans="1:4" x14ac:dyDescent="0.3">
      <c r="A880">
        <v>1795</v>
      </c>
      <c r="B880">
        <v>1329</v>
      </c>
      <c r="C880">
        <v>-313</v>
      </c>
      <c r="D880">
        <v>-1017</v>
      </c>
    </row>
    <row r="881" spans="1:4" x14ac:dyDescent="0.3">
      <c r="A881">
        <v>1797</v>
      </c>
      <c r="B881">
        <v>1665</v>
      </c>
      <c r="C881">
        <v>-818</v>
      </c>
      <c r="D881">
        <v>-847</v>
      </c>
    </row>
    <row r="882" spans="1:4" x14ac:dyDescent="0.3">
      <c r="A882">
        <v>1799</v>
      </c>
      <c r="B882">
        <v>1707</v>
      </c>
      <c r="C882">
        <v>-854</v>
      </c>
      <c r="D882">
        <v>-854</v>
      </c>
    </row>
    <row r="883" spans="1:4" x14ac:dyDescent="0.3">
      <c r="A883">
        <v>1801</v>
      </c>
      <c r="B883">
        <v>1740</v>
      </c>
      <c r="C883">
        <v>-870</v>
      </c>
      <c r="D883">
        <v>-870</v>
      </c>
    </row>
    <row r="884" spans="1:4" x14ac:dyDescent="0.3">
      <c r="A884">
        <v>1804</v>
      </c>
      <c r="B884">
        <v>1766</v>
      </c>
      <c r="C884">
        <v>-883</v>
      </c>
      <c r="D884">
        <v>-883</v>
      </c>
    </row>
    <row r="885" spans="1:4" x14ac:dyDescent="0.3">
      <c r="A885">
        <v>1806</v>
      </c>
      <c r="B885">
        <v>1675</v>
      </c>
      <c r="C885">
        <v>-964</v>
      </c>
      <c r="D885">
        <v>-710</v>
      </c>
    </row>
    <row r="886" spans="1:4" x14ac:dyDescent="0.3">
      <c r="A886">
        <v>1808</v>
      </c>
      <c r="B886">
        <v>1404</v>
      </c>
      <c r="C886">
        <v>-1127</v>
      </c>
      <c r="D886">
        <v>-277</v>
      </c>
    </row>
    <row r="887" spans="1:4" x14ac:dyDescent="0.3">
      <c r="A887">
        <v>1810</v>
      </c>
      <c r="B887">
        <v>1065</v>
      </c>
      <c r="C887">
        <v>-1232</v>
      </c>
      <c r="D887">
        <v>166</v>
      </c>
    </row>
    <row r="888" spans="1:4" x14ac:dyDescent="0.3">
      <c r="A888">
        <v>1812</v>
      </c>
      <c r="B888">
        <v>720</v>
      </c>
      <c r="C888">
        <v>-1294</v>
      </c>
      <c r="D888">
        <v>573</v>
      </c>
    </row>
    <row r="889" spans="1:4" x14ac:dyDescent="0.3">
      <c r="A889">
        <v>1815</v>
      </c>
      <c r="B889">
        <v>342</v>
      </c>
      <c r="C889">
        <v>-1290</v>
      </c>
      <c r="D889">
        <v>948</v>
      </c>
    </row>
    <row r="890" spans="1:4" x14ac:dyDescent="0.3">
      <c r="A890">
        <v>1817</v>
      </c>
      <c r="B890">
        <v>-20</v>
      </c>
      <c r="C890">
        <v>-1251</v>
      </c>
      <c r="D890">
        <v>1271</v>
      </c>
    </row>
    <row r="891" spans="1:4" x14ac:dyDescent="0.3">
      <c r="A891">
        <v>1819</v>
      </c>
      <c r="B891">
        <v>-381</v>
      </c>
      <c r="C891">
        <v>-1173</v>
      </c>
      <c r="D891">
        <v>1554</v>
      </c>
    </row>
    <row r="892" spans="1:4" x14ac:dyDescent="0.3">
      <c r="A892">
        <v>1822</v>
      </c>
      <c r="B892">
        <v>-707</v>
      </c>
      <c r="C892">
        <v>-1059</v>
      </c>
      <c r="D892">
        <v>1766</v>
      </c>
    </row>
    <row r="893" spans="1:4" x14ac:dyDescent="0.3">
      <c r="A893">
        <v>1824</v>
      </c>
      <c r="B893">
        <v>-948</v>
      </c>
      <c r="C893">
        <v>-948</v>
      </c>
      <c r="D893">
        <v>1896</v>
      </c>
    </row>
    <row r="894" spans="1:4" x14ac:dyDescent="0.3">
      <c r="A894">
        <v>1826</v>
      </c>
      <c r="B894">
        <v>-922</v>
      </c>
      <c r="C894">
        <v>-922</v>
      </c>
      <c r="D894">
        <v>1844</v>
      </c>
    </row>
    <row r="895" spans="1:4" x14ac:dyDescent="0.3">
      <c r="A895">
        <v>1828</v>
      </c>
      <c r="B895">
        <v>-886</v>
      </c>
      <c r="C895">
        <v>-886</v>
      </c>
      <c r="D895">
        <v>1773</v>
      </c>
    </row>
    <row r="896" spans="1:4" x14ac:dyDescent="0.3">
      <c r="A896">
        <v>1830</v>
      </c>
      <c r="B896">
        <v>-834</v>
      </c>
      <c r="C896">
        <v>-834</v>
      </c>
      <c r="D896">
        <v>1668</v>
      </c>
    </row>
    <row r="897" spans="1:4" x14ac:dyDescent="0.3">
      <c r="A897">
        <v>1832</v>
      </c>
      <c r="B897">
        <v>-789</v>
      </c>
      <c r="C897">
        <v>-789</v>
      </c>
      <c r="D897">
        <v>1577</v>
      </c>
    </row>
    <row r="898" spans="1:4" x14ac:dyDescent="0.3">
      <c r="A898">
        <v>1834</v>
      </c>
      <c r="B898">
        <v>-746</v>
      </c>
      <c r="C898">
        <v>-697</v>
      </c>
      <c r="D898">
        <v>1443</v>
      </c>
    </row>
    <row r="899" spans="1:4" x14ac:dyDescent="0.3">
      <c r="A899">
        <v>1836</v>
      </c>
      <c r="B899">
        <v>-818</v>
      </c>
      <c r="C899">
        <v>-300</v>
      </c>
      <c r="D899">
        <v>1118</v>
      </c>
    </row>
    <row r="900" spans="1:4" x14ac:dyDescent="0.3">
      <c r="A900">
        <v>1839</v>
      </c>
      <c r="B900">
        <v>-863</v>
      </c>
      <c r="C900">
        <v>85</v>
      </c>
      <c r="D900">
        <v>779</v>
      </c>
    </row>
    <row r="901" spans="1:4" x14ac:dyDescent="0.3">
      <c r="A901">
        <v>1841</v>
      </c>
      <c r="B901">
        <v>-880</v>
      </c>
      <c r="C901">
        <v>479</v>
      </c>
      <c r="D901">
        <v>401</v>
      </c>
    </row>
    <row r="902" spans="1:4" x14ac:dyDescent="0.3">
      <c r="A902">
        <v>1843</v>
      </c>
      <c r="B902">
        <v>-880</v>
      </c>
      <c r="C902">
        <v>850</v>
      </c>
      <c r="D902">
        <v>29</v>
      </c>
    </row>
    <row r="903" spans="1:4" x14ac:dyDescent="0.3">
      <c r="A903">
        <v>1845</v>
      </c>
      <c r="B903">
        <v>-857</v>
      </c>
      <c r="C903">
        <v>1196</v>
      </c>
      <c r="D903">
        <v>-339</v>
      </c>
    </row>
    <row r="904" spans="1:4" x14ac:dyDescent="0.3">
      <c r="A904">
        <v>1847</v>
      </c>
      <c r="B904">
        <v>-805</v>
      </c>
      <c r="C904">
        <v>1512</v>
      </c>
      <c r="D904">
        <v>-707</v>
      </c>
    </row>
    <row r="905" spans="1:4" x14ac:dyDescent="0.3">
      <c r="A905">
        <v>1849</v>
      </c>
      <c r="B905">
        <v>-834</v>
      </c>
      <c r="C905">
        <v>1668</v>
      </c>
      <c r="D905">
        <v>-834</v>
      </c>
    </row>
    <row r="906" spans="1:4" x14ac:dyDescent="0.3">
      <c r="A906">
        <v>1851</v>
      </c>
      <c r="B906">
        <v>-870</v>
      </c>
      <c r="C906">
        <v>1740</v>
      </c>
      <c r="D906">
        <v>-870</v>
      </c>
    </row>
    <row r="907" spans="1:4" x14ac:dyDescent="0.3">
      <c r="A907">
        <v>1853</v>
      </c>
      <c r="B907">
        <v>-893</v>
      </c>
      <c r="C907">
        <v>1786</v>
      </c>
      <c r="D907">
        <v>-893</v>
      </c>
    </row>
    <row r="908" spans="1:4" x14ac:dyDescent="0.3">
      <c r="A908">
        <v>1855</v>
      </c>
      <c r="B908">
        <v>-906</v>
      </c>
      <c r="C908">
        <v>1812</v>
      </c>
      <c r="D908">
        <v>-906</v>
      </c>
    </row>
    <row r="909" spans="1:4" x14ac:dyDescent="0.3">
      <c r="A909">
        <v>1859</v>
      </c>
      <c r="B909">
        <v>-906</v>
      </c>
      <c r="C909">
        <v>1812</v>
      </c>
      <c r="D909">
        <v>-906</v>
      </c>
    </row>
    <row r="910" spans="1:4" x14ac:dyDescent="0.3">
      <c r="A910">
        <v>1861</v>
      </c>
      <c r="B910">
        <v>-886</v>
      </c>
      <c r="C910">
        <v>1773</v>
      </c>
      <c r="D910">
        <v>-886</v>
      </c>
    </row>
    <row r="911" spans="1:4" x14ac:dyDescent="0.3">
      <c r="A911">
        <v>1863</v>
      </c>
      <c r="B911">
        <v>-815</v>
      </c>
      <c r="C911">
        <v>1678</v>
      </c>
      <c r="D911">
        <v>-863</v>
      </c>
    </row>
    <row r="912" spans="1:4" x14ac:dyDescent="0.3">
      <c r="A912">
        <v>1865</v>
      </c>
      <c r="B912">
        <v>-544</v>
      </c>
      <c r="C912">
        <v>1460</v>
      </c>
      <c r="D912">
        <v>-916</v>
      </c>
    </row>
    <row r="913" spans="1:4" x14ac:dyDescent="0.3">
      <c r="A913">
        <v>1867</v>
      </c>
      <c r="B913">
        <v>-280</v>
      </c>
      <c r="C913">
        <v>1215</v>
      </c>
      <c r="D913">
        <v>-935</v>
      </c>
    </row>
    <row r="914" spans="1:4" x14ac:dyDescent="0.3">
      <c r="A914">
        <v>1869</v>
      </c>
      <c r="B914">
        <v>-3</v>
      </c>
      <c r="C914">
        <v>945</v>
      </c>
      <c r="D914">
        <v>-942</v>
      </c>
    </row>
    <row r="915" spans="1:4" x14ac:dyDescent="0.3">
      <c r="A915">
        <v>1871</v>
      </c>
      <c r="B915">
        <v>261</v>
      </c>
      <c r="C915">
        <v>661</v>
      </c>
      <c r="D915">
        <v>-922</v>
      </c>
    </row>
    <row r="916" spans="1:4" x14ac:dyDescent="0.3">
      <c r="A916">
        <v>1873</v>
      </c>
      <c r="B916">
        <v>515</v>
      </c>
      <c r="C916">
        <v>368</v>
      </c>
      <c r="D916">
        <v>-883</v>
      </c>
    </row>
    <row r="917" spans="1:4" x14ac:dyDescent="0.3">
      <c r="A917">
        <v>1875</v>
      </c>
      <c r="B917">
        <v>762</v>
      </c>
      <c r="C917">
        <v>68</v>
      </c>
      <c r="D917">
        <v>-831</v>
      </c>
    </row>
    <row r="918" spans="1:4" x14ac:dyDescent="0.3">
      <c r="A918">
        <v>1878</v>
      </c>
      <c r="B918">
        <v>981</v>
      </c>
      <c r="C918">
        <v>-222</v>
      </c>
      <c r="D918">
        <v>-759</v>
      </c>
    </row>
    <row r="919" spans="1:4" x14ac:dyDescent="0.3">
      <c r="A919">
        <v>1880</v>
      </c>
      <c r="B919">
        <v>1189</v>
      </c>
      <c r="C919">
        <v>-512</v>
      </c>
      <c r="D919">
        <v>-678</v>
      </c>
    </row>
    <row r="920" spans="1:4" x14ac:dyDescent="0.3">
      <c r="A920">
        <v>1882</v>
      </c>
      <c r="B920">
        <v>1290</v>
      </c>
      <c r="C920">
        <v>-645</v>
      </c>
      <c r="D920">
        <v>-645</v>
      </c>
    </row>
    <row r="921" spans="1:4" x14ac:dyDescent="0.3">
      <c r="A921">
        <v>1884</v>
      </c>
      <c r="B921">
        <v>1316</v>
      </c>
      <c r="C921">
        <v>-658</v>
      </c>
      <c r="D921">
        <v>-658</v>
      </c>
    </row>
    <row r="922" spans="1:4" x14ac:dyDescent="0.3">
      <c r="A922">
        <v>1886</v>
      </c>
      <c r="B922">
        <v>1329</v>
      </c>
      <c r="C922">
        <v>-665</v>
      </c>
      <c r="D922">
        <v>-665</v>
      </c>
    </row>
    <row r="923" spans="1:4" x14ac:dyDescent="0.3">
      <c r="A923">
        <v>1888</v>
      </c>
      <c r="B923">
        <v>1369</v>
      </c>
      <c r="C923">
        <v>-684</v>
      </c>
      <c r="D923">
        <v>-684</v>
      </c>
    </row>
    <row r="924" spans="1:4" x14ac:dyDescent="0.3">
      <c r="A924">
        <v>1890</v>
      </c>
      <c r="B924">
        <v>1388</v>
      </c>
      <c r="C924">
        <v>-694</v>
      </c>
      <c r="D924">
        <v>-694</v>
      </c>
    </row>
    <row r="925" spans="1:4" x14ac:dyDescent="0.3">
      <c r="A925">
        <v>1892</v>
      </c>
      <c r="B925">
        <v>1303</v>
      </c>
      <c r="C925">
        <v>-769</v>
      </c>
      <c r="D925">
        <v>-534</v>
      </c>
    </row>
    <row r="926" spans="1:4" x14ac:dyDescent="0.3">
      <c r="A926">
        <v>1895</v>
      </c>
      <c r="B926">
        <v>1140</v>
      </c>
      <c r="C926">
        <v>-873</v>
      </c>
      <c r="D926">
        <v>-267</v>
      </c>
    </row>
    <row r="927" spans="1:4" x14ac:dyDescent="0.3">
      <c r="A927">
        <v>1897</v>
      </c>
      <c r="B927">
        <v>948</v>
      </c>
      <c r="C927">
        <v>-948</v>
      </c>
      <c r="D927">
        <v>0</v>
      </c>
    </row>
    <row r="928" spans="1:4" x14ac:dyDescent="0.3">
      <c r="A928">
        <v>1900</v>
      </c>
      <c r="B928">
        <v>743</v>
      </c>
      <c r="C928">
        <v>-1007</v>
      </c>
      <c r="D928">
        <v>264</v>
      </c>
    </row>
    <row r="929" spans="1:4" x14ac:dyDescent="0.3">
      <c r="A929">
        <v>1902</v>
      </c>
      <c r="B929">
        <v>512</v>
      </c>
      <c r="C929">
        <v>-1033</v>
      </c>
      <c r="D929">
        <v>521</v>
      </c>
    </row>
    <row r="930" spans="1:4" x14ac:dyDescent="0.3">
      <c r="A930">
        <v>1904</v>
      </c>
      <c r="B930">
        <v>274</v>
      </c>
      <c r="C930">
        <v>-1046</v>
      </c>
      <c r="D930">
        <v>772</v>
      </c>
    </row>
    <row r="931" spans="1:4" x14ac:dyDescent="0.3">
      <c r="A931">
        <v>1906</v>
      </c>
      <c r="B931">
        <v>26</v>
      </c>
      <c r="C931">
        <v>-1020</v>
      </c>
      <c r="D931">
        <v>994</v>
      </c>
    </row>
    <row r="932" spans="1:4" x14ac:dyDescent="0.3">
      <c r="A932">
        <v>1908</v>
      </c>
      <c r="B932">
        <v>-212</v>
      </c>
      <c r="C932">
        <v>-984</v>
      </c>
      <c r="D932">
        <v>1196</v>
      </c>
    </row>
    <row r="933" spans="1:4" x14ac:dyDescent="0.3">
      <c r="A933">
        <v>1910</v>
      </c>
      <c r="B933">
        <v>-440</v>
      </c>
      <c r="C933">
        <v>-919</v>
      </c>
      <c r="D933">
        <v>1359</v>
      </c>
    </row>
    <row r="934" spans="1:4" x14ac:dyDescent="0.3">
      <c r="A934">
        <v>1912</v>
      </c>
      <c r="B934">
        <v>-665</v>
      </c>
      <c r="C934">
        <v>-841</v>
      </c>
      <c r="D934">
        <v>1505</v>
      </c>
    </row>
    <row r="935" spans="1:4" x14ac:dyDescent="0.3">
      <c r="A935">
        <v>1915</v>
      </c>
      <c r="B935">
        <v>-785</v>
      </c>
      <c r="C935">
        <v>-785</v>
      </c>
      <c r="D935">
        <v>1571</v>
      </c>
    </row>
    <row r="936" spans="1:4" x14ac:dyDescent="0.3">
      <c r="A936">
        <v>1917</v>
      </c>
      <c r="B936">
        <v>-772</v>
      </c>
      <c r="C936">
        <v>-772</v>
      </c>
      <c r="D936">
        <v>1544</v>
      </c>
    </row>
    <row r="937" spans="1:4" x14ac:dyDescent="0.3">
      <c r="A937">
        <v>1919</v>
      </c>
      <c r="B937">
        <v>-746</v>
      </c>
      <c r="C937">
        <v>-746</v>
      </c>
      <c r="D937">
        <v>1492</v>
      </c>
    </row>
    <row r="938" spans="1:4" x14ac:dyDescent="0.3">
      <c r="A938">
        <v>1921</v>
      </c>
      <c r="B938">
        <v>-720</v>
      </c>
      <c r="C938">
        <v>-720</v>
      </c>
      <c r="D938">
        <v>1440</v>
      </c>
    </row>
    <row r="939" spans="1:4" x14ac:dyDescent="0.3">
      <c r="A939">
        <v>1923</v>
      </c>
      <c r="B939">
        <v>-697</v>
      </c>
      <c r="C939">
        <v>-697</v>
      </c>
      <c r="D939">
        <v>1395</v>
      </c>
    </row>
    <row r="940" spans="1:4" x14ac:dyDescent="0.3">
      <c r="A940">
        <v>1925</v>
      </c>
      <c r="B940">
        <v>-668</v>
      </c>
      <c r="C940">
        <v>-668</v>
      </c>
      <c r="D940">
        <v>1336</v>
      </c>
    </row>
    <row r="941" spans="1:4" x14ac:dyDescent="0.3">
      <c r="A941">
        <v>1927</v>
      </c>
      <c r="B941">
        <v>-655</v>
      </c>
      <c r="C941">
        <v>-567</v>
      </c>
      <c r="D941">
        <v>1222</v>
      </c>
    </row>
    <row r="942" spans="1:4" x14ac:dyDescent="0.3">
      <c r="A942">
        <v>1929</v>
      </c>
      <c r="B942">
        <v>-723</v>
      </c>
      <c r="C942">
        <v>-274</v>
      </c>
      <c r="D942">
        <v>997</v>
      </c>
    </row>
    <row r="943" spans="1:4" x14ac:dyDescent="0.3">
      <c r="A943">
        <v>1932</v>
      </c>
      <c r="B943">
        <v>-769</v>
      </c>
      <c r="C943">
        <v>33</v>
      </c>
      <c r="D943">
        <v>736</v>
      </c>
    </row>
    <row r="944" spans="1:4" x14ac:dyDescent="0.3">
      <c r="A944">
        <v>1934</v>
      </c>
      <c r="B944">
        <v>-795</v>
      </c>
      <c r="C944">
        <v>339</v>
      </c>
      <c r="D944">
        <v>456</v>
      </c>
    </row>
    <row r="945" spans="1:4" x14ac:dyDescent="0.3">
      <c r="A945">
        <v>1936</v>
      </c>
      <c r="B945">
        <v>-805</v>
      </c>
      <c r="C945">
        <v>652</v>
      </c>
      <c r="D945">
        <v>153</v>
      </c>
    </row>
    <row r="946" spans="1:4" x14ac:dyDescent="0.3">
      <c r="A946">
        <v>1938</v>
      </c>
      <c r="B946">
        <v>-805</v>
      </c>
      <c r="C946">
        <v>955</v>
      </c>
      <c r="D946">
        <v>-150</v>
      </c>
    </row>
    <row r="947" spans="1:4" x14ac:dyDescent="0.3">
      <c r="A947">
        <v>1940</v>
      </c>
      <c r="B947">
        <v>-782</v>
      </c>
      <c r="C947">
        <v>1251</v>
      </c>
      <c r="D947">
        <v>-469</v>
      </c>
    </row>
    <row r="948" spans="1:4" x14ac:dyDescent="0.3">
      <c r="A948">
        <v>1943</v>
      </c>
      <c r="B948">
        <v>-749</v>
      </c>
      <c r="C948">
        <v>1499</v>
      </c>
      <c r="D948">
        <v>-749</v>
      </c>
    </row>
    <row r="949" spans="1:4" x14ac:dyDescent="0.3">
      <c r="A949">
        <v>1945</v>
      </c>
      <c r="B949">
        <v>-805</v>
      </c>
      <c r="C949">
        <v>1610</v>
      </c>
      <c r="D949">
        <v>-805</v>
      </c>
    </row>
    <row r="950" spans="1:4" x14ac:dyDescent="0.3">
      <c r="A950">
        <v>1947</v>
      </c>
      <c r="B950">
        <v>-837</v>
      </c>
      <c r="C950">
        <v>1675</v>
      </c>
      <c r="D950">
        <v>-837</v>
      </c>
    </row>
    <row r="951" spans="1:4" x14ac:dyDescent="0.3">
      <c r="A951">
        <v>1949</v>
      </c>
      <c r="B951">
        <v>-867</v>
      </c>
      <c r="C951">
        <v>1733</v>
      </c>
      <c r="D951">
        <v>-867</v>
      </c>
    </row>
    <row r="952" spans="1:4" x14ac:dyDescent="0.3">
      <c r="A952">
        <v>1952</v>
      </c>
      <c r="B952">
        <v>-886</v>
      </c>
      <c r="C952">
        <v>1773</v>
      </c>
      <c r="D952">
        <v>-886</v>
      </c>
    </row>
    <row r="953" spans="1:4" x14ac:dyDescent="0.3">
      <c r="A953">
        <v>1954</v>
      </c>
      <c r="B953">
        <v>-890</v>
      </c>
      <c r="C953">
        <v>1779</v>
      </c>
      <c r="D953">
        <v>-890</v>
      </c>
    </row>
    <row r="954" spans="1:4" x14ac:dyDescent="0.3">
      <c r="A954">
        <v>1956</v>
      </c>
      <c r="B954">
        <v>-883</v>
      </c>
      <c r="C954">
        <v>1766</v>
      </c>
      <c r="D954">
        <v>-883</v>
      </c>
    </row>
    <row r="955" spans="1:4" x14ac:dyDescent="0.3">
      <c r="A955">
        <v>1958</v>
      </c>
      <c r="B955">
        <v>-785</v>
      </c>
      <c r="C955">
        <v>1668</v>
      </c>
      <c r="D955">
        <v>-883</v>
      </c>
    </row>
    <row r="956" spans="1:4" x14ac:dyDescent="0.3">
      <c r="A956">
        <v>1960</v>
      </c>
      <c r="B956">
        <v>-515</v>
      </c>
      <c r="C956">
        <v>1460</v>
      </c>
      <c r="D956">
        <v>-945</v>
      </c>
    </row>
    <row r="957" spans="1:4" x14ac:dyDescent="0.3">
      <c r="A957">
        <v>1962</v>
      </c>
      <c r="B957">
        <v>-238</v>
      </c>
      <c r="C957">
        <v>1209</v>
      </c>
      <c r="D957">
        <v>-971</v>
      </c>
    </row>
    <row r="958" spans="1:4" x14ac:dyDescent="0.3">
      <c r="A958">
        <v>1965</v>
      </c>
      <c r="B958">
        <v>42</v>
      </c>
      <c r="C958">
        <v>932</v>
      </c>
      <c r="D958">
        <v>-974</v>
      </c>
    </row>
    <row r="959" spans="1:4" x14ac:dyDescent="0.3">
      <c r="A959">
        <v>1967</v>
      </c>
      <c r="B959">
        <v>323</v>
      </c>
      <c r="C959">
        <v>645</v>
      </c>
      <c r="D959">
        <v>-968</v>
      </c>
    </row>
    <row r="960" spans="1:4" x14ac:dyDescent="0.3">
      <c r="A960">
        <v>1969</v>
      </c>
      <c r="B960">
        <v>593</v>
      </c>
      <c r="C960">
        <v>339</v>
      </c>
      <c r="D960">
        <v>-932</v>
      </c>
    </row>
    <row r="961" spans="1:4" x14ac:dyDescent="0.3">
      <c r="A961">
        <v>1971</v>
      </c>
      <c r="B961">
        <v>847</v>
      </c>
      <c r="C961">
        <v>36</v>
      </c>
      <c r="D961">
        <v>-883</v>
      </c>
    </row>
    <row r="962" spans="1:4" x14ac:dyDescent="0.3">
      <c r="A962">
        <v>1973</v>
      </c>
      <c r="B962">
        <v>1095</v>
      </c>
      <c r="C962">
        <v>-283</v>
      </c>
      <c r="D962">
        <v>-811</v>
      </c>
    </row>
    <row r="963" spans="1:4" x14ac:dyDescent="0.3">
      <c r="A963">
        <v>1975</v>
      </c>
      <c r="B963">
        <v>1316</v>
      </c>
      <c r="C963">
        <v>-600</v>
      </c>
      <c r="D963">
        <v>-717</v>
      </c>
    </row>
    <row r="964" spans="1:4" x14ac:dyDescent="0.3">
      <c r="A964">
        <v>1977</v>
      </c>
      <c r="B964">
        <v>1414</v>
      </c>
      <c r="C964">
        <v>-707</v>
      </c>
      <c r="D964">
        <v>-707</v>
      </c>
    </row>
    <row r="965" spans="1:4" x14ac:dyDescent="0.3">
      <c r="A965">
        <v>1979</v>
      </c>
      <c r="B965">
        <v>1440</v>
      </c>
      <c r="C965">
        <v>-720</v>
      </c>
      <c r="D965">
        <v>-720</v>
      </c>
    </row>
    <row r="966" spans="1:4" x14ac:dyDescent="0.3">
      <c r="A966">
        <v>1982</v>
      </c>
      <c r="B966">
        <v>1473</v>
      </c>
      <c r="C966">
        <v>-736</v>
      </c>
      <c r="D966">
        <v>-736</v>
      </c>
    </row>
    <row r="967" spans="1:4" x14ac:dyDescent="0.3">
      <c r="A967">
        <v>1985</v>
      </c>
      <c r="B967">
        <v>1505</v>
      </c>
      <c r="C967">
        <v>-753</v>
      </c>
      <c r="D967">
        <v>-753</v>
      </c>
    </row>
    <row r="968" spans="1:4" x14ac:dyDescent="0.3">
      <c r="A968">
        <v>1987</v>
      </c>
      <c r="B968">
        <v>1489</v>
      </c>
      <c r="C968">
        <v>-789</v>
      </c>
      <c r="D968">
        <v>-701</v>
      </c>
    </row>
    <row r="969" spans="1:4" x14ac:dyDescent="0.3">
      <c r="A969">
        <v>1989</v>
      </c>
      <c r="B969">
        <v>1316</v>
      </c>
      <c r="C969">
        <v>-932</v>
      </c>
      <c r="D969">
        <v>-384</v>
      </c>
    </row>
    <row r="970" spans="1:4" x14ac:dyDescent="0.3">
      <c r="A970">
        <v>1991</v>
      </c>
      <c r="B970">
        <v>1101</v>
      </c>
      <c r="C970">
        <v>-1039</v>
      </c>
      <c r="D970">
        <v>-62</v>
      </c>
    </row>
    <row r="971" spans="1:4" x14ac:dyDescent="0.3">
      <c r="A971">
        <v>1993</v>
      </c>
      <c r="B971">
        <v>841</v>
      </c>
      <c r="C971">
        <v>-1124</v>
      </c>
      <c r="D971">
        <v>283</v>
      </c>
    </row>
    <row r="972" spans="1:4" x14ac:dyDescent="0.3">
      <c r="A972">
        <v>1995</v>
      </c>
      <c r="B972">
        <v>560</v>
      </c>
      <c r="C972">
        <v>-1160</v>
      </c>
      <c r="D972">
        <v>600</v>
      </c>
    </row>
    <row r="973" spans="1:4" x14ac:dyDescent="0.3">
      <c r="A973">
        <v>1998</v>
      </c>
      <c r="B973">
        <v>264</v>
      </c>
      <c r="C973">
        <v>-1173</v>
      </c>
      <c r="D973">
        <v>909</v>
      </c>
    </row>
    <row r="974" spans="1:4" x14ac:dyDescent="0.3">
      <c r="A974">
        <v>2000</v>
      </c>
      <c r="B974">
        <v>-46</v>
      </c>
      <c r="C974">
        <v>-1150</v>
      </c>
      <c r="D974">
        <v>1196</v>
      </c>
    </row>
    <row r="975" spans="1:4" x14ac:dyDescent="0.3">
      <c r="A975">
        <v>2002</v>
      </c>
      <c r="B975">
        <v>-345</v>
      </c>
      <c r="C975">
        <v>-1108</v>
      </c>
      <c r="D975">
        <v>1453</v>
      </c>
    </row>
    <row r="976" spans="1:4" x14ac:dyDescent="0.3">
      <c r="A976">
        <v>2004</v>
      </c>
      <c r="B976">
        <v>-645</v>
      </c>
      <c r="C976">
        <v>-1017</v>
      </c>
      <c r="D976">
        <v>1662</v>
      </c>
    </row>
    <row r="977" spans="1:4" x14ac:dyDescent="0.3">
      <c r="A977">
        <v>2006</v>
      </c>
      <c r="B977">
        <v>-906</v>
      </c>
      <c r="C977">
        <v>-906</v>
      </c>
      <c r="D977">
        <v>1812</v>
      </c>
    </row>
    <row r="978" spans="1:4" x14ac:dyDescent="0.3">
      <c r="A978">
        <v>2008</v>
      </c>
      <c r="B978">
        <v>-893</v>
      </c>
      <c r="C978">
        <v>-893</v>
      </c>
      <c r="D978">
        <v>1786</v>
      </c>
    </row>
    <row r="979" spans="1:4" x14ac:dyDescent="0.3">
      <c r="A979">
        <v>2010</v>
      </c>
      <c r="B979">
        <v>-870</v>
      </c>
      <c r="C979">
        <v>-870</v>
      </c>
      <c r="D979">
        <v>1740</v>
      </c>
    </row>
    <row r="980" spans="1:4" x14ac:dyDescent="0.3">
      <c r="A980">
        <v>2012</v>
      </c>
      <c r="B980">
        <v>-841</v>
      </c>
      <c r="C980">
        <v>-841</v>
      </c>
      <c r="D980">
        <v>1681</v>
      </c>
    </row>
    <row r="981" spans="1:4" x14ac:dyDescent="0.3">
      <c r="A981">
        <v>2015</v>
      </c>
      <c r="B981">
        <v>-805</v>
      </c>
      <c r="C981">
        <v>-805</v>
      </c>
      <c r="D981">
        <v>1610</v>
      </c>
    </row>
    <row r="982" spans="1:4" x14ac:dyDescent="0.3">
      <c r="A982">
        <v>2017</v>
      </c>
      <c r="B982">
        <v>-759</v>
      </c>
      <c r="C982">
        <v>-759</v>
      </c>
      <c r="D982">
        <v>1518</v>
      </c>
    </row>
    <row r="983" spans="1:4" x14ac:dyDescent="0.3">
      <c r="A983">
        <v>2019</v>
      </c>
      <c r="B983">
        <v>-808</v>
      </c>
      <c r="C983">
        <v>-476</v>
      </c>
      <c r="D983">
        <v>1284</v>
      </c>
    </row>
    <row r="984" spans="1:4" x14ac:dyDescent="0.3">
      <c r="A984">
        <v>2021</v>
      </c>
      <c r="B984">
        <v>-880</v>
      </c>
      <c r="C984">
        <v>-78</v>
      </c>
      <c r="D984">
        <v>958</v>
      </c>
    </row>
    <row r="985" spans="1:4" x14ac:dyDescent="0.3">
      <c r="A985">
        <v>2023</v>
      </c>
      <c r="B985">
        <v>-929</v>
      </c>
      <c r="C985">
        <v>342</v>
      </c>
      <c r="D985">
        <v>587</v>
      </c>
    </row>
    <row r="986" spans="1:4" x14ac:dyDescent="0.3">
      <c r="A986">
        <v>2025</v>
      </c>
      <c r="B986">
        <v>-942</v>
      </c>
      <c r="C986">
        <v>749</v>
      </c>
      <c r="D986">
        <v>192</v>
      </c>
    </row>
    <row r="987" spans="1:4" x14ac:dyDescent="0.3">
      <c r="A987">
        <v>2029</v>
      </c>
      <c r="B987">
        <v>-935</v>
      </c>
      <c r="C987">
        <v>1147</v>
      </c>
      <c r="D987">
        <v>-212</v>
      </c>
    </row>
    <row r="988" spans="1:4" x14ac:dyDescent="0.3">
      <c r="A988">
        <v>2031</v>
      </c>
      <c r="B988">
        <v>-896</v>
      </c>
      <c r="C988">
        <v>1518</v>
      </c>
      <c r="D988">
        <v>-622</v>
      </c>
    </row>
    <row r="989" spans="1:4" x14ac:dyDescent="0.3">
      <c r="A989">
        <v>2033</v>
      </c>
      <c r="B989">
        <v>-893</v>
      </c>
      <c r="C989">
        <v>1786</v>
      </c>
      <c r="D989">
        <v>-893</v>
      </c>
    </row>
    <row r="990" spans="1:4" x14ac:dyDescent="0.3">
      <c r="A990">
        <v>2035</v>
      </c>
      <c r="B990">
        <v>-955</v>
      </c>
      <c r="C990">
        <v>1909</v>
      </c>
      <c r="D990">
        <v>-955</v>
      </c>
    </row>
    <row r="991" spans="1:4" x14ac:dyDescent="0.3">
      <c r="A991">
        <v>2037</v>
      </c>
      <c r="B991">
        <v>-1004</v>
      </c>
      <c r="C991">
        <v>2007</v>
      </c>
      <c r="D991">
        <v>-1004</v>
      </c>
    </row>
    <row r="992" spans="1:4" x14ac:dyDescent="0.3">
      <c r="A992">
        <v>2039</v>
      </c>
      <c r="B992">
        <v>-1033</v>
      </c>
      <c r="C992">
        <v>2066</v>
      </c>
      <c r="D992">
        <v>-1033</v>
      </c>
    </row>
    <row r="993" spans="1:4" x14ac:dyDescent="0.3">
      <c r="A993">
        <v>2041</v>
      </c>
      <c r="B993">
        <v>-1039</v>
      </c>
      <c r="C993">
        <v>2079</v>
      </c>
      <c r="D993">
        <v>-1039</v>
      </c>
    </row>
    <row r="994" spans="1:4" x14ac:dyDescent="0.3">
      <c r="A994">
        <v>2044</v>
      </c>
      <c r="B994">
        <v>-1026</v>
      </c>
      <c r="C994">
        <v>2053</v>
      </c>
      <c r="D994">
        <v>-1026</v>
      </c>
    </row>
    <row r="995" spans="1:4" x14ac:dyDescent="0.3">
      <c r="A995">
        <v>2046</v>
      </c>
      <c r="B995">
        <v>-792</v>
      </c>
      <c r="C995">
        <v>1877</v>
      </c>
      <c r="D995">
        <v>-1085</v>
      </c>
    </row>
    <row r="996" spans="1:4" x14ac:dyDescent="0.3">
      <c r="A996">
        <v>2048</v>
      </c>
      <c r="B996">
        <v>-427</v>
      </c>
      <c r="C996">
        <v>1577</v>
      </c>
      <c r="D996">
        <v>-1150</v>
      </c>
    </row>
    <row r="997" spans="1:4" x14ac:dyDescent="0.3">
      <c r="A997">
        <v>2050</v>
      </c>
      <c r="B997">
        <v>-36</v>
      </c>
      <c r="C997">
        <v>1206</v>
      </c>
      <c r="D997">
        <v>-1170</v>
      </c>
    </row>
    <row r="998" spans="1:4" x14ac:dyDescent="0.3">
      <c r="A998">
        <v>2052</v>
      </c>
      <c r="B998">
        <v>349</v>
      </c>
      <c r="C998">
        <v>808</v>
      </c>
      <c r="D998">
        <v>-1157</v>
      </c>
    </row>
    <row r="999" spans="1:4" x14ac:dyDescent="0.3">
      <c r="A999">
        <v>2054</v>
      </c>
      <c r="B999">
        <v>717</v>
      </c>
      <c r="C999">
        <v>394</v>
      </c>
      <c r="D999">
        <v>-1111</v>
      </c>
    </row>
    <row r="1000" spans="1:4" x14ac:dyDescent="0.3">
      <c r="A1000">
        <v>2056</v>
      </c>
      <c r="B1000">
        <v>1069</v>
      </c>
      <c r="C1000">
        <v>-36</v>
      </c>
      <c r="D1000">
        <v>-1033</v>
      </c>
    </row>
    <row r="1001" spans="1:4" x14ac:dyDescent="0.3">
      <c r="A1001">
        <v>2059</v>
      </c>
      <c r="B1001">
        <v>1388</v>
      </c>
      <c r="C1001">
        <v>-469</v>
      </c>
      <c r="D1001">
        <v>-919</v>
      </c>
    </row>
    <row r="1002" spans="1:4" x14ac:dyDescent="0.3">
      <c r="A1002">
        <v>2061</v>
      </c>
      <c r="B1002">
        <v>1623</v>
      </c>
      <c r="C1002">
        <v>-811</v>
      </c>
      <c r="D1002">
        <v>-811</v>
      </c>
    </row>
    <row r="1003" spans="1:4" x14ac:dyDescent="0.3">
      <c r="A1003">
        <v>2063</v>
      </c>
      <c r="B1003">
        <v>1662</v>
      </c>
      <c r="C1003">
        <v>-831</v>
      </c>
      <c r="D1003">
        <v>-831</v>
      </c>
    </row>
    <row r="1004" spans="1:4" x14ac:dyDescent="0.3">
      <c r="A1004">
        <v>2065</v>
      </c>
      <c r="B1004">
        <v>1688</v>
      </c>
      <c r="C1004">
        <v>-844</v>
      </c>
      <c r="D1004">
        <v>-844</v>
      </c>
    </row>
    <row r="1005" spans="1:4" x14ac:dyDescent="0.3">
      <c r="A1005">
        <v>2067</v>
      </c>
      <c r="B1005">
        <v>1720</v>
      </c>
      <c r="C1005">
        <v>-860</v>
      </c>
      <c r="D1005">
        <v>-860</v>
      </c>
    </row>
    <row r="1006" spans="1:4" x14ac:dyDescent="0.3">
      <c r="A1006">
        <v>2069</v>
      </c>
      <c r="B1006">
        <v>1636</v>
      </c>
      <c r="C1006">
        <v>-945</v>
      </c>
      <c r="D1006">
        <v>-691</v>
      </c>
    </row>
    <row r="1007" spans="1:4" x14ac:dyDescent="0.3">
      <c r="A1007">
        <v>2072</v>
      </c>
      <c r="B1007">
        <v>1382</v>
      </c>
      <c r="C1007">
        <v>-1101</v>
      </c>
      <c r="D1007">
        <v>-280</v>
      </c>
    </row>
    <row r="1008" spans="1:4" x14ac:dyDescent="0.3">
      <c r="A1008">
        <v>2075</v>
      </c>
      <c r="B1008">
        <v>1082</v>
      </c>
      <c r="C1008">
        <v>-1215</v>
      </c>
      <c r="D1008">
        <v>134</v>
      </c>
    </row>
    <row r="1009" spans="1:4" x14ac:dyDescent="0.3">
      <c r="A1009">
        <v>2077</v>
      </c>
      <c r="B1009">
        <v>749</v>
      </c>
      <c r="C1009">
        <v>-1284</v>
      </c>
      <c r="D1009">
        <v>534</v>
      </c>
    </row>
    <row r="1010" spans="1:4" x14ac:dyDescent="0.3">
      <c r="A1010">
        <v>2079</v>
      </c>
      <c r="B1010">
        <v>398</v>
      </c>
      <c r="C1010">
        <v>-1303</v>
      </c>
      <c r="D1010">
        <v>906</v>
      </c>
    </row>
    <row r="1011" spans="1:4" x14ac:dyDescent="0.3">
      <c r="A1011">
        <v>2081</v>
      </c>
      <c r="B1011">
        <v>46</v>
      </c>
      <c r="C1011">
        <v>-1284</v>
      </c>
      <c r="D1011">
        <v>1238</v>
      </c>
    </row>
    <row r="1012" spans="1:4" x14ac:dyDescent="0.3">
      <c r="A1012">
        <v>2083</v>
      </c>
      <c r="B1012">
        <v>-316</v>
      </c>
      <c r="C1012">
        <v>-1225</v>
      </c>
      <c r="D1012">
        <v>1541</v>
      </c>
    </row>
    <row r="1013" spans="1:4" x14ac:dyDescent="0.3">
      <c r="A1013">
        <v>2085</v>
      </c>
      <c r="B1013">
        <v>-652</v>
      </c>
      <c r="C1013">
        <v>-1121</v>
      </c>
      <c r="D1013">
        <v>1773</v>
      </c>
    </row>
    <row r="1014" spans="1:4" x14ac:dyDescent="0.3">
      <c r="A1014">
        <v>2087</v>
      </c>
      <c r="B1014">
        <v>-974</v>
      </c>
      <c r="C1014">
        <v>-974</v>
      </c>
      <c r="D1014">
        <v>1949</v>
      </c>
    </row>
    <row r="1015" spans="1:4" x14ac:dyDescent="0.3">
      <c r="A1015">
        <v>2089</v>
      </c>
      <c r="B1015">
        <v>-951</v>
      </c>
      <c r="C1015">
        <v>-951</v>
      </c>
      <c r="D1015">
        <v>1903</v>
      </c>
    </row>
    <row r="1016" spans="1:4" x14ac:dyDescent="0.3">
      <c r="A1016">
        <v>2092</v>
      </c>
      <c r="B1016">
        <v>-912</v>
      </c>
      <c r="C1016">
        <v>-912</v>
      </c>
      <c r="D1016">
        <v>1825</v>
      </c>
    </row>
    <row r="1017" spans="1:4" x14ac:dyDescent="0.3">
      <c r="A1017">
        <v>2094</v>
      </c>
      <c r="B1017">
        <v>-863</v>
      </c>
      <c r="C1017">
        <v>-863</v>
      </c>
      <c r="D1017">
        <v>1727</v>
      </c>
    </row>
    <row r="1018" spans="1:4" x14ac:dyDescent="0.3">
      <c r="A1018">
        <v>2096</v>
      </c>
      <c r="B1018">
        <v>-811</v>
      </c>
      <c r="C1018">
        <v>-811</v>
      </c>
      <c r="D1018">
        <v>1623</v>
      </c>
    </row>
    <row r="1019" spans="1:4" x14ac:dyDescent="0.3">
      <c r="A1019">
        <v>2098</v>
      </c>
      <c r="B1019">
        <v>-753</v>
      </c>
      <c r="C1019">
        <v>-753</v>
      </c>
      <c r="D1019">
        <v>1505</v>
      </c>
    </row>
    <row r="1020" spans="1:4" x14ac:dyDescent="0.3">
      <c r="A1020">
        <v>2100</v>
      </c>
      <c r="B1020">
        <v>-815</v>
      </c>
      <c r="C1020">
        <v>-375</v>
      </c>
      <c r="D1020">
        <v>1189</v>
      </c>
    </row>
    <row r="1021" spans="1:4" x14ac:dyDescent="0.3">
      <c r="A1021">
        <v>2102</v>
      </c>
      <c r="B1021">
        <v>-857</v>
      </c>
      <c r="C1021">
        <v>33</v>
      </c>
      <c r="D1021">
        <v>824</v>
      </c>
    </row>
    <row r="1022" spans="1:4" x14ac:dyDescent="0.3">
      <c r="A1022">
        <v>2104</v>
      </c>
      <c r="B1022">
        <v>-877</v>
      </c>
      <c r="C1022">
        <v>414</v>
      </c>
      <c r="D1022">
        <v>463</v>
      </c>
    </row>
    <row r="1023" spans="1:4" x14ac:dyDescent="0.3">
      <c r="A1023">
        <v>2107</v>
      </c>
      <c r="B1023">
        <v>-863</v>
      </c>
      <c r="C1023">
        <v>769</v>
      </c>
      <c r="D1023">
        <v>94</v>
      </c>
    </row>
    <row r="1024" spans="1:4" x14ac:dyDescent="0.3">
      <c r="A1024">
        <v>2109</v>
      </c>
      <c r="B1024">
        <v>-824</v>
      </c>
      <c r="C1024">
        <v>1092</v>
      </c>
      <c r="D1024">
        <v>-267</v>
      </c>
    </row>
    <row r="1025" spans="1:4" x14ac:dyDescent="0.3">
      <c r="A1025">
        <v>2111</v>
      </c>
      <c r="B1025">
        <v>-766</v>
      </c>
      <c r="C1025">
        <v>1365</v>
      </c>
      <c r="D1025">
        <v>-600</v>
      </c>
    </row>
    <row r="1026" spans="1:4" x14ac:dyDescent="0.3">
      <c r="A1026">
        <v>2114</v>
      </c>
      <c r="B1026">
        <v>-762</v>
      </c>
      <c r="C1026">
        <v>1525</v>
      </c>
      <c r="D1026">
        <v>-762</v>
      </c>
    </row>
    <row r="1027" spans="1:4" x14ac:dyDescent="0.3">
      <c r="A1027">
        <v>2116</v>
      </c>
      <c r="B1027">
        <v>-785</v>
      </c>
      <c r="C1027">
        <v>1571</v>
      </c>
      <c r="D1027">
        <v>-785</v>
      </c>
    </row>
    <row r="1028" spans="1:4" x14ac:dyDescent="0.3">
      <c r="A1028">
        <v>2118</v>
      </c>
      <c r="B1028">
        <v>-792</v>
      </c>
      <c r="C1028">
        <v>1584</v>
      </c>
      <c r="D1028">
        <v>-792</v>
      </c>
    </row>
    <row r="1029" spans="1:4" x14ac:dyDescent="0.3">
      <c r="A1029">
        <v>2120</v>
      </c>
      <c r="B1029">
        <v>-789</v>
      </c>
      <c r="C1029">
        <v>1577</v>
      </c>
      <c r="D1029">
        <v>-789</v>
      </c>
    </row>
    <row r="1030" spans="1:4" x14ac:dyDescent="0.3">
      <c r="A1030">
        <v>2122</v>
      </c>
      <c r="B1030">
        <v>-775</v>
      </c>
      <c r="C1030">
        <v>1551</v>
      </c>
      <c r="D1030">
        <v>-775</v>
      </c>
    </row>
    <row r="1031" spans="1:4" x14ac:dyDescent="0.3">
      <c r="A1031">
        <v>2125</v>
      </c>
      <c r="B1031">
        <v>-753</v>
      </c>
      <c r="C1031">
        <v>1505</v>
      </c>
      <c r="D1031">
        <v>-753</v>
      </c>
    </row>
    <row r="1032" spans="1:4" x14ac:dyDescent="0.3">
      <c r="A1032">
        <v>2127</v>
      </c>
      <c r="B1032">
        <v>-717</v>
      </c>
      <c r="C1032">
        <v>1434</v>
      </c>
      <c r="D1032">
        <v>-717</v>
      </c>
    </row>
    <row r="1033" spans="1:4" x14ac:dyDescent="0.3">
      <c r="A1033">
        <v>2129</v>
      </c>
      <c r="B1033">
        <v>-547</v>
      </c>
      <c r="C1033">
        <v>1290</v>
      </c>
      <c r="D1033">
        <v>-743</v>
      </c>
    </row>
    <row r="1034" spans="1:4" x14ac:dyDescent="0.3">
      <c r="A1034">
        <v>2131</v>
      </c>
      <c r="B1034">
        <v>-336</v>
      </c>
      <c r="C1034">
        <v>1092</v>
      </c>
      <c r="D1034">
        <v>-756</v>
      </c>
    </row>
    <row r="1035" spans="1:4" x14ac:dyDescent="0.3">
      <c r="A1035">
        <v>2133</v>
      </c>
      <c r="B1035">
        <v>-134</v>
      </c>
      <c r="C1035">
        <v>883</v>
      </c>
      <c r="D1035">
        <v>-749</v>
      </c>
    </row>
    <row r="1036" spans="1:4" x14ac:dyDescent="0.3">
      <c r="A1036">
        <v>2135</v>
      </c>
      <c r="B1036">
        <v>49</v>
      </c>
      <c r="C1036">
        <v>674</v>
      </c>
      <c r="D1036">
        <v>-723</v>
      </c>
    </row>
    <row r="1037" spans="1:4" x14ac:dyDescent="0.3">
      <c r="A1037">
        <v>2138</v>
      </c>
      <c r="B1037">
        <v>218</v>
      </c>
      <c r="C1037">
        <v>472</v>
      </c>
      <c r="D1037">
        <v>-691</v>
      </c>
    </row>
    <row r="1038" spans="1:4" x14ac:dyDescent="0.3">
      <c r="A1038">
        <v>2140</v>
      </c>
      <c r="B1038">
        <v>355</v>
      </c>
      <c r="C1038">
        <v>297</v>
      </c>
      <c r="D1038">
        <v>-652</v>
      </c>
    </row>
    <row r="1039" spans="1:4" x14ac:dyDescent="0.3">
      <c r="A1039">
        <v>2142</v>
      </c>
      <c r="B1039">
        <v>482</v>
      </c>
      <c r="C1039">
        <v>121</v>
      </c>
      <c r="D1039">
        <v>-603</v>
      </c>
    </row>
    <row r="1040" spans="1:4" x14ac:dyDescent="0.3">
      <c r="A1040">
        <v>2144</v>
      </c>
      <c r="B1040">
        <v>590</v>
      </c>
      <c r="C1040">
        <v>-36</v>
      </c>
      <c r="D1040">
        <v>-554</v>
      </c>
    </row>
    <row r="1041" spans="1:4" x14ac:dyDescent="0.3">
      <c r="A1041">
        <v>2146</v>
      </c>
      <c r="B1041">
        <v>681</v>
      </c>
      <c r="C1041">
        <v>-179</v>
      </c>
      <c r="D1041">
        <v>-502</v>
      </c>
    </row>
    <row r="1042" spans="1:4" x14ac:dyDescent="0.3">
      <c r="A1042">
        <v>2148</v>
      </c>
      <c r="B1042">
        <v>749</v>
      </c>
      <c r="C1042">
        <v>-306</v>
      </c>
      <c r="D1042">
        <v>-443</v>
      </c>
    </row>
    <row r="1043" spans="1:4" x14ac:dyDescent="0.3">
      <c r="A1043">
        <v>2150</v>
      </c>
      <c r="B1043">
        <v>795</v>
      </c>
      <c r="C1043">
        <v>-398</v>
      </c>
      <c r="D1043">
        <v>-398</v>
      </c>
    </row>
    <row r="1044" spans="1:4" x14ac:dyDescent="0.3">
      <c r="A1044">
        <v>2152</v>
      </c>
      <c r="B1044">
        <v>782</v>
      </c>
      <c r="C1044">
        <v>-391</v>
      </c>
      <c r="D1044">
        <v>-391</v>
      </c>
    </row>
    <row r="1045" spans="1:4" x14ac:dyDescent="0.3">
      <c r="A1045">
        <v>2156</v>
      </c>
      <c r="B1045">
        <v>762</v>
      </c>
      <c r="C1045">
        <v>-381</v>
      </c>
      <c r="D1045">
        <v>-381</v>
      </c>
    </row>
    <row r="1046" spans="1:4" x14ac:dyDescent="0.3">
      <c r="A1046">
        <v>2158</v>
      </c>
      <c r="B1046">
        <v>749</v>
      </c>
      <c r="C1046">
        <v>-375</v>
      </c>
      <c r="D1046">
        <v>-375</v>
      </c>
    </row>
    <row r="1047" spans="1:4" x14ac:dyDescent="0.3">
      <c r="A1047">
        <v>2160</v>
      </c>
      <c r="B1047">
        <v>723</v>
      </c>
      <c r="C1047">
        <v>-362</v>
      </c>
      <c r="D1047">
        <v>-362</v>
      </c>
    </row>
    <row r="1048" spans="1:4" x14ac:dyDescent="0.3">
      <c r="A1048">
        <v>2162</v>
      </c>
      <c r="B1048">
        <v>704</v>
      </c>
      <c r="C1048">
        <v>-352</v>
      </c>
      <c r="D1048">
        <v>-352</v>
      </c>
    </row>
    <row r="1049" spans="1:4" x14ac:dyDescent="0.3">
      <c r="A1049">
        <v>2164</v>
      </c>
      <c r="B1049">
        <v>671</v>
      </c>
      <c r="C1049">
        <v>-336</v>
      </c>
      <c r="D1049">
        <v>-336</v>
      </c>
    </row>
    <row r="1050" spans="1:4" x14ac:dyDescent="0.3">
      <c r="A1050">
        <v>2166</v>
      </c>
      <c r="B1050">
        <v>639</v>
      </c>
      <c r="C1050">
        <v>-319</v>
      </c>
      <c r="D1050">
        <v>-319</v>
      </c>
    </row>
    <row r="1051" spans="1:4" x14ac:dyDescent="0.3">
      <c r="A1051">
        <v>2168</v>
      </c>
      <c r="B1051">
        <v>606</v>
      </c>
      <c r="C1051">
        <v>-303</v>
      </c>
      <c r="D1051">
        <v>-303</v>
      </c>
    </row>
    <row r="1052" spans="1:4" x14ac:dyDescent="0.3">
      <c r="A1052">
        <v>2171</v>
      </c>
      <c r="B1052">
        <v>567</v>
      </c>
      <c r="C1052">
        <v>-283</v>
      </c>
      <c r="D1052">
        <v>-283</v>
      </c>
    </row>
    <row r="1053" spans="1:4" x14ac:dyDescent="0.3">
      <c r="A1053">
        <v>2173</v>
      </c>
      <c r="B1053">
        <v>528</v>
      </c>
      <c r="C1053">
        <v>-264</v>
      </c>
      <c r="D1053">
        <v>-264</v>
      </c>
    </row>
    <row r="1054" spans="1:4" x14ac:dyDescent="0.3">
      <c r="A1054">
        <v>2175</v>
      </c>
      <c r="B1054">
        <v>472</v>
      </c>
      <c r="C1054">
        <v>-251</v>
      </c>
      <c r="D1054">
        <v>-222</v>
      </c>
    </row>
    <row r="1055" spans="1:4" x14ac:dyDescent="0.3">
      <c r="A1055">
        <v>2177</v>
      </c>
      <c r="B1055">
        <v>417</v>
      </c>
      <c r="C1055">
        <v>-248</v>
      </c>
      <c r="D1055">
        <v>-169</v>
      </c>
    </row>
    <row r="1056" spans="1:4" x14ac:dyDescent="0.3">
      <c r="A1056">
        <v>2179</v>
      </c>
      <c r="B1056">
        <v>368</v>
      </c>
      <c r="C1056">
        <v>-238</v>
      </c>
      <c r="D1056">
        <v>-130</v>
      </c>
    </row>
    <row r="1057" spans="1:4" x14ac:dyDescent="0.3">
      <c r="A1057">
        <v>2181</v>
      </c>
      <c r="B1057">
        <v>319</v>
      </c>
      <c r="C1057">
        <v>-228</v>
      </c>
      <c r="D1057">
        <v>-91</v>
      </c>
    </row>
    <row r="1058" spans="1:4" x14ac:dyDescent="0.3">
      <c r="A1058">
        <v>2184</v>
      </c>
      <c r="B1058">
        <v>267</v>
      </c>
      <c r="C1058">
        <v>-212</v>
      </c>
      <c r="D1058">
        <v>-55</v>
      </c>
    </row>
    <row r="1059" spans="1:4" x14ac:dyDescent="0.3">
      <c r="A1059">
        <v>2186</v>
      </c>
      <c r="B1059">
        <v>228</v>
      </c>
      <c r="C1059">
        <v>-192</v>
      </c>
      <c r="D1059">
        <v>-36</v>
      </c>
    </row>
    <row r="1060" spans="1:4" x14ac:dyDescent="0.3">
      <c r="A1060">
        <v>2188</v>
      </c>
      <c r="B1060">
        <v>196</v>
      </c>
      <c r="C1060">
        <v>-176</v>
      </c>
      <c r="D1060">
        <v>-20</v>
      </c>
    </row>
    <row r="1061" spans="1:4" x14ac:dyDescent="0.3">
      <c r="A1061">
        <v>2190</v>
      </c>
      <c r="B1061">
        <v>153</v>
      </c>
      <c r="C1061">
        <v>-160</v>
      </c>
      <c r="D1061">
        <v>7</v>
      </c>
    </row>
    <row r="1062" spans="1:4" x14ac:dyDescent="0.3">
      <c r="A1062">
        <v>2192</v>
      </c>
      <c r="B1062">
        <v>134</v>
      </c>
      <c r="C1062">
        <v>-140</v>
      </c>
      <c r="D1062">
        <v>7</v>
      </c>
    </row>
    <row r="1063" spans="1:4" x14ac:dyDescent="0.3">
      <c r="A1063">
        <v>2194</v>
      </c>
      <c r="B1063">
        <v>108</v>
      </c>
      <c r="C1063">
        <v>-117</v>
      </c>
      <c r="D1063">
        <v>10</v>
      </c>
    </row>
    <row r="1064" spans="1:4" x14ac:dyDescent="0.3">
      <c r="A1064">
        <v>2196</v>
      </c>
      <c r="B1064">
        <v>78</v>
      </c>
      <c r="C1064">
        <v>-98</v>
      </c>
      <c r="D1064">
        <v>20</v>
      </c>
    </row>
    <row r="1065" spans="1:4" x14ac:dyDescent="0.3">
      <c r="A1065">
        <v>2199</v>
      </c>
      <c r="B1065">
        <v>65</v>
      </c>
      <c r="C1065">
        <v>-81</v>
      </c>
      <c r="D1065">
        <v>16</v>
      </c>
    </row>
    <row r="1066" spans="1:4" x14ac:dyDescent="0.3">
      <c r="A1066">
        <v>2202</v>
      </c>
      <c r="B1066">
        <v>49</v>
      </c>
      <c r="C1066">
        <v>-59</v>
      </c>
      <c r="D1066">
        <v>10</v>
      </c>
    </row>
    <row r="1067" spans="1:4" x14ac:dyDescent="0.3">
      <c r="A1067">
        <v>2204</v>
      </c>
      <c r="B1067">
        <v>33</v>
      </c>
      <c r="C1067">
        <v>-36</v>
      </c>
      <c r="D1067">
        <v>3</v>
      </c>
    </row>
    <row r="1068" spans="1:4" x14ac:dyDescent="0.3">
      <c r="A1068">
        <v>2206</v>
      </c>
      <c r="B1068">
        <v>3</v>
      </c>
      <c r="C1068">
        <v>-7</v>
      </c>
      <c r="D1068">
        <v>3</v>
      </c>
    </row>
    <row r="1069" spans="1:4" x14ac:dyDescent="0.3">
      <c r="A1069">
        <v>2208</v>
      </c>
      <c r="B1069">
        <v>0</v>
      </c>
      <c r="C1069">
        <v>0</v>
      </c>
      <c r="D1069">
        <v>0</v>
      </c>
    </row>
    <row r="1070" spans="1:4" x14ac:dyDescent="0.3">
      <c r="A1070">
        <v>2210</v>
      </c>
      <c r="B1070">
        <v>0</v>
      </c>
      <c r="C1070">
        <v>0</v>
      </c>
      <c r="D1070">
        <v>0</v>
      </c>
    </row>
    <row r="1071" spans="1:4" x14ac:dyDescent="0.3">
      <c r="A1071">
        <v>2212</v>
      </c>
      <c r="B1071">
        <v>0</v>
      </c>
      <c r="C1071">
        <v>0</v>
      </c>
      <c r="D1071">
        <v>0</v>
      </c>
    </row>
    <row r="1072" spans="1:4" x14ac:dyDescent="0.3">
      <c r="A1072">
        <v>2214</v>
      </c>
      <c r="B1072">
        <v>0</v>
      </c>
      <c r="C1072">
        <v>0</v>
      </c>
      <c r="D1072">
        <v>0</v>
      </c>
    </row>
    <row r="1073" spans="1:4" x14ac:dyDescent="0.3">
      <c r="A1073">
        <v>2216</v>
      </c>
      <c r="B1073">
        <v>0</v>
      </c>
      <c r="C1073">
        <v>0</v>
      </c>
      <c r="D1073">
        <v>0</v>
      </c>
    </row>
    <row r="1074" spans="1:4" x14ac:dyDescent="0.3">
      <c r="A1074">
        <v>2218</v>
      </c>
      <c r="B1074">
        <v>0</v>
      </c>
      <c r="C1074">
        <v>0</v>
      </c>
      <c r="D1074">
        <v>0</v>
      </c>
    </row>
    <row r="1075" spans="1:4" x14ac:dyDescent="0.3">
      <c r="A1075">
        <v>2220</v>
      </c>
      <c r="B1075">
        <v>0</v>
      </c>
      <c r="C1075">
        <v>0</v>
      </c>
      <c r="D1075">
        <v>0</v>
      </c>
    </row>
    <row r="1076" spans="1:4" x14ac:dyDescent="0.3">
      <c r="A1076">
        <v>2222</v>
      </c>
      <c r="B1076">
        <v>0</v>
      </c>
      <c r="C1076">
        <v>0</v>
      </c>
      <c r="D1076">
        <v>0</v>
      </c>
    </row>
    <row r="1077" spans="1:4" x14ac:dyDescent="0.3">
      <c r="A1077">
        <v>2224</v>
      </c>
      <c r="B1077">
        <v>0</v>
      </c>
      <c r="C1077">
        <v>0</v>
      </c>
      <c r="D1077">
        <v>0</v>
      </c>
    </row>
    <row r="1078" spans="1:4" x14ac:dyDescent="0.3">
      <c r="A1078">
        <v>2226</v>
      </c>
      <c r="B1078">
        <v>0</v>
      </c>
      <c r="C1078">
        <v>0</v>
      </c>
      <c r="D1078">
        <v>0</v>
      </c>
    </row>
    <row r="1079" spans="1:4" x14ac:dyDescent="0.3">
      <c r="A1079">
        <v>2228</v>
      </c>
      <c r="B1079">
        <v>0</v>
      </c>
      <c r="C1079">
        <v>0</v>
      </c>
      <c r="D1079">
        <v>0</v>
      </c>
    </row>
    <row r="1080" spans="1:4" x14ac:dyDescent="0.3">
      <c r="A1080">
        <v>2230</v>
      </c>
      <c r="B1080">
        <v>0</v>
      </c>
      <c r="C1080">
        <v>0</v>
      </c>
      <c r="D1080">
        <v>0</v>
      </c>
    </row>
    <row r="1081" spans="1:4" x14ac:dyDescent="0.3">
      <c r="A1081">
        <v>2232</v>
      </c>
      <c r="B1081">
        <v>0</v>
      </c>
      <c r="C1081">
        <v>0</v>
      </c>
      <c r="D1081">
        <v>0</v>
      </c>
    </row>
    <row r="1082" spans="1:4" x14ac:dyDescent="0.3">
      <c r="A1082">
        <v>2234</v>
      </c>
      <c r="B1082">
        <v>0</v>
      </c>
      <c r="C1082">
        <v>0</v>
      </c>
      <c r="D1082">
        <v>0</v>
      </c>
    </row>
    <row r="1083" spans="1:4" x14ac:dyDescent="0.3">
      <c r="A1083">
        <v>2236</v>
      </c>
      <c r="B1083">
        <v>0</v>
      </c>
      <c r="C1083">
        <v>0</v>
      </c>
      <c r="D1083">
        <v>0</v>
      </c>
    </row>
    <row r="1084" spans="1:4" x14ac:dyDescent="0.3">
      <c r="A1084">
        <v>2238</v>
      </c>
      <c r="B1084">
        <v>0</v>
      </c>
      <c r="C1084">
        <v>0</v>
      </c>
      <c r="D1084">
        <v>0</v>
      </c>
    </row>
    <row r="1085" spans="1:4" x14ac:dyDescent="0.3">
      <c r="A1085">
        <v>2241</v>
      </c>
      <c r="B1085">
        <v>0</v>
      </c>
      <c r="C1085">
        <v>0</v>
      </c>
      <c r="D1085">
        <v>0</v>
      </c>
    </row>
    <row r="1086" spans="1:4" x14ac:dyDescent="0.3">
      <c r="A1086">
        <v>2243</v>
      </c>
      <c r="B1086">
        <v>0</v>
      </c>
      <c r="C1086">
        <v>0</v>
      </c>
      <c r="D1086">
        <v>0</v>
      </c>
    </row>
    <row r="1087" spans="1:4" x14ac:dyDescent="0.3">
      <c r="A1087">
        <v>2245</v>
      </c>
      <c r="B1087">
        <v>0</v>
      </c>
      <c r="C1087">
        <v>0</v>
      </c>
      <c r="D1087">
        <v>0</v>
      </c>
    </row>
    <row r="1088" spans="1:4" x14ac:dyDescent="0.3">
      <c r="A1088">
        <v>2247</v>
      </c>
      <c r="B1088">
        <v>0</v>
      </c>
      <c r="C1088">
        <v>0</v>
      </c>
      <c r="D1088">
        <v>0</v>
      </c>
    </row>
    <row r="1089" spans="1:4" x14ac:dyDescent="0.3">
      <c r="A1089">
        <v>2249</v>
      </c>
      <c r="B1089">
        <v>0</v>
      </c>
      <c r="C1089">
        <v>0</v>
      </c>
      <c r="D1089">
        <v>0</v>
      </c>
    </row>
    <row r="1090" spans="1:4" x14ac:dyDescent="0.3">
      <c r="A1090">
        <v>2251</v>
      </c>
      <c r="B1090">
        <v>0</v>
      </c>
      <c r="C1090">
        <v>0</v>
      </c>
      <c r="D1090">
        <v>0</v>
      </c>
    </row>
    <row r="1091" spans="1:4" x14ac:dyDescent="0.3">
      <c r="A1091">
        <v>2253</v>
      </c>
      <c r="B1091">
        <v>0</v>
      </c>
      <c r="C1091">
        <v>0</v>
      </c>
      <c r="D1091">
        <v>0</v>
      </c>
    </row>
    <row r="1092" spans="1:4" x14ac:dyDescent="0.3">
      <c r="A1092">
        <v>2255</v>
      </c>
      <c r="B1092">
        <v>0</v>
      </c>
      <c r="C1092">
        <v>0</v>
      </c>
      <c r="D1092">
        <v>0</v>
      </c>
    </row>
    <row r="1093" spans="1:4" x14ac:dyDescent="0.3">
      <c r="A1093">
        <v>2257</v>
      </c>
      <c r="B1093">
        <v>0</v>
      </c>
      <c r="C1093">
        <v>0</v>
      </c>
      <c r="D1093">
        <v>0</v>
      </c>
    </row>
    <row r="1094" spans="1:4" x14ac:dyDescent="0.3">
      <c r="A1094">
        <v>2259</v>
      </c>
      <c r="B1094">
        <v>0</v>
      </c>
      <c r="C1094">
        <v>0</v>
      </c>
      <c r="D1094">
        <v>0</v>
      </c>
    </row>
    <row r="1095" spans="1:4" x14ac:dyDescent="0.3">
      <c r="A1095">
        <v>2261</v>
      </c>
      <c r="B1095">
        <v>0</v>
      </c>
      <c r="C1095">
        <v>0</v>
      </c>
      <c r="D1095">
        <v>0</v>
      </c>
    </row>
    <row r="1096" spans="1:4" x14ac:dyDescent="0.3">
      <c r="A1096">
        <v>2263</v>
      </c>
      <c r="B1096">
        <v>0</v>
      </c>
      <c r="C1096">
        <v>0</v>
      </c>
      <c r="D1096">
        <v>0</v>
      </c>
    </row>
    <row r="1097" spans="1:4" x14ac:dyDescent="0.3">
      <c r="A1097">
        <v>2265</v>
      </c>
      <c r="B1097">
        <v>0</v>
      </c>
      <c r="C1097">
        <v>0</v>
      </c>
      <c r="D1097">
        <v>0</v>
      </c>
    </row>
    <row r="1098" spans="1:4" x14ac:dyDescent="0.3">
      <c r="A1098">
        <v>2267</v>
      </c>
      <c r="B1098">
        <v>0</v>
      </c>
      <c r="C1098">
        <v>0</v>
      </c>
      <c r="D1098">
        <v>0</v>
      </c>
    </row>
    <row r="1099" spans="1:4" x14ac:dyDescent="0.3">
      <c r="A1099">
        <v>2269</v>
      </c>
      <c r="B1099">
        <v>0</v>
      </c>
      <c r="C1099">
        <v>0</v>
      </c>
      <c r="D1099">
        <v>0</v>
      </c>
    </row>
    <row r="1100" spans="1:4" x14ac:dyDescent="0.3">
      <c r="A1100">
        <v>2271</v>
      </c>
      <c r="B1100">
        <v>0</v>
      </c>
      <c r="C1100">
        <v>0</v>
      </c>
      <c r="D1100">
        <v>0</v>
      </c>
    </row>
    <row r="1101" spans="1:4" x14ac:dyDescent="0.3">
      <c r="A1101">
        <v>2273</v>
      </c>
      <c r="B1101">
        <v>0</v>
      </c>
      <c r="C1101">
        <v>0</v>
      </c>
      <c r="D1101">
        <v>0</v>
      </c>
    </row>
    <row r="1102" spans="1:4" x14ac:dyDescent="0.3">
      <c r="A1102">
        <v>2275</v>
      </c>
      <c r="B1102">
        <v>0</v>
      </c>
      <c r="C1102">
        <v>0</v>
      </c>
      <c r="D1102">
        <v>0</v>
      </c>
    </row>
    <row r="1103" spans="1:4" x14ac:dyDescent="0.3">
      <c r="A1103">
        <v>2277</v>
      </c>
      <c r="B1103">
        <v>0</v>
      </c>
      <c r="C1103">
        <v>0</v>
      </c>
      <c r="D1103">
        <v>0</v>
      </c>
    </row>
    <row r="1104" spans="1:4" x14ac:dyDescent="0.3">
      <c r="A1104">
        <v>2278</v>
      </c>
      <c r="B1104">
        <v>0</v>
      </c>
      <c r="C1104">
        <v>0</v>
      </c>
      <c r="D1104">
        <v>0</v>
      </c>
    </row>
    <row r="1105" spans="1:4" x14ac:dyDescent="0.3">
      <c r="A1105">
        <v>2280</v>
      </c>
      <c r="B1105">
        <v>0</v>
      </c>
      <c r="C1105">
        <v>0</v>
      </c>
      <c r="D1105">
        <v>0</v>
      </c>
    </row>
    <row r="1106" spans="1:4" x14ac:dyDescent="0.3">
      <c r="A1106">
        <v>2282</v>
      </c>
      <c r="B1106">
        <v>0</v>
      </c>
      <c r="C1106">
        <v>0</v>
      </c>
      <c r="D1106">
        <v>0</v>
      </c>
    </row>
    <row r="1107" spans="1:4" x14ac:dyDescent="0.3">
      <c r="A1107">
        <v>2285</v>
      </c>
      <c r="B1107">
        <v>0</v>
      </c>
      <c r="C1107">
        <v>0</v>
      </c>
      <c r="D1107">
        <v>0</v>
      </c>
    </row>
    <row r="1108" spans="1:4" x14ac:dyDescent="0.3">
      <c r="A1108">
        <v>2287</v>
      </c>
      <c r="B1108">
        <v>0</v>
      </c>
      <c r="C1108">
        <v>0</v>
      </c>
      <c r="D1108">
        <v>0</v>
      </c>
    </row>
    <row r="1109" spans="1:4" x14ac:dyDescent="0.3">
      <c r="A1109">
        <v>2289</v>
      </c>
      <c r="B1109">
        <v>0</v>
      </c>
      <c r="C1109">
        <v>0</v>
      </c>
      <c r="D1109">
        <v>0</v>
      </c>
    </row>
    <row r="1110" spans="1:4" x14ac:dyDescent="0.3">
      <c r="A1110">
        <v>2291</v>
      </c>
      <c r="B1110">
        <v>0</v>
      </c>
      <c r="C1110">
        <v>0</v>
      </c>
      <c r="D1110">
        <v>0</v>
      </c>
    </row>
    <row r="1111" spans="1:4" x14ac:dyDescent="0.3">
      <c r="A1111">
        <v>2293</v>
      </c>
      <c r="B1111">
        <v>0</v>
      </c>
      <c r="C1111">
        <v>0</v>
      </c>
      <c r="D1111">
        <v>0</v>
      </c>
    </row>
    <row r="1112" spans="1:4" x14ac:dyDescent="0.3">
      <c r="A1112">
        <v>2295</v>
      </c>
      <c r="B1112">
        <v>0</v>
      </c>
      <c r="C1112">
        <v>0</v>
      </c>
      <c r="D1112">
        <v>0</v>
      </c>
    </row>
    <row r="1113" spans="1:4" x14ac:dyDescent="0.3">
      <c r="A1113">
        <v>2297</v>
      </c>
      <c r="B1113">
        <v>0</v>
      </c>
      <c r="C1113">
        <v>0</v>
      </c>
      <c r="D1113">
        <v>0</v>
      </c>
    </row>
    <row r="1114" spans="1:4" x14ac:dyDescent="0.3">
      <c r="A1114">
        <v>2299</v>
      </c>
      <c r="B1114">
        <v>0</v>
      </c>
      <c r="C1114">
        <v>0</v>
      </c>
      <c r="D1114">
        <v>0</v>
      </c>
    </row>
    <row r="1115" spans="1:4" x14ac:dyDescent="0.3">
      <c r="A1115">
        <v>2301</v>
      </c>
      <c r="B1115">
        <v>0</v>
      </c>
      <c r="C1115">
        <v>0</v>
      </c>
      <c r="D1115">
        <v>0</v>
      </c>
    </row>
    <row r="1116" spans="1:4" x14ac:dyDescent="0.3">
      <c r="A1116">
        <v>2303</v>
      </c>
      <c r="B1116">
        <v>0</v>
      </c>
      <c r="C1116">
        <v>0</v>
      </c>
      <c r="D1116">
        <v>0</v>
      </c>
    </row>
    <row r="1117" spans="1:4" x14ac:dyDescent="0.3">
      <c r="A1117">
        <v>2305</v>
      </c>
      <c r="B1117">
        <v>0</v>
      </c>
      <c r="C1117">
        <v>0</v>
      </c>
      <c r="D1117">
        <v>0</v>
      </c>
    </row>
    <row r="1118" spans="1:4" x14ac:dyDescent="0.3">
      <c r="A1118">
        <v>2307</v>
      </c>
      <c r="B1118">
        <v>0</v>
      </c>
      <c r="C1118">
        <v>0</v>
      </c>
      <c r="D1118">
        <v>0</v>
      </c>
    </row>
    <row r="1119" spans="1:4" x14ac:dyDescent="0.3">
      <c r="A1119">
        <v>2309</v>
      </c>
      <c r="B1119">
        <v>0</v>
      </c>
      <c r="C1119">
        <v>0</v>
      </c>
      <c r="D1119">
        <v>0</v>
      </c>
    </row>
    <row r="1120" spans="1:4" x14ac:dyDescent="0.3">
      <c r="A1120">
        <v>2311</v>
      </c>
      <c r="B1120">
        <v>0</v>
      </c>
      <c r="C1120">
        <v>0</v>
      </c>
      <c r="D1120">
        <v>0</v>
      </c>
    </row>
    <row r="1121" spans="1:4" x14ac:dyDescent="0.3">
      <c r="A1121">
        <v>2313</v>
      </c>
      <c r="B1121">
        <v>0</v>
      </c>
      <c r="C1121">
        <v>0</v>
      </c>
      <c r="D1121">
        <v>0</v>
      </c>
    </row>
    <row r="1122" spans="1:4" x14ac:dyDescent="0.3">
      <c r="A1122">
        <v>2315</v>
      </c>
      <c r="B1122">
        <v>0</v>
      </c>
      <c r="C1122">
        <v>0</v>
      </c>
      <c r="D1122">
        <v>0</v>
      </c>
    </row>
    <row r="1123" spans="1:4" x14ac:dyDescent="0.3">
      <c r="A1123">
        <v>2317</v>
      </c>
      <c r="B1123">
        <v>0</v>
      </c>
      <c r="C1123">
        <v>0</v>
      </c>
      <c r="D1123">
        <v>0</v>
      </c>
    </row>
    <row r="1124" spans="1:4" x14ac:dyDescent="0.3">
      <c r="A1124">
        <v>2319</v>
      </c>
      <c r="B1124">
        <v>0</v>
      </c>
      <c r="C1124">
        <v>0</v>
      </c>
      <c r="D1124">
        <v>0</v>
      </c>
    </row>
    <row r="1125" spans="1:4" x14ac:dyDescent="0.3">
      <c r="A1125">
        <v>2321</v>
      </c>
      <c r="B1125">
        <v>0</v>
      </c>
      <c r="C1125">
        <v>0</v>
      </c>
      <c r="D1125">
        <v>0</v>
      </c>
    </row>
    <row r="1126" spans="1:4" x14ac:dyDescent="0.3">
      <c r="A1126">
        <v>2323</v>
      </c>
      <c r="B1126">
        <v>0</v>
      </c>
      <c r="C1126">
        <v>0</v>
      </c>
      <c r="D1126">
        <v>0</v>
      </c>
    </row>
    <row r="1127" spans="1:4" x14ac:dyDescent="0.3">
      <c r="A1127">
        <v>2325</v>
      </c>
      <c r="B1127">
        <v>0</v>
      </c>
      <c r="C1127">
        <v>0</v>
      </c>
      <c r="D1127">
        <v>0</v>
      </c>
    </row>
    <row r="1128" spans="1:4" x14ac:dyDescent="0.3">
      <c r="A1128">
        <v>2328</v>
      </c>
      <c r="B1128">
        <v>0</v>
      </c>
      <c r="C1128">
        <v>0</v>
      </c>
      <c r="D1128">
        <v>0</v>
      </c>
    </row>
    <row r="1129" spans="1:4" x14ac:dyDescent="0.3">
      <c r="A1129">
        <v>2330</v>
      </c>
      <c r="B1129">
        <v>0</v>
      </c>
      <c r="C1129">
        <v>0</v>
      </c>
      <c r="D1129">
        <v>0</v>
      </c>
    </row>
    <row r="1130" spans="1:4" x14ac:dyDescent="0.3">
      <c r="A1130">
        <v>2332</v>
      </c>
      <c r="B1130">
        <v>0</v>
      </c>
      <c r="C1130">
        <v>0</v>
      </c>
      <c r="D1130">
        <v>0</v>
      </c>
    </row>
    <row r="1131" spans="1:4" x14ac:dyDescent="0.3">
      <c r="A1131">
        <v>2334</v>
      </c>
      <c r="B1131">
        <v>0</v>
      </c>
      <c r="C1131">
        <v>0</v>
      </c>
      <c r="D1131">
        <v>0</v>
      </c>
    </row>
    <row r="1132" spans="1:4" x14ac:dyDescent="0.3">
      <c r="A1132">
        <v>2336</v>
      </c>
      <c r="B1132">
        <v>0</v>
      </c>
      <c r="C1132">
        <v>0</v>
      </c>
      <c r="D1132">
        <v>0</v>
      </c>
    </row>
    <row r="1133" spans="1:4" x14ac:dyDescent="0.3">
      <c r="A1133">
        <v>2338</v>
      </c>
      <c r="B1133">
        <v>0</v>
      </c>
      <c r="C1133">
        <v>0</v>
      </c>
      <c r="D1133">
        <v>0</v>
      </c>
    </row>
    <row r="1134" spans="1:4" x14ac:dyDescent="0.3">
      <c r="A1134">
        <v>2340</v>
      </c>
      <c r="B1134">
        <v>0</v>
      </c>
      <c r="C1134">
        <v>0</v>
      </c>
      <c r="D1134">
        <v>0</v>
      </c>
    </row>
    <row r="1135" spans="1:4" x14ac:dyDescent="0.3">
      <c r="A1135">
        <v>2342</v>
      </c>
      <c r="B1135">
        <v>0</v>
      </c>
      <c r="C1135">
        <v>0</v>
      </c>
      <c r="D1135">
        <v>0</v>
      </c>
    </row>
    <row r="1136" spans="1:4" x14ac:dyDescent="0.3">
      <c r="A1136">
        <v>2344</v>
      </c>
      <c r="B1136">
        <v>0</v>
      </c>
      <c r="C1136">
        <v>0</v>
      </c>
      <c r="D1136">
        <v>0</v>
      </c>
    </row>
    <row r="1137" spans="1:4" x14ac:dyDescent="0.3">
      <c r="A1137">
        <v>2346</v>
      </c>
      <c r="B1137">
        <v>0</v>
      </c>
      <c r="C1137">
        <v>0</v>
      </c>
      <c r="D1137">
        <v>0</v>
      </c>
    </row>
    <row r="1138" spans="1:4" x14ac:dyDescent="0.3">
      <c r="A1138">
        <v>2348</v>
      </c>
      <c r="B1138">
        <v>0</v>
      </c>
      <c r="C1138">
        <v>0</v>
      </c>
      <c r="D1138">
        <v>0</v>
      </c>
    </row>
    <row r="1139" spans="1:4" x14ac:dyDescent="0.3">
      <c r="A1139">
        <v>2350</v>
      </c>
      <c r="B1139">
        <v>0</v>
      </c>
      <c r="C1139">
        <v>0</v>
      </c>
      <c r="D1139">
        <v>0</v>
      </c>
    </row>
    <row r="1140" spans="1:4" x14ac:dyDescent="0.3">
      <c r="A1140">
        <v>2352</v>
      </c>
      <c r="B1140">
        <v>0</v>
      </c>
      <c r="C1140">
        <v>0</v>
      </c>
      <c r="D1140">
        <v>0</v>
      </c>
    </row>
    <row r="1141" spans="1:4" x14ac:dyDescent="0.3">
      <c r="A1141">
        <v>2354</v>
      </c>
      <c r="B1141">
        <v>0</v>
      </c>
      <c r="C1141">
        <v>0</v>
      </c>
      <c r="D1141">
        <v>0</v>
      </c>
    </row>
    <row r="1142" spans="1:4" x14ac:dyDescent="0.3">
      <c r="A1142">
        <v>2356</v>
      </c>
      <c r="B1142">
        <v>0</v>
      </c>
      <c r="C1142">
        <v>0</v>
      </c>
      <c r="D1142">
        <v>0</v>
      </c>
    </row>
    <row r="1143" spans="1:4" x14ac:dyDescent="0.3">
      <c r="A1143">
        <v>2358</v>
      </c>
      <c r="B1143">
        <v>0</v>
      </c>
      <c r="C1143">
        <v>0</v>
      </c>
      <c r="D1143">
        <v>0</v>
      </c>
    </row>
    <row r="1144" spans="1:4" x14ac:dyDescent="0.3">
      <c r="A1144">
        <v>2360</v>
      </c>
      <c r="B1144">
        <v>0</v>
      </c>
      <c r="C1144">
        <v>0</v>
      </c>
      <c r="D1144">
        <v>0</v>
      </c>
    </row>
    <row r="1145" spans="1:4" x14ac:dyDescent="0.3">
      <c r="A1145">
        <v>2362</v>
      </c>
      <c r="B1145">
        <v>0</v>
      </c>
      <c r="C1145">
        <v>0</v>
      </c>
      <c r="D1145">
        <v>0</v>
      </c>
    </row>
    <row r="1146" spans="1:4" x14ac:dyDescent="0.3">
      <c r="A1146">
        <v>2364</v>
      </c>
      <c r="B1146">
        <v>0</v>
      </c>
      <c r="C1146">
        <v>0</v>
      </c>
      <c r="D1146">
        <v>0</v>
      </c>
    </row>
    <row r="1147" spans="1:4" x14ac:dyDescent="0.3">
      <c r="A1147">
        <v>2366</v>
      </c>
      <c r="B1147">
        <v>0</v>
      </c>
      <c r="C1147">
        <v>0</v>
      </c>
      <c r="D1147">
        <v>0</v>
      </c>
    </row>
    <row r="1148" spans="1:4" x14ac:dyDescent="0.3">
      <c r="A1148">
        <v>2369</v>
      </c>
      <c r="B1148">
        <v>0</v>
      </c>
      <c r="C1148">
        <v>0</v>
      </c>
      <c r="D1148">
        <v>0</v>
      </c>
    </row>
    <row r="1149" spans="1:4" x14ac:dyDescent="0.3">
      <c r="A1149">
        <v>2371</v>
      </c>
      <c r="B1149">
        <v>0</v>
      </c>
      <c r="C1149">
        <v>0</v>
      </c>
      <c r="D1149">
        <v>0</v>
      </c>
    </row>
    <row r="1150" spans="1:4" x14ac:dyDescent="0.3">
      <c r="A1150">
        <v>2373</v>
      </c>
      <c r="B1150">
        <v>0</v>
      </c>
      <c r="C1150">
        <v>0</v>
      </c>
      <c r="D1150">
        <v>0</v>
      </c>
    </row>
    <row r="1151" spans="1:4" x14ac:dyDescent="0.3">
      <c r="A1151">
        <v>2375</v>
      </c>
      <c r="B1151">
        <v>0</v>
      </c>
      <c r="C1151">
        <v>0</v>
      </c>
      <c r="D1151">
        <v>0</v>
      </c>
    </row>
    <row r="1152" spans="1:4" x14ac:dyDescent="0.3">
      <c r="A1152">
        <v>2377</v>
      </c>
      <c r="B1152">
        <v>0</v>
      </c>
      <c r="C1152">
        <v>0</v>
      </c>
      <c r="D1152">
        <v>0</v>
      </c>
    </row>
    <row r="1153" spans="1:4" x14ac:dyDescent="0.3">
      <c r="A1153">
        <v>2379</v>
      </c>
      <c r="B1153">
        <v>0</v>
      </c>
      <c r="C1153">
        <v>0</v>
      </c>
      <c r="D1153">
        <v>0</v>
      </c>
    </row>
    <row r="1154" spans="1:4" x14ac:dyDescent="0.3">
      <c r="A1154">
        <v>2381</v>
      </c>
      <c r="B1154">
        <v>0</v>
      </c>
      <c r="C1154">
        <v>0</v>
      </c>
      <c r="D1154">
        <v>0</v>
      </c>
    </row>
    <row r="1155" spans="1:4" x14ac:dyDescent="0.3">
      <c r="A1155">
        <v>2383</v>
      </c>
      <c r="B1155">
        <v>0</v>
      </c>
      <c r="C1155">
        <v>0</v>
      </c>
      <c r="D1155">
        <v>0</v>
      </c>
    </row>
    <row r="1156" spans="1:4" x14ac:dyDescent="0.3">
      <c r="A1156">
        <v>2385</v>
      </c>
      <c r="B1156">
        <v>0</v>
      </c>
      <c r="C1156">
        <v>0</v>
      </c>
      <c r="D1156">
        <v>0</v>
      </c>
    </row>
    <row r="1157" spans="1:4" x14ac:dyDescent="0.3">
      <c r="A1157">
        <v>2387</v>
      </c>
      <c r="B1157">
        <v>0</v>
      </c>
      <c r="C1157">
        <v>0</v>
      </c>
      <c r="D1157">
        <v>0</v>
      </c>
    </row>
    <row r="1158" spans="1:4" x14ac:dyDescent="0.3">
      <c r="A1158">
        <v>2389</v>
      </c>
      <c r="B1158">
        <v>0</v>
      </c>
      <c r="C1158">
        <v>0</v>
      </c>
      <c r="D1158">
        <v>0</v>
      </c>
    </row>
    <row r="1159" spans="1:4" x14ac:dyDescent="0.3">
      <c r="A1159">
        <v>2391</v>
      </c>
      <c r="B1159">
        <v>0</v>
      </c>
      <c r="C1159">
        <v>0</v>
      </c>
      <c r="D1159">
        <v>0</v>
      </c>
    </row>
    <row r="1160" spans="1:4" x14ac:dyDescent="0.3">
      <c r="A1160">
        <v>2393</v>
      </c>
      <c r="B1160">
        <v>0</v>
      </c>
      <c r="C1160">
        <v>0</v>
      </c>
      <c r="D1160">
        <v>0</v>
      </c>
    </row>
    <row r="1161" spans="1:4" x14ac:dyDescent="0.3">
      <c r="A1161">
        <v>2395</v>
      </c>
      <c r="B1161">
        <v>0</v>
      </c>
      <c r="C1161">
        <v>0</v>
      </c>
      <c r="D1161">
        <v>0</v>
      </c>
    </row>
    <row r="1162" spans="1:4" x14ac:dyDescent="0.3">
      <c r="A1162">
        <v>2397</v>
      </c>
      <c r="B1162">
        <v>0</v>
      </c>
      <c r="C1162">
        <v>0</v>
      </c>
      <c r="D1162">
        <v>0</v>
      </c>
    </row>
    <row r="1163" spans="1:4" x14ac:dyDescent="0.3">
      <c r="A1163">
        <v>2399</v>
      </c>
      <c r="B1163">
        <v>0</v>
      </c>
      <c r="C1163">
        <v>0</v>
      </c>
      <c r="D1163">
        <v>0</v>
      </c>
    </row>
    <row r="1164" spans="1:4" x14ac:dyDescent="0.3">
      <c r="A1164">
        <v>2401</v>
      </c>
      <c r="B1164">
        <v>0</v>
      </c>
      <c r="C1164">
        <v>0</v>
      </c>
      <c r="D1164">
        <v>0</v>
      </c>
    </row>
    <row r="1165" spans="1:4" x14ac:dyDescent="0.3">
      <c r="A1165">
        <v>2403</v>
      </c>
      <c r="B1165">
        <v>0</v>
      </c>
      <c r="C1165">
        <v>0</v>
      </c>
      <c r="D1165">
        <v>0</v>
      </c>
    </row>
    <row r="1166" spans="1:4" x14ac:dyDescent="0.3">
      <c r="A1166">
        <v>2405</v>
      </c>
      <c r="B1166">
        <v>0</v>
      </c>
      <c r="C1166">
        <v>0</v>
      </c>
      <c r="D1166">
        <v>0</v>
      </c>
    </row>
    <row r="1167" spans="1:4" x14ac:dyDescent="0.3">
      <c r="A1167">
        <v>2407</v>
      </c>
      <c r="B1167">
        <v>0</v>
      </c>
      <c r="C1167">
        <v>0</v>
      </c>
      <c r="D1167">
        <v>0</v>
      </c>
    </row>
    <row r="1168" spans="1:4" x14ac:dyDescent="0.3">
      <c r="A1168">
        <v>2409</v>
      </c>
      <c r="B1168">
        <v>0</v>
      </c>
      <c r="C1168">
        <v>0</v>
      </c>
      <c r="D1168">
        <v>0</v>
      </c>
    </row>
    <row r="1169" spans="1:4" x14ac:dyDescent="0.3">
      <c r="A1169">
        <v>2412</v>
      </c>
      <c r="B1169">
        <v>0</v>
      </c>
      <c r="C1169">
        <v>0</v>
      </c>
      <c r="D1169">
        <v>0</v>
      </c>
    </row>
    <row r="1170" spans="1:4" x14ac:dyDescent="0.3">
      <c r="A1170">
        <v>2414</v>
      </c>
      <c r="B1170">
        <v>0</v>
      </c>
      <c r="C1170">
        <v>0</v>
      </c>
      <c r="D1170">
        <v>0</v>
      </c>
    </row>
    <row r="1171" spans="1:4" x14ac:dyDescent="0.3">
      <c r="A1171">
        <v>2416</v>
      </c>
      <c r="B1171">
        <v>0</v>
      </c>
      <c r="C1171">
        <v>0</v>
      </c>
      <c r="D1171">
        <v>0</v>
      </c>
    </row>
    <row r="1172" spans="1:4" x14ac:dyDescent="0.3">
      <c r="A1172">
        <v>2418</v>
      </c>
      <c r="B1172">
        <v>0</v>
      </c>
      <c r="C1172">
        <v>0</v>
      </c>
      <c r="D1172">
        <v>0</v>
      </c>
    </row>
    <row r="1173" spans="1:4" x14ac:dyDescent="0.3">
      <c r="A1173">
        <v>2420</v>
      </c>
      <c r="B1173">
        <v>0</v>
      </c>
      <c r="C1173">
        <v>0</v>
      </c>
      <c r="D1173">
        <v>0</v>
      </c>
    </row>
    <row r="1174" spans="1:4" x14ac:dyDescent="0.3">
      <c r="A1174">
        <v>2422</v>
      </c>
      <c r="B1174">
        <v>0</v>
      </c>
      <c r="C1174">
        <v>0</v>
      </c>
      <c r="D1174">
        <v>0</v>
      </c>
    </row>
    <row r="1175" spans="1:4" x14ac:dyDescent="0.3">
      <c r="A1175">
        <v>2424</v>
      </c>
      <c r="B1175">
        <v>0</v>
      </c>
      <c r="C1175">
        <v>0</v>
      </c>
      <c r="D1175">
        <v>0</v>
      </c>
    </row>
    <row r="1176" spans="1:4" x14ac:dyDescent="0.3">
      <c r="A1176">
        <v>2426</v>
      </c>
      <c r="B1176">
        <v>0</v>
      </c>
      <c r="C1176">
        <v>0</v>
      </c>
      <c r="D1176">
        <v>0</v>
      </c>
    </row>
    <row r="1177" spans="1:4" x14ac:dyDescent="0.3">
      <c r="A1177">
        <v>2428</v>
      </c>
      <c r="B1177">
        <v>0</v>
      </c>
      <c r="C1177">
        <v>0</v>
      </c>
      <c r="D1177">
        <v>0</v>
      </c>
    </row>
    <row r="1178" spans="1:4" x14ac:dyDescent="0.3">
      <c r="A1178">
        <v>2430</v>
      </c>
      <c r="B1178">
        <v>0</v>
      </c>
      <c r="C1178">
        <v>0</v>
      </c>
      <c r="D1178">
        <v>0</v>
      </c>
    </row>
    <row r="1179" spans="1:4" x14ac:dyDescent="0.3">
      <c r="A1179">
        <v>2432</v>
      </c>
      <c r="B1179">
        <v>0</v>
      </c>
      <c r="C1179">
        <v>0</v>
      </c>
      <c r="D1179">
        <v>0</v>
      </c>
    </row>
    <row r="1180" spans="1:4" x14ac:dyDescent="0.3">
      <c r="A1180">
        <v>2434</v>
      </c>
      <c r="B1180">
        <v>0</v>
      </c>
      <c r="C1180">
        <v>0</v>
      </c>
      <c r="D1180">
        <v>0</v>
      </c>
    </row>
    <row r="1181" spans="1:4" x14ac:dyDescent="0.3">
      <c r="A1181">
        <v>2436</v>
      </c>
      <c r="B1181">
        <v>0</v>
      </c>
      <c r="C1181">
        <v>0</v>
      </c>
      <c r="D1181">
        <v>0</v>
      </c>
    </row>
    <row r="1182" spans="1:4" x14ac:dyDescent="0.3">
      <c r="A1182">
        <v>2438</v>
      </c>
      <c r="B1182">
        <v>0</v>
      </c>
      <c r="C1182">
        <v>0</v>
      </c>
      <c r="D1182">
        <v>0</v>
      </c>
    </row>
    <row r="1183" spans="1:4" x14ac:dyDescent="0.3">
      <c r="A1183">
        <v>2440</v>
      </c>
      <c r="B1183">
        <v>0</v>
      </c>
      <c r="C1183">
        <v>0</v>
      </c>
      <c r="D1183">
        <v>0</v>
      </c>
    </row>
    <row r="1184" spans="1:4" x14ac:dyDescent="0.3">
      <c r="A1184">
        <v>2442</v>
      </c>
      <c r="B1184">
        <v>0</v>
      </c>
      <c r="C1184">
        <v>0</v>
      </c>
      <c r="D1184">
        <v>0</v>
      </c>
    </row>
    <row r="1185" spans="1:4" x14ac:dyDescent="0.3">
      <c r="A1185">
        <v>2444</v>
      </c>
      <c r="B1185">
        <v>0</v>
      </c>
      <c r="C1185">
        <v>0</v>
      </c>
      <c r="D1185">
        <v>0</v>
      </c>
    </row>
    <row r="1186" spans="1:4" x14ac:dyDescent="0.3">
      <c r="A1186">
        <v>2446</v>
      </c>
      <c r="B1186">
        <v>0</v>
      </c>
      <c r="C1186">
        <v>0</v>
      </c>
      <c r="D1186">
        <v>0</v>
      </c>
    </row>
    <row r="1187" spans="1:4" x14ac:dyDescent="0.3">
      <c r="A1187">
        <v>2448</v>
      </c>
      <c r="B1187">
        <v>0</v>
      </c>
      <c r="C1187">
        <v>0</v>
      </c>
      <c r="D1187">
        <v>0</v>
      </c>
    </row>
    <row r="1188" spans="1:4" x14ac:dyDescent="0.3">
      <c r="A1188">
        <v>2450</v>
      </c>
      <c r="B1188">
        <v>0</v>
      </c>
      <c r="C1188">
        <v>0</v>
      </c>
      <c r="D1188">
        <v>0</v>
      </c>
    </row>
    <row r="1189" spans="1:4" x14ac:dyDescent="0.3">
      <c r="A1189">
        <v>2452</v>
      </c>
      <c r="B1189">
        <v>0</v>
      </c>
      <c r="C1189">
        <v>0</v>
      </c>
      <c r="D1189">
        <v>0</v>
      </c>
    </row>
    <row r="1190" spans="1:4" x14ac:dyDescent="0.3">
      <c r="A1190">
        <v>2455</v>
      </c>
      <c r="B1190">
        <v>0</v>
      </c>
      <c r="C1190">
        <v>0</v>
      </c>
      <c r="D1190">
        <v>0</v>
      </c>
    </row>
    <row r="1191" spans="1:4" x14ac:dyDescent="0.3">
      <c r="A1191">
        <v>2457</v>
      </c>
      <c r="B1191">
        <v>0</v>
      </c>
      <c r="C1191">
        <v>0</v>
      </c>
      <c r="D1191">
        <v>0</v>
      </c>
    </row>
    <row r="1192" spans="1:4" x14ac:dyDescent="0.3">
      <c r="A1192">
        <v>2459</v>
      </c>
      <c r="B1192">
        <v>0</v>
      </c>
      <c r="C1192">
        <v>0</v>
      </c>
      <c r="D1192">
        <v>0</v>
      </c>
    </row>
    <row r="1193" spans="1:4" x14ac:dyDescent="0.3">
      <c r="A1193">
        <v>2461</v>
      </c>
      <c r="B1193">
        <v>0</v>
      </c>
      <c r="C1193">
        <v>0</v>
      </c>
      <c r="D1193">
        <v>0</v>
      </c>
    </row>
    <row r="1194" spans="1:4" x14ac:dyDescent="0.3">
      <c r="A1194">
        <v>2463</v>
      </c>
      <c r="B1194">
        <v>0</v>
      </c>
      <c r="C1194">
        <v>0</v>
      </c>
      <c r="D1194">
        <v>0</v>
      </c>
    </row>
    <row r="1195" spans="1:4" x14ac:dyDescent="0.3">
      <c r="A1195">
        <v>2465</v>
      </c>
      <c r="B1195">
        <v>0</v>
      </c>
      <c r="C1195">
        <v>0</v>
      </c>
      <c r="D1195">
        <v>0</v>
      </c>
    </row>
    <row r="1196" spans="1:4" x14ac:dyDescent="0.3">
      <c r="A1196">
        <v>2467</v>
      </c>
      <c r="B1196">
        <v>0</v>
      </c>
      <c r="C1196">
        <v>0</v>
      </c>
      <c r="D1196">
        <v>0</v>
      </c>
    </row>
    <row r="1197" spans="1:4" x14ac:dyDescent="0.3">
      <c r="A1197">
        <v>2469</v>
      </c>
      <c r="B1197">
        <v>0</v>
      </c>
      <c r="C1197">
        <v>0</v>
      </c>
      <c r="D1197">
        <v>0</v>
      </c>
    </row>
    <row r="1198" spans="1:4" x14ac:dyDescent="0.3">
      <c r="A1198">
        <v>2471</v>
      </c>
      <c r="B1198">
        <v>0</v>
      </c>
      <c r="C1198">
        <v>0</v>
      </c>
      <c r="D1198">
        <v>0</v>
      </c>
    </row>
    <row r="1199" spans="1:4" x14ac:dyDescent="0.3">
      <c r="A1199">
        <v>2473</v>
      </c>
      <c r="B1199">
        <v>0</v>
      </c>
      <c r="C1199">
        <v>0</v>
      </c>
      <c r="D1199">
        <v>0</v>
      </c>
    </row>
    <row r="1200" spans="1:4" x14ac:dyDescent="0.3">
      <c r="A1200">
        <v>2475</v>
      </c>
      <c r="B1200">
        <v>0</v>
      </c>
      <c r="C1200">
        <v>0</v>
      </c>
      <c r="D1200">
        <v>0</v>
      </c>
    </row>
    <row r="1201" spans="1:4" x14ac:dyDescent="0.3">
      <c r="A1201">
        <v>2477</v>
      </c>
      <c r="B1201">
        <v>0</v>
      </c>
      <c r="C1201">
        <v>0</v>
      </c>
      <c r="D1201">
        <v>0</v>
      </c>
    </row>
    <row r="1202" spans="1:4" x14ac:dyDescent="0.3">
      <c r="A1202">
        <v>2479</v>
      </c>
      <c r="B1202">
        <v>0</v>
      </c>
      <c r="C1202">
        <v>0</v>
      </c>
      <c r="D1202">
        <v>0</v>
      </c>
    </row>
    <row r="1203" spans="1:4" x14ac:dyDescent="0.3">
      <c r="A1203">
        <v>2481</v>
      </c>
      <c r="B1203">
        <v>0</v>
      </c>
      <c r="C1203">
        <v>0</v>
      </c>
      <c r="D1203">
        <v>0</v>
      </c>
    </row>
    <row r="1204" spans="1:4" x14ac:dyDescent="0.3">
      <c r="A1204">
        <v>2483</v>
      </c>
      <c r="B1204">
        <v>0</v>
      </c>
      <c r="C1204">
        <v>0</v>
      </c>
      <c r="D1204">
        <v>0</v>
      </c>
    </row>
    <row r="1205" spans="1:4" x14ac:dyDescent="0.3">
      <c r="A1205">
        <v>2485</v>
      </c>
      <c r="B1205">
        <v>0</v>
      </c>
      <c r="C1205">
        <v>0</v>
      </c>
      <c r="D1205">
        <v>0</v>
      </c>
    </row>
    <row r="1206" spans="1:4" x14ac:dyDescent="0.3">
      <c r="A1206">
        <v>2487</v>
      </c>
      <c r="B1206">
        <v>0</v>
      </c>
      <c r="C1206">
        <v>0</v>
      </c>
      <c r="D1206">
        <v>0</v>
      </c>
    </row>
    <row r="1207" spans="1:4" x14ac:dyDescent="0.3">
      <c r="A1207">
        <v>2489</v>
      </c>
      <c r="B1207">
        <v>0</v>
      </c>
      <c r="C1207">
        <v>0</v>
      </c>
      <c r="D1207">
        <v>0</v>
      </c>
    </row>
    <row r="1208" spans="1:4" x14ac:dyDescent="0.3">
      <c r="A1208">
        <v>2491</v>
      </c>
      <c r="B1208">
        <v>0</v>
      </c>
      <c r="C1208">
        <v>0</v>
      </c>
      <c r="D1208">
        <v>0</v>
      </c>
    </row>
    <row r="1209" spans="1:4" x14ac:dyDescent="0.3">
      <c r="A1209">
        <v>2493</v>
      </c>
      <c r="B1209">
        <v>0</v>
      </c>
      <c r="C1209">
        <v>0</v>
      </c>
      <c r="D1209">
        <v>0</v>
      </c>
    </row>
    <row r="1210" spans="1:4" x14ac:dyDescent="0.3">
      <c r="A1210">
        <v>2495</v>
      </c>
      <c r="B1210">
        <v>0</v>
      </c>
      <c r="C1210">
        <v>0</v>
      </c>
      <c r="D1210">
        <v>0</v>
      </c>
    </row>
    <row r="1211" spans="1:4" x14ac:dyDescent="0.3">
      <c r="A1211">
        <v>2498</v>
      </c>
      <c r="B1211">
        <v>0</v>
      </c>
      <c r="C1211">
        <v>0</v>
      </c>
      <c r="D1211">
        <v>0</v>
      </c>
    </row>
    <row r="1212" spans="1:4" x14ac:dyDescent="0.3">
      <c r="A1212">
        <v>2500</v>
      </c>
      <c r="B1212">
        <v>0</v>
      </c>
      <c r="C1212">
        <v>0</v>
      </c>
      <c r="D1212">
        <v>0</v>
      </c>
    </row>
    <row r="1213" spans="1:4" x14ac:dyDescent="0.3">
      <c r="A1213">
        <v>2502</v>
      </c>
      <c r="B1213">
        <v>0</v>
      </c>
      <c r="C1213">
        <v>0</v>
      </c>
      <c r="D1213">
        <v>0</v>
      </c>
    </row>
    <row r="1214" spans="1:4" x14ac:dyDescent="0.3">
      <c r="A1214">
        <v>2504</v>
      </c>
      <c r="B1214">
        <v>0</v>
      </c>
      <c r="C1214">
        <v>0</v>
      </c>
      <c r="D1214">
        <v>0</v>
      </c>
    </row>
    <row r="1215" spans="1:4" x14ac:dyDescent="0.3">
      <c r="A1215">
        <v>2506</v>
      </c>
      <c r="B1215">
        <v>0</v>
      </c>
      <c r="C1215">
        <v>0</v>
      </c>
      <c r="D1215">
        <v>0</v>
      </c>
    </row>
    <row r="1216" spans="1:4" x14ac:dyDescent="0.3">
      <c r="A1216">
        <v>2508</v>
      </c>
      <c r="B1216">
        <v>0</v>
      </c>
      <c r="C1216">
        <v>0</v>
      </c>
      <c r="D1216">
        <v>0</v>
      </c>
    </row>
    <row r="1217" spans="1:4" x14ac:dyDescent="0.3">
      <c r="A1217">
        <v>2510</v>
      </c>
      <c r="B1217">
        <v>0</v>
      </c>
      <c r="C1217">
        <v>0</v>
      </c>
      <c r="D1217">
        <v>0</v>
      </c>
    </row>
    <row r="1218" spans="1:4" x14ac:dyDescent="0.3">
      <c r="A1218">
        <v>2512</v>
      </c>
      <c r="B1218">
        <v>0</v>
      </c>
      <c r="C1218">
        <v>0</v>
      </c>
      <c r="D1218">
        <v>0</v>
      </c>
    </row>
    <row r="1219" spans="1:4" x14ac:dyDescent="0.3">
      <c r="A1219">
        <v>2514</v>
      </c>
      <c r="B1219">
        <v>0</v>
      </c>
      <c r="C1219">
        <v>0</v>
      </c>
      <c r="D1219">
        <v>0</v>
      </c>
    </row>
    <row r="1220" spans="1:4" x14ac:dyDescent="0.3">
      <c r="A1220">
        <v>2516</v>
      </c>
      <c r="B1220">
        <v>0</v>
      </c>
      <c r="C1220">
        <v>0</v>
      </c>
      <c r="D1220">
        <v>0</v>
      </c>
    </row>
    <row r="1221" spans="1:4" x14ac:dyDescent="0.3">
      <c r="A1221">
        <v>2518</v>
      </c>
      <c r="B1221">
        <v>0</v>
      </c>
      <c r="C1221">
        <v>0</v>
      </c>
      <c r="D1221">
        <v>0</v>
      </c>
    </row>
    <row r="1222" spans="1:4" x14ac:dyDescent="0.3">
      <c r="A1222">
        <v>2520</v>
      </c>
      <c r="B1222">
        <v>0</v>
      </c>
      <c r="C1222">
        <v>0</v>
      </c>
      <c r="D1222">
        <v>0</v>
      </c>
    </row>
    <row r="1223" spans="1:4" x14ac:dyDescent="0.3">
      <c r="A1223">
        <v>2522</v>
      </c>
      <c r="B1223">
        <v>0</v>
      </c>
      <c r="C1223">
        <v>0</v>
      </c>
      <c r="D1223">
        <v>0</v>
      </c>
    </row>
    <row r="1224" spans="1:4" x14ac:dyDescent="0.3">
      <c r="A1224">
        <v>2524</v>
      </c>
      <c r="B1224">
        <v>0</v>
      </c>
      <c r="C1224">
        <v>0</v>
      </c>
      <c r="D1224">
        <v>0</v>
      </c>
    </row>
    <row r="1225" spans="1:4" x14ac:dyDescent="0.3">
      <c r="A1225">
        <v>2526</v>
      </c>
      <c r="B1225">
        <v>0</v>
      </c>
      <c r="C1225">
        <v>0</v>
      </c>
      <c r="D1225">
        <v>0</v>
      </c>
    </row>
    <row r="1226" spans="1:4" x14ac:dyDescent="0.3">
      <c r="A1226">
        <v>2528</v>
      </c>
      <c r="B1226">
        <v>0</v>
      </c>
      <c r="C1226">
        <v>0</v>
      </c>
      <c r="D1226">
        <v>0</v>
      </c>
    </row>
    <row r="1227" spans="1:4" x14ac:dyDescent="0.3">
      <c r="A1227">
        <v>2530</v>
      </c>
      <c r="B1227">
        <v>0</v>
      </c>
      <c r="C1227">
        <v>0</v>
      </c>
      <c r="D1227">
        <v>0</v>
      </c>
    </row>
    <row r="1228" spans="1:4" x14ac:dyDescent="0.3">
      <c r="A1228">
        <v>2532</v>
      </c>
      <c r="B1228">
        <v>0</v>
      </c>
      <c r="C1228">
        <v>0</v>
      </c>
      <c r="D1228">
        <v>0</v>
      </c>
    </row>
    <row r="1229" spans="1:4" x14ac:dyDescent="0.3">
      <c r="A1229">
        <v>2534</v>
      </c>
      <c r="B1229">
        <v>0</v>
      </c>
      <c r="C1229">
        <v>0</v>
      </c>
      <c r="D1229">
        <v>0</v>
      </c>
    </row>
    <row r="1230" spans="1:4" x14ac:dyDescent="0.3">
      <c r="A1230">
        <v>2536</v>
      </c>
      <c r="B1230">
        <v>0</v>
      </c>
      <c r="C1230">
        <v>0</v>
      </c>
      <c r="D1230">
        <v>0</v>
      </c>
    </row>
    <row r="1231" spans="1:4" x14ac:dyDescent="0.3">
      <c r="A1231">
        <v>2538</v>
      </c>
      <c r="B1231">
        <v>0</v>
      </c>
      <c r="C1231">
        <v>0</v>
      </c>
      <c r="D1231">
        <v>0</v>
      </c>
    </row>
    <row r="1232" spans="1:4" x14ac:dyDescent="0.3">
      <c r="A1232">
        <v>2540</v>
      </c>
      <c r="B1232">
        <v>0</v>
      </c>
      <c r="C1232">
        <v>0</v>
      </c>
      <c r="D1232">
        <v>0</v>
      </c>
    </row>
    <row r="1233" spans="1:4" x14ac:dyDescent="0.3">
      <c r="A1233">
        <v>2542</v>
      </c>
      <c r="B1233">
        <v>0</v>
      </c>
      <c r="C1233">
        <v>0</v>
      </c>
      <c r="D1233">
        <v>0</v>
      </c>
    </row>
    <row r="1234" spans="1:4" x14ac:dyDescent="0.3">
      <c r="A1234">
        <v>2544</v>
      </c>
      <c r="B1234">
        <v>0</v>
      </c>
      <c r="C1234">
        <v>0</v>
      </c>
      <c r="D1234">
        <v>0</v>
      </c>
    </row>
    <row r="1235" spans="1:4" x14ac:dyDescent="0.3">
      <c r="A1235">
        <v>2546</v>
      </c>
      <c r="B1235">
        <v>0</v>
      </c>
      <c r="C1235">
        <v>0</v>
      </c>
      <c r="D1235">
        <v>0</v>
      </c>
    </row>
    <row r="1236" spans="1:4" x14ac:dyDescent="0.3">
      <c r="A1236">
        <v>2548</v>
      </c>
      <c r="B1236">
        <v>0</v>
      </c>
      <c r="C1236">
        <v>0</v>
      </c>
      <c r="D1236">
        <v>0</v>
      </c>
    </row>
    <row r="1237" spans="1:4" x14ac:dyDescent="0.3">
      <c r="A1237">
        <v>2550</v>
      </c>
      <c r="B1237">
        <v>0</v>
      </c>
      <c r="C1237">
        <v>0</v>
      </c>
      <c r="D1237">
        <v>0</v>
      </c>
    </row>
    <row r="1238" spans="1:4" x14ac:dyDescent="0.3">
      <c r="A1238">
        <v>2552</v>
      </c>
      <c r="B1238">
        <v>0</v>
      </c>
      <c r="C1238">
        <v>0</v>
      </c>
      <c r="D1238">
        <v>0</v>
      </c>
    </row>
    <row r="1239" spans="1:4" x14ac:dyDescent="0.3">
      <c r="A1239">
        <v>2554</v>
      </c>
      <c r="B1239">
        <v>0</v>
      </c>
      <c r="C1239">
        <v>0</v>
      </c>
      <c r="D1239">
        <v>0</v>
      </c>
    </row>
    <row r="1240" spans="1:4" x14ac:dyDescent="0.3">
      <c r="A1240">
        <v>2556</v>
      </c>
      <c r="B1240">
        <v>0</v>
      </c>
      <c r="C1240">
        <v>0</v>
      </c>
      <c r="D1240">
        <v>0</v>
      </c>
    </row>
    <row r="1241" spans="1:4" x14ac:dyDescent="0.3">
      <c r="A1241">
        <v>2558</v>
      </c>
      <c r="B1241">
        <v>0</v>
      </c>
      <c r="C1241">
        <v>0</v>
      </c>
      <c r="D1241">
        <v>0</v>
      </c>
    </row>
    <row r="1242" spans="1:4" x14ac:dyDescent="0.3">
      <c r="A1242">
        <v>2560</v>
      </c>
      <c r="B1242">
        <v>0</v>
      </c>
      <c r="C1242">
        <v>0</v>
      </c>
      <c r="D1242">
        <v>0</v>
      </c>
    </row>
    <row r="1243" spans="1:4" x14ac:dyDescent="0.3">
      <c r="A1243">
        <v>2562</v>
      </c>
      <c r="B1243">
        <v>0</v>
      </c>
      <c r="C1243">
        <v>0</v>
      </c>
      <c r="D1243">
        <v>0</v>
      </c>
    </row>
    <row r="1244" spans="1:4" x14ac:dyDescent="0.3">
      <c r="A1244">
        <v>2564</v>
      </c>
      <c r="B1244">
        <v>0</v>
      </c>
      <c r="C1244">
        <v>0</v>
      </c>
      <c r="D1244">
        <v>0</v>
      </c>
    </row>
    <row r="1245" spans="1:4" x14ac:dyDescent="0.3">
      <c r="A1245">
        <v>2566</v>
      </c>
      <c r="B1245">
        <v>0</v>
      </c>
      <c r="C1245">
        <v>0</v>
      </c>
      <c r="D1245">
        <v>0</v>
      </c>
    </row>
    <row r="1246" spans="1:4" x14ac:dyDescent="0.3">
      <c r="A1246">
        <v>2568</v>
      </c>
      <c r="B1246">
        <v>0</v>
      </c>
      <c r="C1246">
        <v>0</v>
      </c>
      <c r="D1246">
        <v>0</v>
      </c>
    </row>
    <row r="1247" spans="1:4" x14ac:dyDescent="0.3">
      <c r="A1247">
        <v>2570</v>
      </c>
      <c r="B1247">
        <v>0</v>
      </c>
      <c r="C1247">
        <v>0</v>
      </c>
      <c r="D1247">
        <v>0</v>
      </c>
    </row>
    <row r="1248" spans="1:4" x14ac:dyDescent="0.3">
      <c r="A1248">
        <v>2572</v>
      </c>
      <c r="B1248">
        <v>0</v>
      </c>
      <c r="C1248">
        <v>0</v>
      </c>
      <c r="D1248">
        <v>0</v>
      </c>
    </row>
    <row r="1249" spans="1:4" x14ac:dyDescent="0.3">
      <c r="A1249">
        <v>2574</v>
      </c>
      <c r="B1249">
        <v>0</v>
      </c>
      <c r="C1249">
        <v>0</v>
      </c>
      <c r="D1249">
        <v>0</v>
      </c>
    </row>
    <row r="1250" spans="1:4" x14ac:dyDescent="0.3">
      <c r="A1250">
        <v>2576</v>
      </c>
      <c r="B1250">
        <v>0</v>
      </c>
      <c r="C1250">
        <v>0</v>
      </c>
      <c r="D1250">
        <v>0</v>
      </c>
    </row>
    <row r="1251" spans="1:4" x14ac:dyDescent="0.3">
      <c r="A1251">
        <v>2578</v>
      </c>
      <c r="B1251">
        <v>0</v>
      </c>
      <c r="C1251">
        <v>0</v>
      </c>
      <c r="D1251">
        <v>0</v>
      </c>
    </row>
    <row r="1252" spans="1:4" x14ac:dyDescent="0.3">
      <c r="A1252">
        <v>2580</v>
      </c>
      <c r="B1252">
        <v>0</v>
      </c>
      <c r="C1252">
        <v>0</v>
      </c>
      <c r="D1252">
        <v>0</v>
      </c>
    </row>
    <row r="1253" spans="1:4" x14ac:dyDescent="0.3">
      <c r="A1253">
        <v>2583</v>
      </c>
      <c r="B1253">
        <v>0</v>
      </c>
      <c r="C1253">
        <v>0</v>
      </c>
      <c r="D1253">
        <v>0</v>
      </c>
    </row>
    <row r="1254" spans="1:4" x14ac:dyDescent="0.3">
      <c r="A1254">
        <v>2585</v>
      </c>
      <c r="B1254">
        <v>0</v>
      </c>
      <c r="C1254">
        <v>0</v>
      </c>
      <c r="D1254">
        <v>0</v>
      </c>
    </row>
    <row r="1255" spans="1:4" x14ac:dyDescent="0.3">
      <c r="A1255">
        <v>2587</v>
      </c>
      <c r="B1255">
        <v>0</v>
      </c>
      <c r="C1255">
        <v>0</v>
      </c>
      <c r="D1255">
        <v>0</v>
      </c>
    </row>
    <row r="1256" spans="1:4" x14ac:dyDescent="0.3">
      <c r="A1256">
        <v>2589</v>
      </c>
      <c r="B1256">
        <v>0</v>
      </c>
      <c r="C1256">
        <v>0</v>
      </c>
      <c r="D1256">
        <v>0</v>
      </c>
    </row>
    <row r="1257" spans="1:4" x14ac:dyDescent="0.3">
      <c r="A1257">
        <v>2591</v>
      </c>
      <c r="B1257">
        <v>0</v>
      </c>
      <c r="C1257">
        <v>0</v>
      </c>
      <c r="D1257">
        <v>0</v>
      </c>
    </row>
    <row r="1258" spans="1:4" x14ac:dyDescent="0.3">
      <c r="A1258">
        <v>2593</v>
      </c>
      <c r="B1258">
        <v>0</v>
      </c>
      <c r="C1258">
        <v>0</v>
      </c>
      <c r="D1258">
        <v>0</v>
      </c>
    </row>
    <row r="1259" spans="1:4" x14ac:dyDescent="0.3">
      <c r="A1259">
        <v>2595</v>
      </c>
      <c r="B1259">
        <v>0</v>
      </c>
      <c r="C1259">
        <v>0</v>
      </c>
      <c r="D1259">
        <v>0</v>
      </c>
    </row>
    <row r="1260" spans="1:4" x14ac:dyDescent="0.3">
      <c r="A1260">
        <v>2597</v>
      </c>
      <c r="B1260">
        <v>0</v>
      </c>
      <c r="C1260">
        <v>0</v>
      </c>
      <c r="D1260">
        <v>0</v>
      </c>
    </row>
    <row r="1261" spans="1:4" x14ac:dyDescent="0.3">
      <c r="A1261">
        <v>2599</v>
      </c>
      <c r="B1261">
        <v>0</v>
      </c>
      <c r="C1261">
        <v>0</v>
      </c>
      <c r="D1261">
        <v>0</v>
      </c>
    </row>
    <row r="1262" spans="1:4" x14ac:dyDescent="0.3">
      <c r="A1262">
        <v>2601</v>
      </c>
      <c r="B1262">
        <v>0</v>
      </c>
      <c r="C1262">
        <v>0</v>
      </c>
      <c r="D1262">
        <v>0</v>
      </c>
    </row>
    <row r="1263" spans="1:4" x14ac:dyDescent="0.3">
      <c r="A1263">
        <v>2603</v>
      </c>
      <c r="B1263">
        <v>0</v>
      </c>
      <c r="C1263">
        <v>0</v>
      </c>
      <c r="D1263">
        <v>0</v>
      </c>
    </row>
    <row r="1264" spans="1:4" x14ac:dyDescent="0.3">
      <c r="A1264">
        <v>2605</v>
      </c>
      <c r="B1264">
        <v>0</v>
      </c>
      <c r="C1264">
        <v>0</v>
      </c>
      <c r="D1264">
        <v>0</v>
      </c>
    </row>
    <row r="1265" spans="1:4" x14ac:dyDescent="0.3">
      <c r="A1265">
        <v>2607</v>
      </c>
      <c r="B1265">
        <v>0</v>
      </c>
      <c r="C1265">
        <v>0</v>
      </c>
      <c r="D1265">
        <v>0</v>
      </c>
    </row>
    <row r="1266" spans="1:4" x14ac:dyDescent="0.3">
      <c r="A1266">
        <v>2609</v>
      </c>
      <c r="B1266">
        <v>0</v>
      </c>
      <c r="C1266">
        <v>0</v>
      </c>
      <c r="D1266">
        <v>0</v>
      </c>
    </row>
    <row r="1267" spans="1:4" x14ac:dyDescent="0.3">
      <c r="A1267">
        <v>2611</v>
      </c>
      <c r="B1267">
        <v>0</v>
      </c>
      <c r="C1267">
        <v>0</v>
      </c>
      <c r="D1267">
        <v>0</v>
      </c>
    </row>
    <row r="1268" spans="1:4" x14ac:dyDescent="0.3">
      <c r="A1268">
        <v>2613</v>
      </c>
      <c r="B1268">
        <v>0</v>
      </c>
      <c r="C1268">
        <v>0</v>
      </c>
      <c r="D1268">
        <v>0</v>
      </c>
    </row>
    <row r="1269" spans="1:4" x14ac:dyDescent="0.3">
      <c r="A1269">
        <v>2615</v>
      </c>
      <c r="B1269">
        <v>0</v>
      </c>
      <c r="C1269">
        <v>0</v>
      </c>
      <c r="D1269">
        <v>0</v>
      </c>
    </row>
    <row r="1270" spans="1:4" x14ac:dyDescent="0.3">
      <c r="A1270">
        <v>2617</v>
      </c>
      <c r="B1270">
        <v>0</v>
      </c>
      <c r="C1270">
        <v>0</v>
      </c>
      <c r="D1270">
        <v>0</v>
      </c>
    </row>
    <row r="1271" spans="1:4" x14ac:dyDescent="0.3">
      <c r="A1271">
        <v>2619</v>
      </c>
      <c r="B1271">
        <v>0</v>
      </c>
      <c r="C1271">
        <v>0</v>
      </c>
      <c r="D1271">
        <v>0</v>
      </c>
    </row>
    <row r="1272" spans="1:4" x14ac:dyDescent="0.3">
      <c r="A1272">
        <v>2621</v>
      </c>
      <c r="B1272">
        <v>0</v>
      </c>
      <c r="C1272">
        <v>0</v>
      </c>
      <c r="D1272">
        <v>0</v>
      </c>
    </row>
    <row r="1273" spans="1:4" x14ac:dyDescent="0.3">
      <c r="A1273">
        <v>2623</v>
      </c>
      <c r="B1273">
        <v>0</v>
      </c>
      <c r="C1273">
        <v>0</v>
      </c>
      <c r="D1273">
        <v>0</v>
      </c>
    </row>
    <row r="1274" spans="1:4" x14ac:dyDescent="0.3">
      <c r="A1274">
        <v>2626</v>
      </c>
      <c r="B1274">
        <v>0</v>
      </c>
      <c r="C1274">
        <v>0</v>
      </c>
      <c r="D1274">
        <v>0</v>
      </c>
    </row>
    <row r="1275" spans="1:4" x14ac:dyDescent="0.3">
      <c r="A1275">
        <v>2628</v>
      </c>
      <c r="B1275">
        <v>0</v>
      </c>
      <c r="C1275">
        <v>0</v>
      </c>
      <c r="D1275">
        <v>0</v>
      </c>
    </row>
    <row r="1276" spans="1:4" x14ac:dyDescent="0.3">
      <c r="A1276">
        <v>2630</v>
      </c>
      <c r="B1276">
        <v>0</v>
      </c>
      <c r="C1276">
        <v>0</v>
      </c>
      <c r="D1276">
        <v>0</v>
      </c>
    </row>
    <row r="1277" spans="1:4" x14ac:dyDescent="0.3">
      <c r="A1277">
        <v>2632</v>
      </c>
      <c r="B1277">
        <v>0</v>
      </c>
      <c r="C1277">
        <v>0</v>
      </c>
      <c r="D1277">
        <v>0</v>
      </c>
    </row>
    <row r="1278" spans="1:4" x14ac:dyDescent="0.3">
      <c r="A1278">
        <v>2634</v>
      </c>
      <c r="B1278">
        <v>0</v>
      </c>
      <c r="C1278">
        <v>0</v>
      </c>
      <c r="D1278">
        <v>0</v>
      </c>
    </row>
    <row r="1279" spans="1:4" x14ac:dyDescent="0.3">
      <c r="A1279">
        <v>2636</v>
      </c>
      <c r="B1279">
        <v>0</v>
      </c>
      <c r="C1279">
        <v>0</v>
      </c>
      <c r="D1279">
        <v>0</v>
      </c>
    </row>
    <row r="1280" spans="1:4" x14ac:dyDescent="0.3">
      <c r="A1280">
        <v>2638</v>
      </c>
      <c r="B1280">
        <v>0</v>
      </c>
      <c r="C1280">
        <v>0</v>
      </c>
      <c r="D1280">
        <v>0</v>
      </c>
    </row>
    <row r="1281" spans="1:4" x14ac:dyDescent="0.3">
      <c r="A1281">
        <v>2640</v>
      </c>
      <c r="B1281">
        <v>0</v>
      </c>
      <c r="C1281">
        <v>0</v>
      </c>
      <c r="D1281">
        <v>0</v>
      </c>
    </row>
    <row r="1282" spans="1:4" x14ac:dyDescent="0.3">
      <c r="A1282">
        <v>2642</v>
      </c>
      <c r="B1282">
        <v>0</v>
      </c>
      <c r="C1282">
        <v>0</v>
      </c>
      <c r="D1282">
        <v>0</v>
      </c>
    </row>
    <row r="1283" spans="1:4" x14ac:dyDescent="0.3">
      <c r="A1283">
        <v>2644</v>
      </c>
      <c r="B1283">
        <v>0</v>
      </c>
      <c r="C1283">
        <v>0</v>
      </c>
      <c r="D1283">
        <v>0</v>
      </c>
    </row>
    <row r="1284" spans="1:4" x14ac:dyDescent="0.3">
      <c r="A1284">
        <v>2646</v>
      </c>
      <c r="B1284">
        <v>0</v>
      </c>
      <c r="C1284">
        <v>0</v>
      </c>
      <c r="D1284">
        <v>0</v>
      </c>
    </row>
    <row r="1285" spans="1:4" x14ac:dyDescent="0.3">
      <c r="A1285">
        <v>2648</v>
      </c>
      <c r="B1285">
        <v>0</v>
      </c>
      <c r="C1285">
        <v>0</v>
      </c>
      <c r="D1285">
        <v>0</v>
      </c>
    </row>
    <row r="1286" spans="1:4" x14ac:dyDescent="0.3">
      <c r="A1286">
        <v>2650</v>
      </c>
      <c r="B1286">
        <v>0</v>
      </c>
      <c r="C1286">
        <v>0</v>
      </c>
      <c r="D1286">
        <v>0</v>
      </c>
    </row>
    <row r="1287" spans="1:4" x14ac:dyDescent="0.3">
      <c r="A1287">
        <v>2652</v>
      </c>
      <c r="B1287">
        <v>0</v>
      </c>
      <c r="C1287">
        <v>0</v>
      </c>
      <c r="D1287">
        <v>0</v>
      </c>
    </row>
    <row r="1288" spans="1:4" x14ac:dyDescent="0.3">
      <c r="A1288">
        <v>2654</v>
      </c>
      <c r="B1288">
        <v>0</v>
      </c>
      <c r="C1288">
        <v>0</v>
      </c>
      <c r="D1288">
        <v>0</v>
      </c>
    </row>
    <row r="1289" spans="1:4" x14ac:dyDescent="0.3">
      <c r="A1289">
        <v>2656</v>
      </c>
      <c r="B1289">
        <v>0</v>
      </c>
      <c r="C1289">
        <v>0</v>
      </c>
      <c r="D1289">
        <v>0</v>
      </c>
    </row>
    <row r="1290" spans="1:4" x14ac:dyDescent="0.3">
      <c r="A1290">
        <v>2658</v>
      </c>
      <c r="B1290">
        <v>0</v>
      </c>
      <c r="C1290">
        <v>0</v>
      </c>
      <c r="D1290">
        <v>0</v>
      </c>
    </row>
    <row r="1291" spans="1:4" x14ac:dyDescent="0.3">
      <c r="A1291">
        <v>2660</v>
      </c>
      <c r="B1291">
        <v>0</v>
      </c>
      <c r="C1291">
        <v>0</v>
      </c>
      <c r="D1291">
        <v>0</v>
      </c>
    </row>
    <row r="1292" spans="1:4" x14ac:dyDescent="0.3">
      <c r="A1292">
        <v>2662</v>
      </c>
      <c r="B1292">
        <v>0</v>
      </c>
      <c r="C1292">
        <v>0</v>
      </c>
      <c r="D1292">
        <v>0</v>
      </c>
    </row>
    <row r="1293" spans="1:4" x14ac:dyDescent="0.3">
      <c r="A1293">
        <v>2664</v>
      </c>
      <c r="B1293">
        <v>0</v>
      </c>
      <c r="C1293">
        <v>0</v>
      </c>
      <c r="D1293">
        <v>0</v>
      </c>
    </row>
    <row r="1294" spans="1:4" x14ac:dyDescent="0.3">
      <c r="A1294">
        <v>2666</v>
      </c>
      <c r="B1294">
        <v>0</v>
      </c>
      <c r="C1294">
        <v>0</v>
      </c>
      <c r="D1294">
        <v>0</v>
      </c>
    </row>
    <row r="1295" spans="1:4" x14ac:dyDescent="0.3">
      <c r="A1295">
        <v>2669</v>
      </c>
      <c r="B1295">
        <v>0</v>
      </c>
      <c r="C1295">
        <v>0</v>
      </c>
      <c r="D1295">
        <v>0</v>
      </c>
    </row>
    <row r="1296" spans="1:4" x14ac:dyDescent="0.3">
      <c r="A1296">
        <v>2671</v>
      </c>
      <c r="B1296">
        <v>0</v>
      </c>
      <c r="C1296">
        <v>0</v>
      </c>
      <c r="D1296">
        <v>0</v>
      </c>
    </row>
    <row r="1297" spans="1:4" x14ac:dyDescent="0.3">
      <c r="A1297">
        <v>2673</v>
      </c>
      <c r="B1297">
        <v>0</v>
      </c>
      <c r="C1297">
        <v>0</v>
      </c>
      <c r="D1297">
        <v>0</v>
      </c>
    </row>
    <row r="1298" spans="1:4" x14ac:dyDescent="0.3">
      <c r="A1298">
        <v>2675</v>
      </c>
      <c r="B1298">
        <v>0</v>
      </c>
      <c r="C1298">
        <v>0</v>
      </c>
      <c r="D1298">
        <v>0</v>
      </c>
    </row>
    <row r="1299" spans="1:4" x14ac:dyDescent="0.3">
      <c r="A1299">
        <v>2677</v>
      </c>
      <c r="B1299">
        <v>0</v>
      </c>
      <c r="C1299">
        <v>0</v>
      </c>
      <c r="D1299">
        <v>0</v>
      </c>
    </row>
    <row r="1300" spans="1:4" x14ac:dyDescent="0.3">
      <c r="A1300">
        <v>2679</v>
      </c>
      <c r="B1300">
        <v>0</v>
      </c>
      <c r="C1300">
        <v>0</v>
      </c>
      <c r="D1300">
        <v>0</v>
      </c>
    </row>
    <row r="1301" spans="1:4" x14ac:dyDescent="0.3">
      <c r="A1301">
        <v>2681</v>
      </c>
      <c r="B1301">
        <v>0</v>
      </c>
      <c r="C1301">
        <v>0</v>
      </c>
      <c r="D1301">
        <v>0</v>
      </c>
    </row>
    <row r="1302" spans="1:4" x14ac:dyDescent="0.3">
      <c r="A1302">
        <v>2683</v>
      </c>
      <c r="B1302">
        <v>0</v>
      </c>
      <c r="C1302">
        <v>0</v>
      </c>
      <c r="D1302">
        <v>0</v>
      </c>
    </row>
    <row r="1303" spans="1:4" x14ac:dyDescent="0.3">
      <c r="A1303">
        <v>2685</v>
      </c>
      <c r="B1303">
        <v>0</v>
      </c>
      <c r="C1303">
        <v>0</v>
      </c>
      <c r="D1303">
        <v>0</v>
      </c>
    </row>
    <row r="1304" spans="1:4" x14ac:dyDescent="0.3">
      <c r="A1304">
        <v>2687</v>
      </c>
      <c r="B1304">
        <v>0</v>
      </c>
      <c r="C1304">
        <v>0</v>
      </c>
      <c r="D1304">
        <v>0</v>
      </c>
    </row>
    <row r="1305" spans="1:4" x14ac:dyDescent="0.3">
      <c r="A1305">
        <v>2689</v>
      </c>
      <c r="B1305">
        <v>0</v>
      </c>
      <c r="C1305">
        <v>0</v>
      </c>
      <c r="D1305">
        <v>0</v>
      </c>
    </row>
    <row r="1306" spans="1:4" x14ac:dyDescent="0.3">
      <c r="A1306">
        <v>2691</v>
      </c>
      <c r="B1306">
        <v>0</v>
      </c>
      <c r="C1306">
        <v>0</v>
      </c>
      <c r="D1306">
        <v>0</v>
      </c>
    </row>
    <row r="1307" spans="1:4" x14ac:dyDescent="0.3">
      <c r="A1307">
        <v>2693</v>
      </c>
      <c r="B1307">
        <v>0</v>
      </c>
      <c r="C1307">
        <v>0</v>
      </c>
      <c r="D1307">
        <v>0</v>
      </c>
    </row>
    <row r="1308" spans="1:4" x14ac:dyDescent="0.3">
      <c r="A1308">
        <v>2695</v>
      </c>
      <c r="B1308">
        <v>0</v>
      </c>
      <c r="C1308">
        <v>0</v>
      </c>
      <c r="D1308">
        <v>0</v>
      </c>
    </row>
    <row r="1309" spans="1:4" x14ac:dyDescent="0.3">
      <c r="A1309">
        <v>2697</v>
      </c>
      <c r="B1309">
        <v>0</v>
      </c>
      <c r="C1309">
        <v>0</v>
      </c>
      <c r="D1309">
        <v>0</v>
      </c>
    </row>
    <row r="1310" spans="1:4" x14ac:dyDescent="0.3">
      <c r="A1310">
        <v>2699</v>
      </c>
      <c r="B1310">
        <v>0</v>
      </c>
      <c r="C1310">
        <v>0</v>
      </c>
      <c r="D1310">
        <v>0</v>
      </c>
    </row>
    <row r="1311" spans="1:4" x14ac:dyDescent="0.3">
      <c r="A1311">
        <v>2701</v>
      </c>
      <c r="B1311">
        <v>0</v>
      </c>
      <c r="C1311">
        <v>0</v>
      </c>
      <c r="D1311">
        <v>0</v>
      </c>
    </row>
    <row r="1312" spans="1:4" x14ac:dyDescent="0.3">
      <c r="A1312">
        <v>2703</v>
      </c>
      <c r="B1312">
        <v>0</v>
      </c>
      <c r="C1312">
        <v>0</v>
      </c>
      <c r="D1312">
        <v>0</v>
      </c>
    </row>
    <row r="1313" spans="1:4" x14ac:dyDescent="0.3">
      <c r="A1313">
        <v>2705</v>
      </c>
      <c r="B1313">
        <v>0</v>
      </c>
      <c r="C1313">
        <v>0</v>
      </c>
      <c r="D1313">
        <v>0</v>
      </c>
    </row>
    <row r="1314" spans="1:4" x14ac:dyDescent="0.3">
      <c r="A1314">
        <v>2707</v>
      </c>
      <c r="B1314">
        <v>0</v>
      </c>
      <c r="C1314">
        <v>0</v>
      </c>
      <c r="D1314">
        <v>0</v>
      </c>
    </row>
    <row r="1315" spans="1:4" x14ac:dyDescent="0.3">
      <c r="A1315">
        <v>2709</v>
      </c>
      <c r="B1315">
        <v>0</v>
      </c>
      <c r="C1315">
        <v>0</v>
      </c>
      <c r="D1315">
        <v>0</v>
      </c>
    </row>
    <row r="1316" spans="1:4" x14ac:dyDescent="0.3">
      <c r="A1316">
        <v>2712</v>
      </c>
      <c r="B1316">
        <v>0</v>
      </c>
      <c r="C1316">
        <v>0</v>
      </c>
      <c r="D1316">
        <v>0</v>
      </c>
    </row>
    <row r="1317" spans="1:4" x14ac:dyDescent="0.3">
      <c r="A1317">
        <v>2714</v>
      </c>
      <c r="B1317">
        <v>0</v>
      </c>
      <c r="C1317">
        <v>0</v>
      </c>
      <c r="D1317">
        <v>0</v>
      </c>
    </row>
    <row r="1318" spans="1:4" x14ac:dyDescent="0.3">
      <c r="A1318">
        <v>2716</v>
      </c>
      <c r="B1318">
        <v>0</v>
      </c>
      <c r="C1318">
        <v>0</v>
      </c>
      <c r="D1318">
        <v>0</v>
      </c>
    </row>
    <row r="1319" spans="1:4" x14ac:dyDescent="0.3">
      <c r="A1319">
        <v>2718</v>
      </c>
      <c r="B1319">
        <v>0</v>
      </c>
      <c r="C1319">
        <v>0</v>
      </c>
      <c r="D1319">
        <v>0</v>
      </c>
    </row>
    <row r="1320" spans="1:4" x14ac:dyDescent="0.3">
      <c r="A1320">
        <v>2720</v>
      </c>
      <c r="B1320">
        <v>0</v>
      </c>
      <c r="C1320">
        <v>0</v>
      </c>
      <c r="D1320">
        <v>0</v>
      </c>
    </row>
    <row r="1321" spans="1:4" x14ac:dyDescent="0.3">
      <c r="A1321">
        <v>2722</v>
      </c>
      <c r="B1321">
        <v>0</v>
      </c>
      <c r="C1321">
        <v>0</v>
      </c>
      <c r="D1321">
        <v>0</v>
      </c>
    </row>
    <row r="1322" spans="1:4" x14ac:dyDescent="0.3">
      <c r="A1322">
        <v>2724</v>
      </c>
      <c r="B1322">
        <v>0</v>
      </c>
      <c r="C1322">
        <v>0</v>
      </c>
      <c r="D1322">
        <v>0</v>
      </c>
    </row>
    <row r="1323" spans="1:4" x14ac:dyDescent="0.3">
      <c r="A1323">
        <v>2726</v>
      </c>
      <c r="B1323">
        <v>0</v>
      </c>
      <c r="C1323">
        <v>0</v>
      </c>
      <c r="D1323">
        <v>0</v>
      </c>
    </row>
    <row r="1324" spans="1:4" x14ac:dyDescent="0.3">
      <c r="A1324">
        <v>2728</v>
      </c>
      <c r="B1324">
        <v>0</v>
      </c>
      <c r="C1324">
        <v>0</v>
      </c>
      <c r="D1324">
        <v>0</v>
      </c>
    </row>
    <row r="1325" spans="1:4" x14ac:dyDescent="0.3">
      <c r="A1325">
        <v>2730</v>
      </c>
      <c r="B1325">
        <v>0</v>
      </c>
      <c r="C1325">
        <v>0</v>
      </c>
      <c r="D1325">
        <v>0</v>
      </c>
    </row>
    <row r="1326" spans="1:4" x14ac:dyDescent="0.3">
      <c r="A1326">
        <v>2732</v>
      </c>
      <c r="B1326">
        <v>0</v>
      </c>
      <c r="C1326">
        <v>0</v>
      </c>
      <c r="D1326">
        <v>0</v>
      </c>
    </row>
    <row r="1327" spans="1:4" x14ac:dyDescent="0.3">
      <c r="A1327">
        <v>2734</v>
      </c>
      <c r="B1327">
        <v>0</v>
      </c>
      <c r="C1327">
        <v>0</v>
      </c>
      <c r="D1327">
        <v>0</v>
      </c>
    </row>
    <row r="1328" spans="1:4" x14ac:dyDescent="0.3">
      <c r="A1328">
        <v>2736</v>
      </c>
      <c r="B1328">
        <v>0</v>
      </c>
      <c r="C1328">
        <v>0</v>
      </c>
      <c r="D1328">
        <v>0</v>
      </c>
    </row>
    <row r="1329" spans="1:4" x14ac:dyDescent="0.3">
      <c r="A1329">
        <v>2738</v>
      </c>
      <c r="B1329">
        <v>0</v>
      </c>
      <c r="C1329">
        <v>0</v>
      </c>
      <c r="D1329">
        <v>0</v>
      </c>
    </row>
    <row r="1330" spans="1:4" x14ac:dyDescent="0.3">
      <c r="A1330">
        <v>2740</v>
      </c>
      <c r="B1330">
        <v>0</v>
      </c>
      <c r="C1330">
        <v>0</v>
      </c>
      <c r="D1330">
        <v>0</v>
      </c>
    </row>
    <row r="1331" spans="1:4" x14ac:dyDescent="0.3">
      <c r="A1331">
        <v>2742</v>
      </c>
      <c r="B1331">
        <v>0</v>
      </c>
      <c r="C1331">
        <v>0</v>
      </c>
      <c r="D1331">
        <v>0</v>
      </c>
    </row>
    <row r="1332" spans="1:4" x14ac:dyDescent="0.3">
      <c r="A1332">
        <v>2744</v>
      </c>
      <c r="B1332">
        <v>0</v>
      </c>
      <c r="C1332">
        <v>0</v>
      </c>
      <c r="D1332">
        <v>0</v>
      </c>
    </row>
    <row r="1333" spans="1:4" x14ac:dyDescent="0.3">
      <c r="A1333">
        <v>2746</v>
      </c>
      <c r="B1333">
        <v>0</v>
      </c>
      <c r="C1333">
        <v>0</v>
      </c>
      <c r="D1333">
        <v>0</v>
      </c>
    </row>
    <row r="1334" spans="1:4" x14ac:dyDescent="0.3">
      <c r="A1334">
        <v>2748</v>
      </c>
      <c r="B1334">
        <v>0</v>
      </c>
      <c r="C1334">
        <v>0</v>
      </c>
      <c r="D1334">
        <v>0</v>
      </c>
    </row>
    <row r="1335" spans="1:4" x14ac:dyDescent="0.3">
      <c r="A1335">
        <v>2750</v>
      </c>
      <c r="B1335">
        <v>0</v>
      </c>
      <c r="C1335">
        <v>0</v>
      </c>
      <c r="D1335">
        <v>0</v>
      </c>
    </row>
    <row r="1336" spans="1:4" x14ac:dyDescent="0.3">
      <c r="A1336">
        <v>2753</v>
      </c>
      <c r="B1336">
        <v>0</v>
      </c>
      <c r="C1336">
        <v>0</v>
      </c>
      <c r="D1336">
        <v>0</v>
      </c>
    </row>
    <row r="1337" spans="1:4" x14ac:dyDescent="0.3">
      <c r="A1337">
        <v>2755</v>
      </c>
      <c r="B1337">
        <v>0</v>
      </c>
      <c r="C1337">
        <v>0</v>
      </c>
      <c r="D1337">
        <v>0</v>
      </c>
    </row>
    <row r="1338" spans="1:4" x14ac:dyDescent="0.3">
      <c r="A1338">
        <v>2757</v>
      </c>
      <c r="B1338">
        <v>0</v>
      </c>
      <c r="C1338">
        <v>0</v>
      </c>
      <c r="D1338">
        <v>0</v>
      </c>
    </row>
    <row r="1339" spans="1:4" x14ac:dyDescent="0.3">
      <c r="A1339">
        <v>2759</v>
      </c>
      <c r="B1339">
        <v>0</v>
      </c>
      <c r="C1339">
        <v>0</v>
      </c>
      <c r="D1339">
        <v>0</v>
      </c>
    </row>
    <row r="1340" spans="1:4" x14ac:dyDescent="0.3">
      <c r="A1340">
        <v>2761</v>
      </c>
      <c r="B1340">
        <v>0</v>
      </c>
      <c r="C1340">
        <v>0</v>
      </c>
      <c r="D1340">
        <v>0</v>
      </c>
    </row>
    <row r="1341" spans="1:4" x14ac:dyDescent="0.3">
      <c r="A1341">
        <v>2763</v>
      </c>
      <c r="B1341">
        <v>0</v>
      </c>
      <c r="C1341">
        <v>0</v>
      </c>
      <c r="D1341">
        <v>0</v>
      </c>
    </row>
    <row r="1342" spans="1:4" x14ac:dyDescent="0.3">
      <c r="A1342">
        <v>2765</v>
      </c>
      <c r="B1342">
        <v>0</v>
      </c>
      <c r="C1342">
        <v>0</v>
      </c>
      <c r="D1342">
        <v>0</v>
      </c>
    </row>
    <row r="1343" spans="1:4" x14ac:dyDescent="0.3">
      <c r="A1343">
        <v>2767</v>
      </c>
      <c r="B1343">
        <v>0</v>
      </c>
      <c r="C1343">
        <v>0</v>
      </c>
      <c r="D1343">
        <v>0</v>
      </c>
    </row>
    <row r="1344" spans="1:4" x14ac:dyDescent="0.3">
      <c r="A1344">
        <v>2769</v>
      </c>
      <c r="B1344">
        <v>0</v>
      </c>
      <c r="C1344">
        <v>0</v>
      </c>
      <c r="D1344">
        <v>0</v>
      </c>
    </row>
    <row r="1345" spans="1:4" x14ac:dyDescent="0.3">
      <c r="A1345">
        <v>2771</v>
      </c>
      <c r="B1345">
        <v>0</v>
      </c>
      <c r="C1345">
        <v>0</v>
      </c>
      <c r="D1345">
        <v>0</v>
      </c>
    </row>
    <row r="1346" spans="1:4" x14ac:dyDescent="0.3">
      <c r="A1346">
        <v>2773</v>
      </c>
      <c r="B1346">
        <v>0</v>
      </c>
      <c r="C1346">
        <v>0</v>
      </c>
      <c r="D1346">
        <v>0</v>
      </c>
    </row>
    <row r="1347" spans="1:4" x14ac:dyDescent="0.3">
      <c r="A1347">
        <v>2775</v>
      </c>
      <c r="B1347">
        <v>0</v>
      </c>
      <c r="C1347">
        <v>0</v>
      </c>
      <c r="D1347">
        <v>0</v>
      </c>
    </row>
    <row r="1348" spans="1:4" x14ac:dyDescent="0.3">
      <c r="A1348">
        <v>2777</v>
      </c>
      <c r="B1348">
        <v>0</v>
      </c>
      <c r="C1348">
        <v>0</v>
      </c>
      <c r="D1348">
        <v>0</v>
      </c>
    </row>
    <row r="1349" spans="1:4" x14ac:dyDescent="0.3">
      <c r="A1349">
        <v>2779</v>
      </c>
      <c r="B1349">
        <v>0</v>
      </c>
      <c r="C1349">
        <v>0</v>
      </c>
      <c r="D1349">
        <v>0</v>
      </c>
    </row>
    <row r="1350" spans="1:4" x14ac:dyDescent="0.3">
      <c r="A1350">
        <v>2781</v>
      </c>
      <c r="B1350">
        <v>0</v>
      </c>
      <c r="C1350">
        <v>0</v>
      </c>
      <c r="D1350">
        <v>0</v>
      </c>
    </row>
    <row r="1351" spans="1:4" x14ac:dyDescent="0.3">
      <c r="A1351">
        <v>2783</v>
      </c>
      <c r="B1351">
        <v>0</v>
      </c>
      <c r="C1351">
        <v>0</v>
      </c>
      <c r="D1351">
        <v>0</v>
      </c>
    </row>
    <row r="1352" spans="1:4" x14ac:dyDescent="0.3">
      <c r="A1352">
        <v>2785</v>
      </c>
      <c r="B1352">
        <v>0</v>
      </c>
      <c r="C1352">
        <v>0</v>
      </c>
      <c r="D1352">
        <v>0</v>
      </c>
    </row>
    <row r="1353" spans="1:4" x14ac:dyDescent="0.3">
      <c r="A1353">
        <v>2787</v>
      </c>
      <c r="B1353">
        <v>0</v>
      </c>
      <c r="C1353">
        <v>0</v>
      </c>
      <c r="D1353">
        <v>0</v>
      </c>
    </row>
    <row r="1354" spans="1:4" x14ac:dyDescent="0.3">
      <c r="A1354">
        <v>2789</v>
      </c>
      <c r="B1354">
        <v>0</v>
      </c>
      <c r="C1354">
        <v>0</v>
      </c>
      <c r="D1354">
        <v>0</v>
      </c>
    </row>
    <row r="1355" spans="1:4" x14ac:dyDescent="0.3">
      <c r="A1355">
        <v>2791</v>
      </c>
      <c r="B1355">
        <v>0</v>
      </c>
      <c r="C1355">
        <v>0</v>
      </c>
      <c r="D1355">
        <v>0</v>
      </c>
    </row>
    <row r="1356" spans="1:4" x14ac:dyDescent="0.3">
      <c r="A1356">
        <v>2793</v>
      </c>
      <c r="B1356">
        <v>0</v>
      </c>
      <c r="C1356">
        <v>0</v>
      </c>
      <c r="D1356">
        <v>0</v>
      </c>
    </row>
    <row r="1357" spans="1:4" x14ac:dyDescent="0.3">
      <c r="A1357">
        <v>2796</v>
      </c>
      <c r="B1357">
        <v>0</v>
      </c>
      <c r="C1357">
        <v>0</v>
      </c>
      <c r="D1357">
        <v>0</v>
      </c>
    </row>
    <row r="1358" spans="1:4" x14ac:dyDescent="0.3">
      <c r="A1358">
        <v>2798</v>
      </c>
      <c r="B1358">
        <v>0</v>
      </c>
      <c r="C1358">
        <v>0</v>
      </c>
      <c r="D1358">
        <v>0</v>
      </c>
    </row>
    <row r="1359" spans="1:4" x14ac:dyDescent="0.3">
      <c r="A1359">
        <v>2800</v>
      </c>
      <c r="B1359">
        <v>0</v>
      </c>
      <c r="C1359">
        <v>0</v>
      </c>
      <c r="D1359">
        <v>0</v>
      </c>
    </row>
    <row r="1360" spans="1:4" x14ac:dyDescent="0.3">
      <c r="A1360">
        <v>2801</v>
      </c>
      <c r="B1360">
        <v>0</v>
      </c>
      <c r="C1360">
        <v>0</v>
      </c>
      <c r="D1360">
        <v>0</v>
      </c>
    </row>
    <row r="1361" spans="1:4" x14ac:dyDescent="0.3">
      <c r="A1361">
        <v>2803</v>
      </c>
      <c r="B1361">
        <v>0</v>
      </c>
      <c r="C1361">
        <v>0</v>
      </c>
      <c r="D1361">
        <v>0</v>
      </c>
    </row>
    <row r="1362" spans="1:4" x14ac:dyDescent="0.3">
      <c r="A1362">
        <v>2805</v>
      </c>
      <c r="B1362">
        <v>0</v>
      </c>
      <c r="C1362">
        <v>0</v>
      </c>
      <c r="D1362">
        <v>0</v>
      </c>
    </row>
    <row r="1363" spans="1:4" x14ac:dyDescent="0.3">
      <c r="A1363">
        <v>2807</v>
      </c>
      <c r="B1363">
        <v>0</v>
      </c>
      <c r="C1363">
        <v>0</v>
      </c>
      <c r="D1363">
        <v>0</v>
      </c>
    </row>
    <row r="1364" spans="1:4" x14ac:dyDescent="0.3">
      <c r="A1364">
        <v>2809</v>
      </c>
      <c r="B1364">
        <v>0</v>
      </c>
      <c r="C1364">
        <v>0</v>
      </c>
      <c r="D1364">
        <v>0</v>
      </c>
    </row>
    <row r="1365" spans="1:4" x14ac:dyDescent="0.3">
      <c r="A1365">
        <v>2811</v>
      </c>
      <c r="B1365">
        <v>0</v>
      </c>
      <c r="C1365">
        <v>0</v>
      </c>
      <c r="D1365">
        <v>0</v>
      </c>
    </row>
    <row r="1366" spans="1:4" x14ac:dyDescent="0.3">
      <c r="A1366">
        <v>2813</v>
      </c>
      <c r="B1366">
        <v>0</v>
      </c>
      <c r="C1366">
        <v>0</v>
      </c>
      <c r="D1366">
        <v>0</v>
      </c>
    </row>
    <row r="1367" spans="1:4" x14ac:dyDescent="0.3">
      <c r="A1367">
        <v>2815</v>
      </c>
      <c r="B1367">
        <v>0</v>
      </c>
      <c r="C1367">
        <v>0</v>
      </c>
      <c r="D1367">
        <v>0</v>
      </c>
    </row>
    <row r="1368" spans="1:4" x14ac:dyDescent="0.3">
      <c r="A1368">
        <v>2817</v>
      </c>
      <c r="B1368">
        <v>0</v>
      </c>
      <c r="C1368">
        <v>0</v>
      </c>
      <c r="D1368">
        <v>0</v>
      </c>
    </row>
    <row r="1369" spans="1:4" x14ac:dyDescent="0.3">
      <c r="A1369">
        <v>2819</v>
      </c>
      <c r="B1369">
        <v>0</v>
      </c>
      <c r="C1369">
        <v>0</v>
      </c>
      <c r="D1369">
        <v>0</v>
      </c>
    </row>
    <row r="1370" spans="1:4" x14ac:dyDescent="0.3">
      <c r="A1370">
        <v>2821</v>
      </c>
      <c r="B1370">
        <v>0</v>
      </c>
      <c r="C1370">
        <v>0</v>
      </c>
      <c r="D1370">
        <v>0</v>
      </c>
    </row>
    <row r="1371" spans="1:4" x14ac:dyDescent="0.3">
      <c r="A1371">
        <v>2823</v>
      </c>
      <c r="B1371">
        <v>0</v>
      </c>
      <c r="C1371">
        <v>0</v>
      </c>
      <c r="D1371">
        <v>0</v>
      </c>
    </row>
    <row r="1372" spans="1:4" x14ac:dyDescent="0.3">
      <c r="A1372">
        <v>2825</v>
      </c>
      <c r="B1372">
        <v>0</v>
      </c>
      <c r="C1372">
        <v>0</v>
      </c>
      <c r="D1372">
        <v>0</v>
      </c>
    </row>
    <row r="1373" spans="1:4" x14ac:dyDescent="0.3">
      <c r="A1373">
        <v>2827</v>
      </c>
      <c r="B1373">
        <v>0</v>
      </c>
      <c r="C1373">
        <v>0</v>
      </c>
      <c r="D1373">
        <v>0</v>
      </c>
    </row>
    <row r="1374" spans="1:4" x14ac:dyDescent="0.3">
      <c r="A1374">
        <v>2829</v>
      </c>
      <c r="B1374">
        <v>0</v>
      </c>
      <c r="C1374">
        <v>0</v>
      </c>
      <c r="D1374">
        <v>0</v>
      </c>
    </row>
    <row r="1375" spans="1:4" x14ac:dyDescent="0.3">
      <c r="A1375">
        <v>2831</v>
      </c>
      <c r="B1375">
        <v>0</v>
      </c>
      <c r="C1375">
        <v>0</v>
      </c>
      <c r="D1375">
        <v>0</v>
      </c>
    </row>
    <row r="1376" spans="1:4" x14ac:dyDescent="0.3">
      <c r="A1376">
        <v>2833</v>
      </c>
      <c r="B1376">
        <v>0</v>
      </c>
      <c r="C1376">
        <v>0</v>
      </c>
      <c r="D1376">
        <v>0</v>
      </c>
    </row>
    <row r="1377" spans="1:4" x14ac:dyDescent="0.3">
      <c r="A1377">
        <v>2835</v>
      </c>
      <c r="B1377">
        <v>0</v>
      </c>
      <c r="C1377">
        <v>0</v>
      </c>
      <c r="D1377">
        <v>0</v>
      </c>
    </row>
    <row r="1378" spans="1:4" x14ac:dyDescent="0.3">
      <c r="A1378">
        <v>2837</v>
      </c>
      <c r="B1378">
        <v>0</v>
      </c>
      <c r="C1378">
        <v>0</v>
      </c>
      <c r="D1378">
        <v>0</v>
      </c>
    </row>
    <row r="1379" spans="1:4" x14ac:dyDescent="0.3">
      <c r="A1379">
        <v>2840</v>
      </c>
      <c r="B1379">
        <v>0</v>
      </c>
      <c r="C1379">
        <v>0</v>
      </c>
      <c r="D1379">
        <v>0</v>
      </c>
    </row>
    <row r="1380" spans="1:4" x14ac:dyDescent="0.3">
      <c r="A1380">
        <v>2842</v>
      </c>
      <c r="B1380">
        <v>0</v>
      </c>
      <c r="C1380">
        <v>0</v>
      </c>
      <c r="D1380">
        <v>0</v>
      </c>
    </row>
    <row r="1381" spans="1:4" x14ac:dyDescent="0.3">
      <c r="A1381">
        <v>2844</v>
      </c>
      <c r="B1381">
        <v>0</v>
      </c>
      <c r="C1381">
        <v>0</v>
      </c>
      <c r="D1381">
        <v>0</v>
      </c>
    </row>
    <row r="1382" spans="1:4" x14ac:dyDescent="0.3">
      <c r="A1382">
        <v>2846</v>
      </c>
      <c r="B1382">
        <v>0</v>
      </c>
      <c r="C1382">
        <v>0</v>
      </c>
      <c r="D1382">
        <v>0</v>
      </c>
    </row>
    <row r="1383" spans="1:4" x14ac:dyDescent="0.3">
      <c r="A1383">
        <v>2848</v>
      </c>
      <c r="B1383">
        <v>0</v>
      </c>
      <c r="C1383">
        <v>0</v>
      </c>
      <c r="D1383">
        <v>0</v>
      </c>
    </row>
    <row r="1384" spans="1:4" x14ac:dyDescent="0.3">
      <c r="A1384">
        <v>2850</v>
      </c>
      <c r="B1384">
        <v>0</v>
      </c>
      <c r="C1384">
        <v>0</v>
      </c>
      <c r="D1384">
        <v>0</v>
      </c>
    </row>
    <row r="1385" spans="1:4" x14ac:dyDescent="0.3">
      <c r="A1385">
        <v>2852</v>
      </c>
      <c r="B1385">
        <v>0</v>
      </c>
      <c r="C1385">
        <v>0</v>
      </c>
      <c r="D1385">
        <v>0</v>
      </c>
    </row>
    <row r="1386" spans="1:4" x14ac:dyDescent="0.3">
      <c r="A1386">
        <v>2854</v>
      </c>
      <c r="B1386">
        <v>0</v>
      </c>
      <c r="C1386">
        <v>0</v>
      </c>
      <c r="D1386">
        <v>0</v>
      </c>
    </row>
    <row r="1387" spans="1:4" x14ac:dyDescent="0.3">
      <c r="A1387">
        <v>2856</v>
      </c>
      <c r="B1387">
        <v>0</v>
      </c>
      <c r="C1387">
        <v>0</v>
      </c>
      <c r="D1387">
        <v>0</v>
      </c>
    </row>
    <row r="1388" spans="1:4" x14ac:dyDescent="0.3">
      <c r="A1388">
        <v>2858</v>
      </c>
      <c r="B1388">
        <v>0</v>
      </c>
      <c r="C1388">
        <v>0</v>
      </c>
      <c r="D1388">
        <v>0</v>
      </c>
    </row>
    <row r="1389" spans="1:4" x14ac:dyDescent="0.3">
      <c r="A1389">
        <v>2860</v>
      </c>
      <c r="B1389">
        <v>0</v>
      </c>
      <c r="C1389">
        <v>0</v>
      </c>
      <c r="D1389">
        <v>0</v>
      </c>
    </row>
    <row r="1390" spans="1:4" x14ac:dyDescent="0.3">
      <c r="A1390">
        <v>2862</v>
      </c>
      <c r="B1390">
        <v>0</v>
      </c>
      <c r="C1390">
        <v>0</v>
      </c>
      <c r="D1390">
        <v>0</v>
      </c>
    </row>
    <row r="1391" spans="1:4" x14ac:dyDescent="0.3">
      <c r="A1391">
        <v>2864</v>
      </c>
      <c r="B1391">
        <v>0</v>
      </c>
      <c r="C1391">
        <v>0</v>
      </c>
      <c r="D1391">
        <v>0</v>
      </c>
    </row>
    <row r="1392" spans="1:4" x14ac:dyDescent="0.3">
      <c r="A1392">
        <v>2866</v>
      </c>
      <c r="B1392">
        <v>0</v>
      </c>
      <c r="C1392">
        <v>0</v>
      </c>
      <c r="D1392">
        <v>0</v>
      </c>
    </row>
    <row r="1393" spans="1:4" x14ac:dyDescent="0.3">
      <c r="A1393">
        <v>2868</v>
      </c>
      <c r="B1393">
        <v>0</v>
      </c>
      <c r="C1393">
        <v>0</v>
      </c>
      <c r="D1393">
        <v>0</v>
      </c>
    </row>
    <row r="1394" spans="1:4" x14ac:dyDescent="0.3">
      <c r="A1394">
        <v>2870</v>
      </c>
      <c r="B1394">
        <v>0</v>
      </c>
      <c r="C1394">
        <v>0</v>
      </c>
      <c r="D1394">
        <v>0</v>
      </c>
    </row>
    <row r="1395" spans="1:4" x14ac:dyDescent="0.3">
      <c r="A1395">
        <v>2872</v>
      </c>
      <c r="B1395">
        <v>0</v>
      </c>
      <c r="C1395">
        <v>0</v>
      </c>
      <c r="D1395">
        <v>0</v>
      </c>
    </row>
    <row r="1396" spans="1:4" x14ac:dyDescent="0.3">
      <c r="A1396">
        <v>2874</v>
      </c>
      <c r="B1396">
        <v>0</v>
      </c>
      <c r="C1396">
        <v>0</v>
      </c>
      <c r="D1396">
        <v>0</v>
      </c>
    </row>
    <row r="1397" spans="1:4" x14ac:dyDescent="0.3">
      <c r="A1397">
        <v>2876</v>
      </c>
      <c r="B1397">
        <v>0</v>
      </c>
      <c r="C1397">
        <v>0</v>
      </c>
      <c r="D1397">
        <v>0</v>
      </c>
    </row>
    <row r="1398" spans="1:4" x14ac:dyDescent="0.3">
      <c r="A1398">
        <v>2878</v>
      </c>
      <c r="B1398">
        <v>0</v>
      </c>
      <c r="C1398">
        <v>0</v>
      </c>
      <c r="D1398">
        <v>0</v>
      </c>
    </row>
    <row r="1399" spans="1:4" x14ac:dyDescent="0.3">
      <c r="A1399">
        <v>2881</v>
      </c>
      <c r="B1399">
        <v>0</v>
      </c>
      <c r="C1399">
        <v>0</v>
      </c>
      <c r="D1399">
        <v>0</v>
      </c>
    </row>
    <row r="1400" spans="1:4" x14ac:dyDescent="0.3">
      <c r="A1400">
        <v>2883</v>
      </c>
      <c r="B1400">
        <v>0</v>
      </c>
      <c r="C1400">
        <v>0</v>
      </c>
      <c r="D1400">
        <v>0</v>
      </c>
    </row>
    <row r="1401" spans="1:4" x14ac:dyDescent="0.3">
      <c r="A1401">
        <v>2885</v>
      </c>
      <c r="B1401">
        <v>0</v>
      </c>
      <c r="C1401">
        <v>0</v>
      </c>
      <c r="D1401">
        <v>0</v>
      </c>
    </row>
    <row r="1402" spans="1:4" x14ac:dyDescent="0.3">
      <c r="A1402">
        <v>2887</v>
      </c>
      <c r="B1402">
        <v>0</v>
      </c>
      <c r="C1402">
        <v>0</v>
      </c>
      <c r="D1402">
        <v>0</v>
      </c>
    </row>
    <row r="1403" spans="1:4" x14ac:dyDescent="0.3">
      <c r="A1403">
        <v>2889</v>
      </c>
      <c r="B1403">
        <v>0</v>
      </c>
      <c r="C1403">
        <v>0</v>
      </c>
      <c r="D1403">
        <v>0</v>
      </c>
    </row>
    <row r="1404" spans="1:4" x14ac:dyDescent="0.3">
      <c r="A1404">
        <v>2891</v>
      </c>
      <c r="B1404">
        <v>0</v>
      </c>
      <c r="C1404">
        <v>0</v>
      </c>
      <c r="D1404">
        <v>0</v>
      </c>
    </row>
    <row r="1405" spans="1:4" x14ac:dyDescent="0.3">
      <c r="A1405">
        <v>2893</v>
      </c>
      <c r="B1405">
        <v>0</v>
      </c>
      <c r="C1405">
        <v>0</v>
      </c>
      <c r="D1405">
        <v>0</v>
      </c>
    </row>
    <row r="1406" spans="1:4" x14ac:dyDescent="0.3">
      <c r="A1406">
        <v>2895</v>
      </c>
      <c r="B1406">
        <v>0</v>
      </c>
      <c r="C1406">
        <v>0</v>
      </c>
      <c r="D1406">
        <v>0</v>
      </c>
    </row>
    <row r="1407" spans="1:4" x14ac:dyDescent="0.3">
      <c r="A1407">
        <v>2897</v>
      </c>
      <c r="B1407">
        <v>0</v>
      </c>
      <c r="C1407">
        <v>0</v>
      </c>
      <c r="D1407">
        <v>0</v>
      </c>
    </row>
    <row r="1408" spans="1:4" x14ac:dyDescent="0.3">
      <c r="A1408">
        <v>2899</v>
      </c>
      <c r="B1408">
        <v>0</v>
      </c>
      <c r="C1408">
        <v>0</v>
      </c>
      <c r="D1408">
        <v>0</v>
      </c>
    </row>
    <row r="1409" spans="1:4" x14ac:dyDescent="0.3">
      <c r="A1409">
        <v>2901</v>
      </c>
      <c r="B1409">
        <v>0</v>
      </c>
      <c r="C1409">
        <v>0</v>
      </c>
      <c r="D1409">
        <v>0</v>
      </c>
    </row>
    <row r="1410" spans="1:4" x14ac:dyDescent="0.3">
      <c r="A1410">
        <v>2903</v>
      </c>
      <c r="B1410">
        <v>0</v>
      </c>
      <c r="C1410">
        <v>0</v>
      </c>
      <c r="D1410">
        <v>0</v>
      </c>
    </row>
    <row r="1411" spans="1:4" x14ac:dyDescent="0.3">
      <c r="A1411">
        <v>2905</v>
      </c>
      <c r="B1411">
        <v>0</v>
      </c>
      <c r="C1411">
        <v>0</v>
      </c>
      <c r="D1411">
        <v>0</v>
      </c>
    </row>
    <row r="1412" spans="1:4" x14ac:dyDescent="0.3">
      <c r="A1412">
        <v>2907</v>
      </c>
      <c r="B1412">
        <v>0</v>
      </c>
      <c r="C1412">
        <v>0</v>
      </c>
      <c r="D1412">
        <v>0</v>
      </c>
    </row>
    <row r="1413" spans="1:4" x14ac:dyDescent="0.3">
      <c r="A1413">
        <v>2909</v>
      </c>
      <c r="B1413">
        <v>0</v>
      </c>
      <c r="C1413">
        <v>0</v>
      </c>
      <c r="D1413">
        <v>0</v>
      </c>
    </row>
    <row r="1414" spans="1:4" x14ac:dyDescent="0.3">
      <c r="A1414">
        <v>2911</v>
      </c>
      <c r="B1414">
        <v>0</v>
      </c>
      <c r="C1414">
        <v>0</v>
      </c>
      <c r="D1414">
        <v>0</v>
      </c>
    </row>
    <row r="1415" spans="1:4" x14ac:dyDescent="0.3">
      <c r="A1415">
        <v>2913</v>
      </c>
      <c r="B1415">
        <v>0</v>
      </c>
      <c r="C1415">
        <v>0</v>
      </c>
      <c r="D1415">
        <v>0</v>
      </c>
    </row>
    <row r="1416" spans="1:4" x14ac:dyDescent="0.3">
      <c r="A1416">
        <v>2915</v>
      </c>
      <c r="B1416">
        <v>0</v>
      </c>
      <c r="C1416">
        <v>0</v>
      </c>
      <c r="D1416">
        <v>0</v>
      </c>
    </row>
    <row r="1417" spans="1:4" x14ac:dyDescent="0.3">
      <c r="A1417">
        <v>2917</v>
      </c>
      <c r="B1417">
        <v>0</v>
      </c>
      <c r="C1417">
        <v>0</v>
      </c>
      <c r="D1417">
        <v>0</v>
      </c>
    </row>
    <row r="1418" spans="1:4" x14ac:dyDescent="0.3">
      <c r="A1418">
        <v>2919</v>
      </c>
      <c r="B1418">
        <v>0</v>
      </c>
      <c r="C1418">
        <v>0</v>
      </c>
      <c r="D1418">
        <v>0</v>
      </c>
    </row>
    <row r="1419" spans="1:4" x14ac:dyDescent="0.3">
      <c r="A1419">
        <v>2921</v>
      </c>
      <c r="B1419">
        <v>0</v>
      </c>
      <c r="C1419">
        <v>0</v>
      </c>
      <c r="D1419">
        <v>0</v>
      </c>
    </row>
    <row r="1420" spans="1:4" x14ac:dyDescent="0.3">
      <c r="A1420">
        <v>2924</v>
      </c>
      <c r="B1420">
        <v>0</v>
      </c>
      <c r="C1420">
        <v>0</v>
      </c>
      <c r="D1420">
        <v>0</v>
      </c>
    </row>
    <row r="1421" spans="1:4" x14ac:dyDescent="0.3">
      <c r="A1421">
        <v>2926</v>
      </c>
      <c r="B1421">
        <v>0</v>
      </c>
      <c r="C1421">
        <v>0</v>
      </c>
      <c r="D1421">
        <v>0</v>
      </c>
    </row>
    <row r="1422" spans="1:4" x14ac:dyDescent="0.3">
      <c r="A1422">
        <v>2928</v>
      </c>
      <c r="B1422">
        <v>0</v>
      </c>
      <c r="C1422">
        <v>0</v>
      </c>
      <c r="D1422">
        <v>0</v>
      </c>
    </row>
    <row r="1423" spans="1:4" x14ac:dyDescent="0.3">
      <c r="A1423">
        <v>2930</v>
      </c>
      <c r="B1423">
        <v>0</v>
      </c>
      <c r="C1423">
        <v>0</v>
      </c>
      <c r="D1423">
        <v>0</v>
      </c>
    </row>
    <row r="1424" spans="1:4" x14ac:dyDescent="0.3">
      <c r="A1424">
        <v>2932</v>
      </c>
      <c r="B1424">
        <v>0</v>
      </c>
      <c r="C1424">
        <v>0</v>
      </c>
      <c r="D1424">
        <v>0</v>
      </c>
    </row>
    <row r="1425" spans="1:4" x14ac:dyDescent="0.3">
      <c r="A1425">
        <v>2934</v>
      </c>
      <c r="B1425">
        <v>0</v>
      </c>
      <c r="C1425">
        <v>0</v>
      </c>
      <c r="D1425">
        <v>0</v>
      </c>
    </row>
    <row r="1426" spans="1:4" x14ac:dyDescent="0.3">
      <c r="A1426">
        <v>2936</v>
      </c>
      <c r="B1426">
        <v>0</v>
      </c>
      <c r="C1426">
        <v>0</v>
      </c>
      <c r="D1426">
        <v>0</v>
      </c>
    </row>
    <row r="1427" spans="1:4" x14ac:dyDescent="0.3">
      <c r="A1427">
        <v>2938</v>
      </c>
      <c r="B1427">
        <v>0</v>
      </c>
      <c r="C1427">
        <v>0</v>
      </c>
      <c r="D1427">
        <v>0</v>
      </c>
    </row>
    <row r="1428" spans="1:4" x14ac:dyDescent="0.3">
      <c r="A1428">
        <v>2940</v>
      </c>
      <c r="B1428">
        <v>0</v>
      </c>
      <c r="C1428">
        <v>0</v>
      </c>
      <c r="D1428">
        <v>0</v>
      </c>
    </row>
    <row r="1429" spans="1:4" x14ac:dyDescent="0.3">
      <c r="A1429">
        <v>2942</v>
      </c>
      <c r="B1429">
        <v>0</v>
      </c>
      <c r="C1429">
        <v>0</v>
      </c>
      <c r="D1429">
        <v>0</v>
      </c>
    </row>
    <row r="1430" spans="1:4" x14ac:dyDescent="0.3">
      <c r="A1430">
        <v>2944</v>
      </c>
      <c r="B1430">
        <v>0</v>
      </c>
      <c r="C1430">
        <v>0</v>
      </c>
      <c r="D1430">
        <v>0</v>
      </c>
    </row>
    <row r="1431" spans="1:4" x14ac:dyDescent="0.3">
      <c r="A1431">
        <v>2946</v>
      </c>
      <c r="B1431">
        <v>0</v>
      </c>
      <c r="C1431">
        <v>0</v>
      </c>
      <c r="D1431">
        <v>0</v>
      </c>
    </row>
    <row r="1432" spans="1:4" x14ac:dyDescent="0.3">
      <c r="A1432">
        <v>2948</v>
      </c>
      <c r="B1432">
        <v>0</v>
      </c>
      <c r="C1432">
        <v>0</v>
      </c>
      <c r="D1432">
        <v>0</v>
      </c>
    </row>
    <row r="1433" spans="1:4" x14ac:dyDescent="0.3">
      <c r="A1433">
        <v>2950</v>
      </c>
      <c r="B1433">
        <v>0</v>
      </c>
      <c r="C1433">
        <v>0</v>
      </c>
      <c r="D1433">
        <v>0</v>
      </c>
    </row>
    <row r="1434" spans="1:4" x14ac:dyDescent="0.3">
      <c r="A1434">
        <v>2952</v>
      </c>
      <c r="B1434">
        <v>0</v>
      </c>
      <c r="C1434">
        <v>0</v>
      </c>
      <c r="D1434">
        <v>0</v>
      </c>
    </row>
    <row r="1435" spans="1:4" x14ac:dyDescent="0.3">
      <c r="A1435">
        <v>2954</v>
      </c>
      <c r="B1435">
        <v>0</v>
      </c>
      <c r="C1435">
        <v>0</v>
      </c>
      <c r="D1435">
        <v>0</v>
      </c>
    </row>
    <row r="1436" spans="1:4" x14ac:dyDescent="0.3">
      <c r="A1436">
        <v>2956</v>
      </c>
      <c r="B1436">
        <v>0</v>
      </c>
      <c r="C1436">
        <v>0</v>
      </c>
      <c r="D1436">
        <v>0</v>
      </c>
    </row>
    <row r="1437" spans="1:4" x14ac:dyDescent="0.3">
      <c r="A1437">
        <v>2958</v>
      </c>
      <c r="B1437">
        <v>0</v>
      </c>
      <c r="C1437">
        <v>0</v>
      </c>
      <c r="D1437">
        <v>0</v>
      </c>
    </row>
    <row r="1438" spans="1:4" x14ac:dyDescent="0.3">
      <c r="A1438">
        <v>2960</v>
      </c>
      <c r="B1438">
        <v>0</v>
      </c>
      <c r="C1438">
        <v>0</v>
      </c>
      <c r="D1438">
        <v>0</v>
      </c>
    </row>
    <row r="1439" spans="1:4" x14ac:dyDescent="0.3">
      <c r="A1439">
        <v>2962</v>
      </c>
      <c r="B1439">
        <v>0</v>
      </c>
      <c r="C1439">
        <v>0</v>
      </c>
      <c r="D1439">
        <v>0</v>
      </c>
    </row>
    <row r="1440" spans="1:4" x14ac:dyDescent="0.3">
      <c r="A1440">
        <v>2964</v>
      </c>
      <c r="B1440">
        <v>0</v>
      </c>
      <c r="C1440">
        <v>0</v>
      </c>
      <c r="D1440">
        <v>0</v>
      </c>
    </row>
    <row r="1441" spans="1:4" x14ac:dyDescent="0.3">
      <c r="A1441">
        <v>2967</v>
      </c>
      <c r="B1441">
        <v>0</v>
      </c>
      <c r="C1441">
        <v>0</v>
      </c>
      <c r="D1441">
        <v>0</v>
      </c>
    </row>
    <row r="1442" spans="1:4" x14ac:dyDescent="0.3">
      <c r="A1442">
        <v>2969</v>
      </c>
      <c r="B1442">
        <v>0</v>
      </c>
      <c r="C1442">
        <v>0</v>
      </c>
      <c r="D1442">
        <v>0</v>
      </c>
    </row>
    <row r="1443" spans="1:4" x14ac:dyDescent="0.3">
      <c r="A1443">
        <v>2971</v>
      </c>
      <c r="B1443">
        <v>0</v>
      </c>
      <c r="C1443">
        <v>0</v>
      </c>
      <c r="D1443">
        <v>0</v>
      </c>
    </row>
    <row r="1444" spans="1:4" x14ac:dyDescent="0.3">
      <c r="A1444">
        <v>2973</v>
      </c>
      <c r="B1444">
        <v>0</v>
      </c>
      <c r="C1444">
        <v>0</v>
      </c>
      <c r="D1444">
        <v>0</v>
      </c>
    </row>
    <row r="1445" spans="1:4" x14ac:dyDescent="0.3">
      <c r="A1445">
        <v>2975</v>
      </c>
      <c r="B1445">
        <v>0</v>
      </c>
      <c r="C1445">
        <v>0</v>
      </c>
      <c r="D1445">
        <v>0</v>
      </c>
    </row>
    <row r="1446" spans="1:4" x14ac:dyDescent="0.3">
      <c r="A1446">
        <v>2977</v>
      </c>
      <c r="B1446">
        <v>0</v>
      </c>
      <c r="C1446">
        <v>0</v>
      </c>
      <c r="D1446">
        <v>0</v>
      </c>
    </row>
    <row r="1447" spans="1:4" x14ac:dyDescent="0.3">
      <c r="A1447">
        <v>2979</v>
      </c>
      <c r="B1447">
        <v>0</v>
      </c>
      <c r="C1447">
        <v>0</v>
      </c>
      <c r="D1447">
        <v>0</v>
      </c>
    </row>
    <row r="1448" spans="1:4" x14ac:dyDescent="0.3">
      <c r="A1448">
        <v>2981</v>
      </c>
      <c r="B1448">
        <v>0</v>
      </c>
      <c r="C1448">
        <v>0</v>
      </c>
      <c r="D1448">
        <v>0</v>
      </c>
    </row>
    <row r="1449" spans="1:4" x14ac:dyDescent="0.3">
      <c r="A1449">
        <v>2983</v>
      </c>
      <c r="B1449">
        <v>0</v>
      </c>
      <c r="C1449">
        <v>0</v>
      </c>
      <c r="D1449">
        <v>0</v>
      </c>
    </row>
    <row r="1450" spans="1:4" x14ac:dyDescent="0.3">
      <c r="A1450">
        <v>2985</v>
      </c>
      <c r="B1450">
        <v>0</v>
      </c>
      <c r="C1450">
        <v>0</v>
      </c>
      <c r="D1450">
        <v>0</v>
      </c>
    </row>
    <row r="1451" spans="1:4" x14ac:dyDescent="0.3">
      <c r="A1451">
        <v>2987</v>
      </c>
      <c r="B1451">
        <v>0</v>
      </c>
      <c r="C1451">
        <v>0</v>
      </c>
      <c r="D1451">
        <v>0</v>
      </c>
    </row>
    <row r="1452" spans="1:4" x14ac:dyDescent="0.3">
      <c r="A1452">
        <v>2989</v>
      </c>
      <c r="B1452">
        <v>0</v>
      </c>
      <c r="C1452">
        <v>0</v>
      </c>
      <c r="D1452">
        <v>0</v>
      </c>
    </row>
    <row r="1453" spans="1:4" x14ac:dyDescent="0.3">
      <c r="A1453">
        <v>2991</v>
      </c>
      <c r="B1453">
        <v>0</v>
      </c>
      <c r="C1453">
        <v>0</v>
      </c>
      <c r="D1453">
        <v>0</v>
      </c>
    </row>
    <row r="1454" spans="1:4" x14ac:dyDescent="0.3">
      <c r="A1454">
        <v>2993</v>
      </c>
      <c r="B1454">
        <v>0</v>
      </c>
      <c r="C1454">
        <v>0</v>
      </c>
      <c r="D1454">
        <v>0</v>
      </c>
    </row>
    <row r="1455" spans="1:4" x14ac:dyDescent="0.3">
      <c r="A1455">
        <v>2995</v>
      </c>
      <c r="B1455">
        <v>0</v>
      </c>
      <c r="C1455">
        <v>0</v>
      </c>
      <c r="D1455">
        <v>0</v>
      </c>
    </row>
    <row r="1456" spans="1:4" x14ac:dyDescent="0.3">
      <c r="A1456">
        <v>2997</v>
      </c>
      <c r="B1456">
        <v>0</v>
      </c>
      <c r="C1456">
        <v>0</v>
      </c>
      <c r="D1456">
        <v>0</v>
      </c>
    </row>
    <row r="1457" spans="1:4" x14ac:dyDescent="0.3">
      <c r="A1457">
        <v>2999</v>
      </c>
      <c r="B1457">
        <v>0</v>
      </c>
      <c r="C1457">
        <v>0</v>
      </c>
      <c r="D1457">
        <v>0</v>
      </c>
    </row>
    <row r="1458" spans="1:4" x14ac:dyDescent="0.3">
      <c r="A1458">
        <v>3001</v>
      </c>
      <c r="B1458">
        <v>0</v>
      </c>
      <c r="C1458">
        <v>0</v>
      </c>
      <c r="D1458">
        <v>0</v>
      </c>
    </row>
    <row r="1459" spans="1:4" x14ac:dyDescent="0.3">
      <c r="A1459">
        <v>3003</v>
      </c>
      <c r="B1459">
        <v>0</v>
      </c>
      <c r="C1459">
        <v>0</v>
      </c>
      <c r="D1459">
        <v>0</v>
      </c>
    </row>
    <row r="1460" spans="1:4" x14ac:dyDescent="0.3">
      <c r="A1460">
        <v>3005</v>
      </c>
      <c r="B1460">
        <v>0</v>
      </c>
      <c r="C1460">
        <v>0</v>
      </c>
      <c r="D1460">
        <v>0</v>
      </c>
    </row>
    <row r="1461" spans="1:4" x14ac:dyDescent="0.3">
      <c r="A1461">
        <v>3007</v>
      </c>
      <c r="B1461">
        <v>0</v>
      </c>
      <c r="C1461">
        <v>0</v>
      </c>
      <c r="D1461">
        <v>0</v>
      </c>
    </row>
    <row r="1462" spans="1:4" x14ac:dyDescent="0.3">
      <c r="A1462">
        <v>3010</v>
      </c>
      <c r="B1462">
        <v>0</v>
      </c>
      <c r="C1462">
        <v>0</v>
      </c>
      <c r="D1462">
        <v>0</v>
      </c>
    </row>
    <row r="1463" spans="1:4" x14ac:dyDescent="0.3">
      <c r="A1463">
        <v>3012</v>
      </c>
      <c r="B1463">
        <v>0</v>
      </c>
      <c r="C1463">
        <v>0</v>
      </c>
      <c r="D1463">
        <v>0</v>
      </c>
    </row>
    <row r="1464" spans="1:4" x14ac:dyDescent="0.3">
      <c r="A1464">
        <v>3014</v>
      </c>
      <c r="B1464">
        <v>0</v>
      </c>
      <c r="C1464">
        <v>0</v>
      </c>
      <c r="D1464">
        <v>0</v>
      </c>
    </row>
    <row r="1465" spans="1:4" x14ac:dyDescent="0.3">
      <c r="A1465">
        <v>3016</v>
      </c>
      <c r="B1465">
        <v>0</v>
      </c>
      <c r="C1465">
        <v>0</v>
      </c>
      <c r="D1465">
        <v>0</v>
      </c>
    </row>
    <row r="1466" spans="1:4" x14ac:dyDescent="0.3">
      <c r="A1466">
        <v>3018</v>
      </c>
      <c r="B1466">
        <v>0</v>
      </c>
      <c r="C1466">
        <v>0</v>
      </c>
      <c r="D1466">
        <v>0</v>
      </c>
    </row>
    <row r="1467" spans="1:4" x14ac:dyDescent="0.3">
      <c r="A1467">
        <v>3020</v>
      </c>
      <c r="B1467">
        <v>0</v>
      </c>
      <c r="C1467">
        <v>0</v>
      </c>
      <c r="D1467">
        <v>0</v>
      </c>
    </row>
    <row r="1468" spans="1:4" x14ac:dyDescent="0.3">
      <c r="A1468">
        <v>3022</v>
      </c>
      <c r="B1468">
        <v>0</v>
      </c>
      <c r="C1468">
        <v>0</v>
      </c>
      <c r="D1468">
        <v>0</v>
      </c>
    </row>
    <row r="1469" spans="1:4" x14ac:dyDescent="0.3">
      <c r="A1469">
        <v>3024</v>
      </c>
      <c r="B1469">
        <v>0</v>
      </c>
      <c r="C1469">
        <v>0</v>
      </c>
      <c r="D1469">
        <v>0</v>
      </c>
    </row>
    <row r="1470" spans="1:4" x14ac:dyDescent="0.3">
      <c r="A1470">
        <v>3026</v>
      </c>
      <c r="B1470">
        <v>0</v>
      </c>
      <c r="C1470">
        <v>0</v>
      </c>
      <c r="D1470">
        <v>0</v>
      </c>
    </row>
    <row r="1471" spans="1:4" x14ac:dyDescent="0.3">
      <c r="A1471">
        <v>3028</v>
      </c>
      <c r="B1471">
        <v>0</v>
      </c>
      <c r="C1471">
        <v>0</v>
      </c>
      <c r="D1471">
        <v>0</v>
      </c>
    </row>
    <row r="1472" spans="1:4" x14ac:dyDescent="0.3">
      <c r="A1472">
        <v>3030</v>
      </c>
      <c r="B1472">
        <v>0</v>
      </c>
      <c r="C1472">
        <v>0</v>
      </c>
      <c r="D1472">
        <v>0</v>
      </c>
    </row>
    <row r="1473" spans="1:4" x14ac:dyDescent="0.3">
      <c r="A1473">
        <v>3032</v>
      </c>
      <c r="B1473">
        <v>0</v>
      </c>
      <c r="C1473">
        <v>0</v>
      </c>
      <c r="D1473">
        <v>0</v>
      </c>
    </row>
    <row r="1474" spans="1:4" x14ac:dyDescent="0.3">
      <c r="A1474">
        <v>3034</v>
      </c>
      <c r="B1474">
        <v>0</v>
      </c>
      <c r="C1474">
        <v>0</v>
      </c>
      <c r="D1474">
        <v>0</v>
      </c>
    </row>
    <row r="1475" spans="1:4" x14ac:dyDescent="0.3">
      <c r="A1475">
        <v>3036</v>
      </c>
      <c r="B1475">
        <v>0</v>
      </c>
      <c r="C1475">
        <v>0</v>
      </c>
      <c r="D1475">
        <v>0</v>
      </c>
    </row>
    <row r="1476" spans="1:4" x14ac:dyDescent="0.3">
      <c r="A1476">
        <v>3038</v>
      </c>
      <c r="B1476">
        <v>0</v>
      </c>
      <c r="C1476">
        <v>0</v>
      </c>
      <c r="D1476">
        <v>0</v>
      </c>
    </row>
    <row r="1477" spans="1:4" x14ac:dyDescent="0.3">
      <c r="A1477">
        <v>3040</v>
      </c>
      <c r="B1477">
        <v>0</v>
      </c>
      <c r="C1477">
        <v>0</v>
      </c>
      <c r="D1477">
        <v>0</v>
      </c>
    </row>
    <row r="1478" spans="1:4" x14ac:dyDescent="0.3">
      <c r="A1478">
        <v>3042</v>
      </c>
      <c r="B1478">
        <v>0</v>
      </c>
      <c r="C1478">
        <v>0</v>
      </c>
      <c r="D1478">
        <v>0</v>
      </c>
    </row>
    <row r="1479" spans="1:4" x14ac:dyDescent="0.3">
      <c r="A1479">
        <v>3044</v>
      </c>
      <c r="B1479">
        <v>0</v>
      </c>
      <c r="C1479">
        <v>0</v>
      </c>
      <c r="D1479">
        <v>0</v>
      </c>
    </row>
    <row r="1480" spans="1:4" x14ac:dyDescent="0.3">
      <c r="A1480">
        <v>3046</v>
      </c>
      <c r="B1480">
        <v>0</v>
      </c>
      <c r="C1480">
        <v>0</v>
      </c>
      <c r="D1480">
        <v>0</v>
      </c>
    </row>
    <row r="1481" spans="1:4" x14ac:dyDescent="0.3">
      <c r="A1481">
        <v>3048</v>
      </c>
      <c r="B1481">
        <v>0</v>
      </c>
      <c r="C1481">
        <v>0</v>
      </c>
      <c r="D1481">
        <v>0</v>
      </c>
    </row>
    <row r="1482" spans="1:4" x14ac:dyDescent="0.3">
      <c r="A1482">
        <v>3050</v>
      </c>
      <c r="B1482">
        <v>0</v>
      </c>
      <c r="C1482">
        <v>0</v>
      </c>
      <c r="D1482">
        <v>0</v>
      </c>
    </row>
    <row r="1483" spans="1:4" x14ac:dyDescent="0.3">
      <c r="A1483">
        <v>3053</v>
      </c>
      <c r="B1483">
        <v>0</v>
      </c>
      <c r="C1483">
        <v>0</v>
      </c>
      <c r="D1483">
        <v>0</v>
      </c>
    </row>
    <row r="1484" spans="1:4" x14ac:dyDescent="0.3">
      <c r="A1484">
        <v>3055</v>
      </c>
      <c r="B1484">
        <v>0</v>
      </c>
      <c r="C1484">
        <v>0</v>
      </c>
      <c r="D1484">
        <v>0</v>
      </c>
    </row>
    <row r="1485" spans="1:4" x14ac:dyDescent="0.3">
      <c r="A1485">
        <v>3057</v>
      </c>
      <c r="B1485">
        <v>0</v>
      </c>
      <c r="C1485">
        <v>0</v>
      </c>
      <c r="D1485">
        <v>0</v>
      </c>
    </row>
    <row r="1486" spans="1:4" x14ac:dyDescent="0.3">
      <c r="A1486">
        <v>3059</v>
      </c>
      <c r="B1486">
        <v>0</v>
      </c>
      <c r="C1486">
        <v>0</v>
      </c>
      <c r="D1486">
        <v>0</v>
      </c>
    </row>
    <row r="1487" spans="1:4" x14ac:dyDescent="0.3">
      <c r="A1487">
        <v>3061</v>
      </c>
      <c r="B1487">
        <v>0</v>
      </c>
      <c r="C1487">
        <v>0</v>
      </c>
      <c r="D1487">
        <v>0</v>
      </c>
    </row>
    <row r="1488" spans="1:4" x14ac:dyDescent="0.3">
      <c r="A1488">
        <v>3062</v>
      </c>
      <c r="B1488">
        <v>0</v>
      </c>
      <c r="C1488">
        <v>0</v>
      </c>
      <c r="D1488">
        <v>0</v>
      </c>
    </row>
    <row r="1489" spans="1:4" x14ac:dyDescent="0.3">
      <c r="A1489">
        <v>3064</v>
      </c>
      <c r="B1489">
        <v>0</v>
      </c>
      <c r="C1489">
        <v>0</v>
      </c>
      <c r="D1489">
        <v>0</v>
      </c>
    </row>
    <row r="1490" spans="1:4" x14ac:dyDescent="0.3">
      <c r="A1490">
        <v>3066</v>
      </c>
      <c r="B1490">
        <v>0</v>
      </c>
      <c r="C1490">
        <v>0</v>
      </c>
      <c r="D1490">
        <v>0</v>
      </c>
    </row>
    <row r="1491" spans="1:4" x14ac:dyDescent="0.3">
      <c r="A1491">
        <v>3068</v>
      </c>
      <c r="B1491">
        <v>0</v>
      </c>
      <c r="C1491">
        <v>0</v>
      </c>
      <c r="D1491">
        <v>0</v>
      </c>
    </row>
    <row r="1492" spans="1:4" x14ac:dyDescent="0.3">
      <c r="A1492">
        <v>3070</v>
      </c>
      <c r="B1492">
        <v>0</v>
      </c>
      <c r="C1492">
        <v>0</v>
      </c>
      <c r="D1492">
        <v>0</v>
      </c>
    </row>
    <row r="1493" spans="1:4" x14ac:dyDescent="0.3">
      <c r="A1493">
        <v>3072</v>
      </c>
      <c r="B1493">
        <v>0</v>
      </c>
      <c r="C1493">
        <v>0</v>
      </c>
      <c r="D1493">
        <v>0</v>
      </c>
    </row>
    <row r="1494" spans="1:4" x14ac:dyDescent="0.3">
      <c r="A1494">
        <v>3074</v>
      </c>
      <c r="B1494">
        <v>0</v>
      </c>
      <c r="C1494">
        <v>0</v>
      </c>
      <c r="D1494">
        <v>0</v>
      </c>
    </row>
    <row r="1495" spans="1:4" x14ac:dyDescent="0.3">
      <c r="A1495">
        <v>3076</v>
      </c>
      <c r="B1495">
        <v>0</v>
      </c>
      <c r="C1495">
        <v>0</v>
      </c>
      <c r="D1495">
        <v>0</v>
      </c>
    </row>
    <row r="1496" spans="1:4" x14ac:dyDescent="0.3">
      <c r="A1496">
        <v>3078</v>
      </c>
      <c r="B1496">
        <v>0</v>
      </c>
      <c r="C1496">
        <v>0</v>
      </c>
      <c r="D1496">
        <v>0</v>
      </c>
    </row>
    <row r="1497" spans="1:4" x14ac:dyDescent="0.3">
      <c r="A1497">
        <v>3080</v>
      </c>
      <c r="B1497">
        <v>0</v>
      </c>
      <c r="C1497">
        <v>0</v>
      </c>
      <c r="D1497">
        <v>0</v>
      </c>
    </row>
    <row r="1498" spans="1:4" x14ac:dyDescent="0.3">
      <c r="A1498">
        <v>3082</v>
      </c>
      <c r="B1498">
        <v>0</v>
      </c>
      <c r="C1498">
        <v>0</v>
      </c>
      <c r="D1498">
        <v>0</v>
      </c>
    </row>
    <row r="1499" spans="1:4" x14ac:dyDescent="0.3">
      <c r="A1499">
        <v>3084</v>
      </c>
      <c r="B1499">
        <v>0</v>
      </c>
      <c r="C1499">
        <v>0</v>
      </c>
      <c r="D1499">
        <v>0</v>
      </c>
    </row>
    <row r="1500" spans="1:4" x14ac:dyDescent="0.3">
      <c r="A1500">
        <v>3086</v>
      </c>
      <c r="B1500">
        <v>0</v>
      </c>
      <c r="C1500">
        <v>0</v>
      </c>
      <c r="D1500">
        <v>0</v>
      </c>
    </row>
    <row r="1501" spans="1:4" x14ac:dyDescent="0.3">
      <c r="A1501">
        <v>3088</v>
      </c>
      <c r="B1501">
        <v>0</v>
      </c>
      <c r="C1501">
        <v>0</v>
      </c>
      <c r="D1501">
        <v>0</v>
      </c>
    </row>
    <row r="1502" spans="1:4" x14ac:dyDescent="0.3">
      <c r="A1502">
        <v>3090</v>
      </c>
      <c r="B1502">
        <v>0</v>
      </c>
      <c r="C1502">
        <v>0</v>
      </c>
      <c r="D1502">
        <v>0</v>
      </c>
    </row>
    <row r="1503" spans="1:4" x14ac:dyDescent="0.3">
      <c r="A1503">
        <v>3092</v>
      </c>
      <c r="B1503">
        <v>0</v>
      </c>
      <c r="C1503">
        <v>0</v>
      </c>
      <c r="D1503">
        <v>0</v>
      </c>
    </row>
    <row r="1504" spans="1:4" x14ac:dyDescent="0.3">
      <c r="A1504">
        <v>3095</v>
      </c>
      <c r="B1504">
        <v>0</v>
      </c>
      <c r="C1504">
        <v>0</v>
      </c>
      <c r="D1504">
        <v>0</v>
      </c>
    </row>
    <row r="1505" spans="1:4" x14ac:dyDescent="0.3">
      <c r="A1505">
        <v>3097</v>
      </c>
      <c r="B1505">
        <v>0</v>
      </c>
      <c r="C1505">
        <v>0</v>
      </c>
      <c r="D1505">
        <v>0</v>
      </c>
    </row>
    <row r="1506" spans="1:4" x14ac:dyDescent="0.3">
      <c r="A1506">
        <v>3099</v>
      </c>
      <c r="B1506">
        <v>0</v>
      </c>
      <c r="C1506">
        <v>0</v>
      </c>
      <c r="D1506">
        <v>0</v>
      </c>
    </row>
    <row r="1507" spans="1:4" x14ac:dyDescent="0.3">
      <c r="A1507">
        <v>3101</v>
      </c>
      <c r="B1507">
        <v>0</v>
      </c>
      <c r="C1507">
        <v>0</v>
      </c>
      <c r="D1507">
        <v>0</v>
      </c>
    </row>
    <row r="1508" spans="1:4" x14ac:dyDescent="0.3">
      <c r="A1508">
        <v>3103</v>
      </c>
      <c r="B1508">
        <v>0</v>
      </c>
      <c r="C1508">
        <v>0</v>
      </c>
      <c r="D1508">
        <v>0</v>
      </c>
    </row>
    <row r="1509" spans="1:4" x14ac:dyDescent="0.3">
      <c r="A1509">
        <v>3105</v>
      </c>
      <c r="B1509">
        <v>0</v>
      </c>
      <c r="C1509">
        <v>0</v>
      </c>
      <c r="D1509">
        <v>0</v>
      </c>
    </row>
    <row r="1510" spans="1:4" x14ac:dyDescent="0.3">
      <c r="A1510">
        <v>3107</v>
      </c>
      <c r="B1510">
        <v>0</v>
      </c>
      <c r="C1510">
        <v>0</v>
      </c>
      <c r="D1510">
        <v>0</v>
      </c>
    </row>
    <row r="1511" spans="1:4" x14ac:dyDescent="0.3">
      <c r="A1511">
        <v>3109</v>
      </c>
      <c r="B1511">
        <v>0</v>
      </c>
      <c r="C1511">
        <v>0</v>
      </c>
      <c r="D1511">
        <v>0</v>
      </c>
    </row>
    <row r="1512" spans="1:4" x14ac:dyDescent="0.3">
      <c r="A1512">
        <v>3111</v>
      </c>
      <c r="B1512">
        <v>0</v>
      </c>
      <c r="C1512">
        <v>0</v>
      </c>
      <c r="D1512">
        <v>0</v>
      </c>
    </row>
    <row r="1513" spans="1:4" x14ac:dyDescent="0.3">
      <c r="A1513">
        <v>3113</v>
      </c>
      <c r="B1513">
        <v>0</v>
      </c>
      <c r="C1513">
        <v>0</v>
      </c>
      <c r="D1513">
        <v>0</v>
      </c>
    </row>
    <row r="1514" spans="1:4" x14ac:dyDescent="0.3">
      <c r="A1514">
        <v>3115</v>
      </c>
      <c r="B1514">
        <v>0</v>
      </c>
      <c r="C1514">
        <v>0</v>
      </c>
      <c r="D1514">
        <v>0</v>
      </c>
    </row>
    <row r="1515" spans="1:4" x14ac:dyDescent="0.3">
      <c r="A1515">
        <v>3117</v>
      </c>
      <c r="B1515">
        <v>0</v>
      </c>
      <c r="C1515">
        <v>0</v>
      </c>
      <c r="D1515">
        <v>0</v>
      </c>
    </row>
    <row r="1516" spans="1:4" x14ac:dyDescent="0.3">
      <c r="A1516">
        <v>3119</v>
      </c>
      <c r="B1516">
        <v>0</v>
      </c>
      <c r="C1516">
        <v>0</v>
      </c>
      <c r="D1516">
        <v>0</v>
      </c>
    </row>
    <row r="1517" spans="1:4" x14ac:dyDescent="0.3">
      <c r="A1517">
        <v>3121</v>
      </c>
      <c r="B1517">
        <v>0</v>
      </c>
      <c r="C1517">
        <v>0</v>
      </c>
      <c r="D1517">
        <v>0</v>
      </c>
    </row>
    <row r="1518" spans="1:4" x14ac:dyDescent="0.3">
      <c r="A1518">
        <v>3123</v>
      </c>
      <c r="B1518">
        <v>0</v>
      </c>
      <c r="C1518">
        <v>0</v>
      </c>
      <c r="D1518">
        <v>0</v>
      </c>
    </row>
    <row r="1519" spans="1:4" x14ac:dyDescent="0.3">
      <c r="A1519">
        <v>3125</v>
      </c>
      <c r="B1519">
        <v>0</v>
      </c>
      <c r="C1519">
        <v>0</v>
      </c>
      <c r="D1519">
        <v>0</v>
      </c>
    </row>
    <row r="1520" spans="1:4" x14ac:dyDescent="0.3">
      <c r="A1520">
        <v>3127</v>
      </c>
      <c r="B1520">
        <v>0</v>
      </c>
      <c r="C1520">
        <v>0</v>
      </c>
      <c r="D1520">
        <v>0</v>
      </c>
    </row>
    <row r="1521" spans="1:4" x14ac:dyDescent="0.3">
      <c r="A1521">
        <v>3129</v>
      </c>
      <c r="B1521">
        <v>0</v>
      </c>
      <c r="C1521">
        <v>0</v>
      </c>
      <c r="D1521">
        <v>0</v>
      </c>
    </row>
    <row r="1522" spans="1:4" x14ac:dyDescent="0.3">
      <c r="A1522">
        <v>3131</v>
      </c>
      <c r="B1522">
        <v>0</v>
      </c>
      <c r="C1522">
        <v>0</v>
      </c>
      <c r="D1522">
        <v>0</v>
      </c>
    </row>
    <row r="1523" spans="1:4" x14ac:dyDescent="0.3">
      <c r="A1523">
        <v>3133</v>
      </c>
      <c r="B1523">
        <v>0</v>
      </c>
      <c r="C1523">
        <v>0</v>
      </c>
      <c r="D1523">
        <v>0</v>
      </c>
    </row>
    <row r="1524" spans="1:4" x14ac:dyDescent="0.3">
      <c r="A1524">
        <v>3135</v>
      </c>
      <c r="B1524">
        <v>0</v>
      </c>
      <c r="C1524">
        <v>0</v>
      </c>
      <c r="D1524">
        <v>0</v>
      </c>
    </row>
    <row r="1525" spans="1:4" x14ac:dyDescent="0.3">
      <c r="A1525">
        <v>3138</v>
      </c>
      <c r="B1525">
        <v>0</v>
      </c>
      <c r="C1525">
        <v>0</v>
      </c>
      <c r="D1525">
        <v>0</v>
      </c>
    </row>
    <row r="1526" spans="1:4" x14ac:dyDescent="0.3">
      <c r="A1526">
        <v>3140</v>
      </c>
      <c r="B1526">
        <v>0</v>
      </c>
      <c r="C1526">
        <v>0</v>
      </c>
      <c r="D1526">
        <v>0</v>
      </c>
    </row>
    <row r="1527" spans="1:4" x14ac:dyDescent="0.3">
      <c r="A1527">
        <v>3142</v>
      </c>
      <c r="B1527">
        <v>0</v>
      </c>
      <c r="C1527">
        <v>0</v>
      </c>
      <c r="D1527">
        <v>0</v>
      </c>
    </row>
    <row r="1528" spans="1:4" x14ac:dyDescent="0.3">
      <c r="A1528">
        <v>3144</v>
      </c>
      <c r="B1528">
        <v>0</v>
      </c>
      <c r="C1528">
        <v>0</v>
      </c>
      <c r="D1528">
        <v>0</v>
      </c>
    </row>
    <row r="1529" spans="1:4" x14ac:dyDescent="0.3">
      <c r="A1529">
        <v>3146</v>
      </c>
      <c r="B1529">
        <v>0</v>
      </c>
      <c r="C1529">
        <v>0</v>
      </c>
      <c r="D1529">
        <v>0</v>
      </c>
    </row>
    <row r="1530" spans="1:4" x14ac:dyDescent="0.3">
      <c r="A1530">
        <v>3148</v>
      </c>
      <c r="B1530">
        <v>0</v>
      </c>
      <c r="C1530">
        <v>0</v>
      </c>
      <c r="D1530">
        <v>0</v>
      </c>
    </row>
    <row r="1531" spans="1:4" x14ac:dyDescent="0.3">
      <c r="A1531">
        <v>3150</v>
      </c>
      <c r="B1531">
        <v>0</v>
      </c>
      <c r="C1531">
        <v>0</v>
      </c>
      <c r="D1531">
        <v>0</v>
      </c>
    </row>
    <row r="1532" spans="1:4" x14ac:dyDescent="0.3">
      <c r="A1532">
        <v>3152</v>
      </c>
      <c r="B1532">
        <v>0</v>
      </c>
      <c r="C1532">
        <v>0</v>
      </c>
      <c r="D1532">
        <v>0</v>
      </c>
    </row>
    <row r="1533" spans="1:4" x14ac:dyDescent="0.3">
      <c r="A1533">
        <v>3154</v>
      </c>
      <c r="B1533">
        <v>0</v>
      </c>
      <c r="C1533">
        <v>0</v>
      </c>
      <c r="D1533">
        <v>0</v>
      </c>
    </row>
    <row r="1534" spans="1:4" x14ac:dyDescent="0.3">
      <c r="A1534">
        <v>3156</v>
      </c>
      <c r="B1534">
        <v>0</v>
      </c>
      <c r="C1534">
        <v>0</v>
      </c>
      <c r="D1534">
        <v>0</v>
      </c>
    </row>
    <row r="1535" spans="1:4" x14ac:dyDescent="0.3">
      <c r="A1535">
        <v>3158</v>
      </c>
      <c r="B1535">
        <v>0</v>
      </c>
      <c r="C1535">
        <v>0</v>
      </c>
      <c r="D1535">
        <v>0</v>
      </c>
    </row>
    <row r="1536" spans="1:4" x14ac:dyDescent="0.3">
      <c r="A1536">
        <v>3160</v>
      </c>
      <c r="B1536">
        <v>0</v>
      </c>
      <c r="C1536">
        <v>0</v>
      </c>
      <c r="D1536">
        <v>0</v>
      </c>
    </row>
    <row r="1537" spans="1:4" x14ac:dyDescent="0.3">
      <c r="A1537">
        <v>3162</v>
      </c>
      <c r="B1537">
        <v>0</v>
      </c>
      <c r="C1537">
        <v>0</v>
      </c>
      <c r="D1537">
        <v>0</v>
      </c>
    </row>
    <row r="1538" spans="1:4" x14ac:dyDescent="0.3">
      <c r="A1538">
        <v>3164</v>
      </c>
      <c r="B1538">
        <v>0</v>
      </c>
      <c r="C1538">
        <v>0</v>
      </c>
      <c r="D1538">
        <v>0</v>
      </c>
    </row>
    <row r="1539" spans="1:4" x14ac:dyDescent="0.3">
      <c r="A1539">
        <v>3166</v>
      </c>
      <c r="B1539">
        <v>0</v>
      </c>
      <c r="C1539">
        <v>0</v>
      </c>
      <c r="D1539">
        <v>0</v>
      </c>
    </row>
    <row r="1540" spans="1:4" x14ac:dyDescent="0.3">
      <c r="A1540">
        <v>3168</v>
      </c>
      <c r="B1540">
        <v>0</v>
      </c>
      <c r="C1540">
        <v>0</v>
      </c>
      <c r="D1540">
        <v>0</v>
      </c>
    </row>
    <row r="1541" spans="1:4" x14ac:dyDescent="0.3">
      <c r="A1541">
        <v>3170</v>
      </c>
      <c r="B1541">
        <v>0</v>
      </c>
      <c r="C1541">
        <v>0</v>
      </c>
      <c r="D1541">
        <v>0</v>
      </c>
    </row>
    <row r="1542" spans="1:4" x14ac:dyDescent="0.3">
      <c r="A1542">
        <v>3172</v>
      </c>
      <c r="B1542">
        <v>0</v>
      </c>
      <c r="C1542">
        <v>0</v>
      </c>
      <c r="D1542">
        <v>0</v>
      </c>
    </row>
    <row r="1543" spans="1:4" x14ac:dyDescent="0.3">
      <c r="A1543">
        <v>3174</v>
      </c>
      <c r="B1543">
        <v>0</v>
      </c>
      <c r="C1543">
        <v>0</v>
      </c>
      <c r="D1543">
        <v>0</v>
      </c>
    </row>
    <row r="1544" spans="1:4" x14ac:dyDescent="0.3">
      <c r="A1544">
        <v>3176</v>
      </c>
      <c r="B1544">
        <v>0</v>
      </c>
      <c r="C1544">
        <v>0</v>
      </c>
      <c r="D1544">
        <v>0</v>
      </c>
    </row>
    <row r="1545" spans="1:4" x14ac:dyDescent="0.3">
      <c r="A1545">
        <v>3178</v>
      </c>
      <c r="B1545">
        <v>0</v>
      </c>
      <c r="C1545">
        <v>0</v>
      </c>
      <c r="D1545">
        <v>0</v>
      </c>
    </row>
    <row r="1546" spans="1:4" x14ac:dyDescent="0.3">
      <c r="A1546">
        <v>3181</v>
      </c>
      <c r="B1546">
        <v>0</v>
      </c>
      <c r="C1546">
        <v>0</v>
      </c>
      <c r="D1546">
        <v>0</v>
      </c>
    </row>
    <row r="1547" spans="1:4" x14ac:dyDescent="0.3">
      <c r="A1547">
        <v>3183</v>
      </c>
      <c r="B1547">
        <v>0</v>
      </c>
      <c r="C1547">
        <v>0</v>
      </c>
      <c r="D1547">
        <v>0</v>
      </c>
    </row>
    <row r="1548" spans="1:4" x14ac:dyDescent="0.3">
      <c r="A1548">
        <v>3185</v>
      </c>
      <c r="B1548">
        <v>0</v>
      </c>
      <c r="C1548">
        <v>0</v>
      </c>
      <c r="D1548">
        <v>0</v>
      </c>
    </row>
    <row r="1549" spans="1:4" x14ac:dyDescent="0.3">
      <c r="A1549">
        <v>3187</v>
      </c>
      <c r="B1549">
        <v>0</v>
      </c>
      <c r="C1549">
        <v>0</v>
      </c>
      <c r="D1549">
        <v>0</v>
      </c>
    </row>
    <row r="1550" spans="1:4" x14ac:dyDescent="0.3">
      <c r="A1550">
        <v>3189</v>
      </c>
      <c r="B1550">
        <v>0</v>
      </c>
      <c r="C1550">
        <v>0</v>
      </c>
      <c r="D1550">
        <v>0</v>
      </c>
    </row>
    <row r="1551" spans="1:4" x14ac:dyDescent="0.3">
      <c r="A1551">
        <v>3191</v>
      </c>
      <c r="B1551">
        <v>0</v>
      </c>
      <c r="C1551">
        <v>0</v>
      </c>
      <c r="D1551">
        <v>0</v>
      </c>
    </row>
    <row r="1552" spans="1:4" x14ac:dyDescent="0.3">
      <c r="A1552">
        <v>3193</v>
      </c>
      <c r="B1552">
        <v>0</v>
      </c>
      <c r="C1552">
        <v>0</v>
      </c>
      <c r="D1552">
        <v>0</v>
      </c>
    </row>
    <row r="1553" spans="1:4" x14ac:dyDescent="0.3">
      <c r="A1553">
        <v>3195</v>
      </c>
      <c r="B1553">
        <v>0</v>
      </c>
      <c r="C1553">
        <v>0</v>
      </c>
      <c r="D1553">
        <v>0</v>
      </c>
    </row>
    <row r="1554" spans="1:4" x14ac:dyDescent="0.3">
      <c r="A1554">
        <v>3197</v>
      </c>
      <c r="B1554">
        <v>0</v>
      </c>
      <c r="C1554">
        <v>0</v>
      </c>
      <c r="D1554">
        <v>0</v>
      </c>
    </row>
    <row r="1555" spans="1:4" x14ac:dyDescent="0.3">
      <c r="A1555">
        <v>3199</v>
      </c>
      <c r="B1555">
        <v>0</v>
      </c>
      <c r="C1555">
        <v>0</v>
      </c>
      <c r="D1555">
        <v>0</v>
      </c>
    </row>
    <row r="1556" spans="1:4" x14ac:dyDescent="0.3">
      <c r="A1556">
        <v>3201</v>
      </c>
      <c r="B1556">
        <v>0</v>
      </c>
      <c r="C1556">
        <v>0</v>
      </c>
      <c r="D1556">
        <v>0</v>
      </c>
    </row>
    <row r="1557" spans="1:4" x14ac:dyDescent="0.3">
      <c r="A1557">
        <v>3203</v>
      </c>
      <c r="B1557">
        <v>0</v>
      </c>
      <c r="C1557">
        <v>0</v>
      </c>
      <c r="D1557">
        <v>0</v>
      </c>
    </row>
    <row r="1558" spans="1:4" x14ac:dyDescent="0.3">
      <c r="A1558">
        <v>3205</v>
      </c>
      <c r="B1558">
        <v>0</v>
      </c>
      <c r="C1558">
        <v>0</v>
      </c>
      <c r="D1558">
        <v>0</v>
      </c>
    </row>
    <row r="1559" spans="1:4" x14ac:dyDescent="0.3">
      <c r="A1559">
        <v>3207</v>
      </c>
      <c r="B1559">
        <v>0</v>
      </c>
      <c r="C1559">
        <v>0</v>
      </c>
      <c r="D1559">
        <v>0</v>
      </c>
    </row>
    <row r="1560" spans="1:4" x14ac:dyDescent="0.3">
      <c r="A1560">
        <v>3209</v>
      </c>
      <c r="B1560">
        <v>0</v>
      </c>
      <c r="C1560">
        <v>0</v>
      </c>
      <c r="D1560">
        <v>0</v>
      </c>
    </row>
    <row r="1561" spans="1:4" x14ac:dyDescent="0.3">
      <c r="A1561">
        <v>3211</v>
      </c>
      <c r="B1561">
        <v>0</v>
      </c>
      <c r="C1561">
        <v>0</v>
      </c>
      <c r="D1561">
        <v>0</v>
      </c>
    </row>
    <row r="1562" spans="1:4" x14ac:dyDescent="0.3">
      <c r="A1562">
        <v>3213</v>
      </c>
      <c r="B1562">
        <v>0</v>
      </c>
      <c r="C1562">
        <v>0</v>
      </c>
      <c r="D1562">
        <v>0</v>
      </c>
    </row>
    <row r="1563" spans="1:4" x14ac:dyDescent="0.3">
      <c r="A1563">
        <v>3215</v>
      </c>
      <c r="B1563">
        <v>0</v>
      </c>
      <c r="C1563">
        <v>0</v>
      </c>
      <c r="D1563">
        <v>0</v>
      </c>
    </row>
    <row r="1564" spans="1:4" x14ac:dyDescent="0.3">
      <c r="A1564">
        <v>3217</v>
      </c>
      <c r="B1564">
        <v>0</v>
      </c>
      <c r="C1564">
        <v>0</v>
      </c>
      <c r="D1564">
        <v>0</v>
      </c>
    </row>
    <row r="1565" spans="1:4" x14ac:dyDescent="0.3">
      <c r="A1565">
        <v>3219</v>
      </c>
      <c r="B1565">
        <v>0</v>
      </c>
      <c r="C1565">
        <v>0</v>
      </c>
      <c r="D1565">
        <v>0</v>
      </c>
    </row>
    <row r="1566" spans="1:4" x14ac:dyDescent="0.3">
      <c r="A1566">
        <v>3221</v>
      </c>
      <c r="B1566">
        <v>0</v>
      </c>
      <c r="C1566">
        <v>0</v>
      </c>
      <c r="D1566">
        <v>0</v>
      </c>
    </row>
    <row r="1567" spans="1:4" x14ac:dyDescent="0.3">
      <c r="A1567">
        <v>3224</v>
      </c>
      <c r="B1567">
        <v>0</v>
      </c>
      <c r="C1567">
        <v>0</v>
      </c>
      <c r="D1567">
        <v>0</v>
      </c>
    </row>
    <row r="1568" spans="1:4" x14ac:dyDescent="0.3">
      <c r="A1568">
        <v>3226</v>
      </c>
      <c r="B1568">
        <v>0</v>
      </c>
      <c r="C1568">
        <v>0</v>
      </c>
      <c r="D1568">
        <v>0</v>
      </c>
    </row>
    <row r="1569" spans="1:4" x14ac:dyDescent="0.3">
      <c r="A1569">
        <v>3228</v>
      </c>
      <c r="B1569">
        <v>0</v>
      </c>
      <c r="C1569">
        <v>0</v>
      </c>
      <c r="D1569">
        <v>0</v>
      </c>
    </row>
    <row r="1570" spans="1:4" x14ac:dyDescent="0.3">
      <c r="A1570">
        <v>3230</v>
      </c>
      <c r="B1570">
        <v>0</v>
      </c>
      <c r="C1570">
        <v>0</v>
      </c>
      <c r="D1570">
        <v>0</v>
      </c>
    </row>
    <row r="1571" spans="1:4" x14ac:dyDescent="0.3">
      <c r="A1571">
        <v>3232</v>
      </c>
      <c r="B1571">
        <v>0</v>
      </c>
      <c r="C1571">
        <v>0</v>
      </c>
      <c r="D1571">
        <v>0</v>
      </c>
    </row>
    <row r="1572" spans="1:4" x14ac:dyDescent="0.3">
      <c r="A1572">
        <v>3234</v>
      </c>
      <c r="B1572">
        <v>0</v>
      </c>
      <c r="C1572">
        <v>0</v>
      </c>
      <c r="D1572">
        <v>0</v>
      </c>
    </row>
    <row r="1573" spans="1:4" x14ac:dyDescent="0.3">
      <c r="A1573">
        <v>3236</v>
      </c>
      <c r="B1573">
        <v>0</v>
      </c>
      <c r="C1573">
        <v>0</v>
      </c>
      <c r="D1573">
        <v>0</v>
      </c>
    </row>
    <row r="1574" spans="1:4" x14ac:dyDescent="0.3">
      <c r="A1574">
        <v>3238</v>
      </c>
      <c r="B1574">
        <v>0</v>
      </c>
      <c r="C1574">
        <v>0</v>
      </c>
      <c r="D1574">
        <v>0</v>
      </c>
    </row>
    <row r="1575" spans="1:4" x14ac:dyDescent="0.3">
      <c r="A1575">
        <v>3240</v>
      </c>
      <c r="B1575">
        <v>0</v>
      </c>
      <c r="C1575">
        <v>0</v>
      </c>
      <c r="D1575">
        <v>0</v>
      </c>
    </row>
    <row r="1576" spans="1:4" x14ac:dyDescent="0.3">
      <c r="A1576">
        <v>3242</v>
      </c>
      <c r="B1576">
        <v>0</v>
      </c>
      <c r="C1576">
        <v>0</v>
      </c>
      <c r="D1576">
        <v>0</v>
      </c>
    </row>
    <row r="1577" spans="1:4" x14ac:dyDescent="0.3">
      <c r="A1577">
        <v>3244</v>
      </c>
      <c r="B1577">
        <v>0</v>
      </c>
      <c r="C1577">
        <v>0</v>
      </c>
      <c r="D1577">
        <v>0</v>
      </c>
    </row>
    <row r="1578" spans="1:4" x14ac:dyDescent="0.3">
      <c r="A1578">
        <v>3246</v>
      </c>
      <c r="B1578">
        <v>0</v>
      </c>
      <c r="C1578">
        <v>0</v>
      </c>
      <c r="D1578">
        <v>0</v>
      </c>
    </row>
    <row r="1579" spans="1:4" x14ac:dyDescent="0.3">
      <c r="A1579">
        <v>3248</v>
      </c>
      <c r="B1579">
        <v>0</v>
      </c>
      <c r="C1579">
        <v>0</v>
      </c>
      <c r="D1579">
        <v>0</v>
      </c>
    </row>
    <row r="1580" spans="1:4" x14ac:dyDescent="0.3">
      <c r="A1580">
        <v>3250</v>
      </c>
      <c r="B1580">
        <v>0</v>
      </c>
      <c r="C1580">
        <v>0</v>
      </c>
      <c r="D1580">
        <v>0</v>
      </c>
    </row>
    <row r="1581" spans="1:4" x14ac:dyDescent="0.3">
      <c r="A1581">
        <v>3252</v>
      </c>
      <c r="B1581">
        <v>0</v>
      </c>
      <c r="C1581">
        <v>0</v>
      </c>
      <c r="D1581">
        <v>0</v>
      </c>
    </row>
    <row r="1582" spans="1:4" x14ac:dyDescent="0.3">
      <c r="A1582">
        <v>3254</v>
      </c>
      <c r="B1582">
        <v>0</v>
      </c>
      <c r="C1582">
        <v>0</v>
      </c>
      <c r="D1582">
        <v>0</v>
      </c>
    </row>
    <row r="1583" spans="1:4" x14ac:dyDescent="0.3">
      <c r="A1583">
        <v>3256</v>
      </c>
      <c r="B1583">
        <v>0</v>
      </c>
      <c r="C1583">
        <v>0</v>
      </c>
      <c r="D1583">
        <v>0</v>
      </c>
    </row>
    <row r="1584" spans="1:4" x14ac:dyDescent="0.3">
      <c r="A1584">
        <v>3258</v>
      </c>
      <c r="B1584">
        <v>0</v>
      </c>
      <c r="C1584">
        <v>0</v>
      </c>
      <c r="D1584">
        <v>0</v>
      </c>
    </row>
    <row r="1585" spans="1:4" x14ac:dyDescent="0.3">
      <c r="A1585">
        <v>3260</v>
      </c>
      <c r="B1585">
        <v>0</v>
      </c>
      <c r="C1585">
        <v>0</v>
      </c>
      <c r="D1585">
        <v>0</v>
      </c>
    </row>
    <row r="1586" spans="1:4" x14ac:dyDescent="0.3">
      <c r="A1586">
        <v>3262</v>
      </c>
      <c r="B1586">
        <v>0</v>
      </c>
      <c r="C1586">
        <v>0</v>
      </c>
      <c r="D1586">
        <v>0</v>
      </c>
    </row>
    <row r="1587" spans="1:4" x14ac:dyDescent="0.3">
      <c r="A1587">
        <v>3265</v>
      </c>
      <c r="B1587">
        <v>0</v>
      </c>
      <c r="C1587">
        <v>0</v>
      </c>
      <c r="D1587">
        <v>0</v>
      </c>
    </row>
    <row r="1588" spans="1:4" x14ac:dyDescent="0.3">
      <c r="A1588">
        <v>3267</v>
      </c>
      <c r="B1588">
        <v>0</v>
      </c>
      <c r="C1588">
        <v>0</v>
      </c>
      <c r="D1588">
        <v>0</v>
      </c>
    </row>
    <row r="1589" spans="1:4" x14ac:dyDescent="0.3">
      <c r="A1589">
        <v>3269</v>
      </c>
      <c r="B1589">
        <v>0</v>
      </c>
      <c r="C1589">
        <v>0</v>
      </c>
      <c r="D1589">
        <v>0</v>
      </c>
    </row>
    <row r="1590" spans="1:4" x14ac:dyDescent="0.3">
      <c r="A1590">
        <v>3271</v>
      </c>
      <c r="B1590">
        <v>0</v>
      </c>
      <c r="C1590">
        <v>0</v>
      </c>
      <c r="D1590">
        <v>0</v>
      </c>
    </row>
    <row r="1591" spans="1:4" x14ac:dyDescent="0.3">
      <c r="A1591">
        <v>3273</v>
      </c>
      <c r="B1591">
        <v>0</v>
      </c>
      <c r="C1591">
        <v>0</v>
      </c>
      <c r="D1591">
        <v>0</v>
      </c>
    </row>
    <row r="1592" spans="1:4" x14ac:dyDescent="0.3">
      <c r="A1592">
        <v>3275</v>
      </c>
      <c r="B1592">
        <v>0</v>
      </c>
      <c r="C1592">
        <v>0</v>
      </c>
      <c r="D1592">
        <v>0</v>
      </c>
    </row>
    <row r="1593" spans="1:4" x14ac:dyDescent="0.3">
      <c r="A1593">
        <v>3277</v>
      </c>
      <c r="B1593">
        <v>0</v>
      </c>
      <c r="C1593">
        <v>0</v>
      </c>
      <c r="D1593">
        <v>0</v>
      </c>
    </row>
    <row r="1594" spans="1:4" x14ac:dyDescent="0.3">
      <c r="A1594">
        <v>3279</v>
      </c>
      <c r="B1594">
        <v>0</v>
      </c>
      <c r="C1594">
        <v>0</v>
      </c>
      <c r="D1594">
        <v>0</v>
      </c>
    </row>
    <row r="1595" spans="1:4" x14ac:dyDescent="0.3">
      <c r="A1595">
        <v>3281</v>
      </c>
      <c r="B1595">
        <v>0</v>
      </c>
      <c r="C1595">
        <v>0</v>
      </c>
      <c r="D1595">
        <v>0</v>
      </c>
    </row>
    <row r="1596" spans="1:4" x14ac:dyDescent="0.3">
      <c r="A1596">
        <v>3283</v>
      </c>
      <c r="B1596">
        <v>0</v>
      </c>
      <c r="C1596">
        <v>0</v>
      </c>
      <c r="D1596">
        <v>0</v>
      </c>
    </row>
    <row r="1597" spans="1:4" x14ac:dyDescent="0.3">
      <c r="A1597">
        <v>3285</v>
      </c>
      <c r="B1597">
        <v>0</v>
      </c>
      <c r="C1597">
        <v>0</v>
      </c>
      <c r="D1597">
        <v>0</v>
      </c>
    </row>
    <row r="1598" spans="1:4" x14ac:dyDescent="0.3">
      <c r="A1598">
        <v>3287</v>
      </c>
      <c r="B1598">
        <v>0</v>
      </c>
      <c r="C1598">
        <v>0</v>
      </c>
      <c r="D1598">
        <v>0</v>
      </c>
    </row>
    <row r="1599" spans="1:4" x14ac:dyDescent="0.3">
      <c r="A1599">
        <v>3289</v>
      </c>
      <c r="B1599">
        <v>0</v>
      </c>
      <c r="C1599">
        <v>0</v>
      </c>
      <c r="D1599">
        <v>0</v>
      </c>
    </row>
    <row r="1600" spans="1:4" x14ac:dyDescent="0.3">
      <c r="A1600">
        <v>3291</v>
      </c>
      <c r="B1600">
        <v>0</v>
      </c>
      <c r="C1600">
        <v>0</v>
      </c>
      <c r="D1600">
        <v>0</v>
      </c>
    </row>
    <row r="1601" spans="1:4" x14ac:dyDescent="0.3">
      <c r="A1601">
        <v>3293</v>
      </c>
      <c r="B1601">
        <v>0</v>
      </c>
      <c r="C1601">
        <v>0</v>
      </c>
      <c r="D1601">
        <v>0</v>
      </c>
    </row>
    <row r="1602" spans="1:4" x14ac:dyDescent="0.3">
      <c r="A1602">
        <v>3295</v>
      </c>
      <c r="B1602">
        <v>0</v>
      </c>
      <c r="C1602">
        <v>0</v>
      </c>
      <c r="D1602">
        <v>0</v>
      </c>
    </row>
    <row r="1603" spans="1:4" x14ac:dyDescent="0.3">
      <c r="A1603">
        <v>3297</v>
      </c>
      <c r="B1603">
        <v>0</v>
      </c>
      <c r="C1603">
        <v>0</v>
      </c>
      <c r="D1603">
        <v>0</v>
      </c>
    </row>
    <row r="1604" spans="1:4" x14ac:dyDescent="0.3">
      <c r="A1604">
        <v>3299</v>
      </c>
      <c r="B1604">
        <v>0</v>
      </c>
      <c r="C1604">
        <v>0</v>
      </c>
      <c r="D1604">
        <v>0</v>
      </c>
    </row>
    <row r="1605" spans="1:4" x14ac:dyDescent="0.3">
      <c r="A1605">
        <v>3301</v>
      </c>
      <c r="B1605">
        <v>0</v>
      </c>
      <c r="C1605">
        <v>0</v>
      </c>
      <c r="D1605">
        <v>0</v>
      </c>
    </row>
    <row r="1606" spans="1:4" x14ac:dyDescent="0.3">
      <c r="A1606">
        <v>3303</v>
      </c>
      <c r="B1606">
        <v>0</v>
      </c>
      <c r="C1606">
        <v>0</v>
      </c>
      <c r="D1606">
        <v>0</v>
      </c>
    </row>
    <row r="1607" spans="1:4" x14ac:dyDescent="0.3">
      <c r="A1607">
        <v>3305</v>
      </c>
      <c r="B1607">
        <v>0</v>
      </c>
      <c r="C1607">
        <v>0</v>
      </c>
      <c r="D1607">
        <v>0</v>
      </c>
    </row>
    <row r="1608" spans="1:4" x14ac:dyDescent="0.3">
      <c r="A1608">
        <v>3308</v>
      </c>
      <c r="B1608">
        <v>0</v>
      </c>
      <c r="C1608">
        <v>0</v>
      </c>
      <c r="D1608">
        <v>0</v>
      </c>
    </row>
    <row r="1609" spans="1:4" x14ac:dyDescent="0.3">
      <c r="A1609">
        <v>3310</v>
      </c>
      <c r="B1609">
        <v>0</v>
      </c>
      <c r="C1609">
        <v>0</v>
      </c>
      <c r="D1609">
        <v>0</v>
      </c>
    </row>
    <row r="1610" spans="1:4" x14ac:dyDescent="0.3">
      <c r="A1610">
        <v>3312</v>
      </c>
      <c r="B1610">
        <v>0</v>
      </c>
      <c r="C1610">
        <v>0</v>
      </c>
      <c r="D1610">
        <v>0</v>
      </c>
    </row>
    <row r="1611" spans="1:4" x14ac:dyDescent="0.3">
      <c r="A1611">
        <v>3314</v>
      </c>
      <c r="B1611">
        <v>0</v>
      </c>
      <c r="C1611">
        <v>0</v>
      </c>
      <c r="D1611">
        <v>0</v>
      </c>
    </row>
    <row r="1612" spans="1:4" x14ac:dyDescent="0.3">
      <c r="A1612">
        <v>3316</v>
      </c>
      <c r="B1612">
        <v>0</v>
      </c>
      <c r="C1612">
        <v>0</v>
      </c>
      <c r="D1612">
        <v>0</v>
      </c>
    </row>
    <row r="1613" spans="1:4" x14ac:dyDescent="0.3">
      <c r="A1613">
        <v>3318</v>
      </c>
      <c r="B1613">
        <v>0</v>
      </c>
      <c r="C1613">
        <v>0</v>
      </c>
      <c r="D1613">
        <v>0</v>
      </c>
    </row>
    <row r="1614" spans="1:4" x14ac:dyDescent="0.3">
      <c r="A1614">
        <v>3320</v>
      </c>
      <c r="B1614">
        <v>0</v>
      </c>
      <c r="C1614">
        <v>0</v>
      </c>
      <c r="D1614">
        <v>0</v>
      </c>
    </row>
    <row r="1615" spans="1:4" x14ac:dyDescent="0.3">
      <c r="A1615">
        <v>3322</v>
      </c>
      <c r="B1615">
        <v>0</v>
      </c>
      <c r="C1615">
        <v>0</v>
      </c>
      <c r="D1615">
        <v>0</v>
      </c>
    </row>
    <row r="1616" spans="1:4" x14ac:dyDescent="0.3">
      <c r="A1616">
        <v>3323</v>
      </c>
      <c r="B1616">
        <v>0</v>
      </c>
      <c r="C1616">
        <v>0</v>
      </c>
      <c r="D1616">
        <v>0</v>
      </c>
    </row>
    <row r="1617" spans="1:4" x14ac:dyDescent="0.3">
      <c r="A1617">
        <v>3325</v>
      </c>
      <c r="B1617">
        <v>0</v>
      </c>
      <c r="C1617">
        <v>0</v>
      </c>
      <c r="D1617">
        <v>0</v>
      </c>
    </row>
    <row r="1618" spans="1:4" x14ac:dyDescent="0.3">
      <c r="A1618">
        <v>3327</v>
      </c>
      <c r="B1618">
        <v>0</v>
      </c>
      <c r="C1618">
        <v>0</v>
      </c>
      <c r="D1618">
        <v>0</v>
      </c>
    </row>
    <row r="1619" spans="1:4" x14ac:dyDescent="0.3">
      <c r="A1619">
        <v>3329</v>
      </c>
      <c r="B1619">
        <v>0</v>
      </c>
      <c r="C1619">
        <v>0</v>
      </c>
      <c r="D1619">
        <v>0</v>
      </c>
    </row>
    <row r="1620" spans="1:4" x14ac:dyDescent="0.3">
      <c r="A1620">
        <v>3331</v>
      </c>
      <c r="B1620">
        <v>0</v>
      </c>
      <c r="C1620">
        <v>0</v>
      </c>
      <c r="D1620">
        <v>0</v>
      </c>
    </row>
    <row r="1621" spans="1:4" x14ac:dyDescent="0.3">
      <c r="A1621">
        <v>3333</v>
      </c>
      <c r="B1621">
        <v>0</v>
      </c>
      <c r="C1621">
        <v>0</v>
      </c>
      <c r="D1621">
        <v>0</v>
      </c>
    </row>
    <row r="1622" spans="1:4" x14ac:dyDescent="0.3">
      <c r="A1622">
        <v>3335</v>
      </c>
      <c r="B1622">
        <v>0</v>
      </c>
      <c r="C1622">
        <v>0</v>
      </c>
      <c r="D1622">
        <v>0</v>
      </c>
    </row>
    <row r="1623" spans="1:4" x14ac:dyDescent="0.3">
      <c r="A1623">
        <v>3337</v>
      </c>
      <c r="B1623">
        <v>0</v>
      </c>
      <c r="C1623">
        <v>0</v>
      </c>
      <c r="D1623">
        <v>0</v>
      </c>
    </row>
    <row r="1624" spans="1:4" x14ac:dyDescent="0.3">
      <c r="A1624">
        <v>3339</v>
      </c>
      <c r="B1624">
        <v>0</v>
      </c>
      <c r="C1624">
        <v>0</v>
      </c>
      <c r="D1624">
        <v>0</v>
      </c>
    </row>
    <row r="1625" spans="1:4" x14ac:dyDescent="0.3">
      <c r="A1625">
        <v>3341</v>
      </c>
      <c r="B1625">
        <v>0</v>
      </c>
      <c r="C1625">
        <v>0</v>
      </c>
      <c r="D1625">
        <v>0</v>
      </c>
    </row>
    <row r="1626" spans="1:4" x14ac:dyDescent="0.3">
      <c r="A1626">
        <v>3343</v>
      </c>
      <c r="B1626">
        <v>0</v>
      </c>
      <c r="C1626">
        <v>0</v>
      </c>
      <c r="D1626">
        <v>0</v>
      </c>
    </row>
    <row r="1627" spans="1:4" x14ac:dyDescent="0.3">
      <c r="A1627">
        <v>3345</v>
      </c>
      <c r="B1627">
        <v>0</v>
      </c>
      <c r="C1627">
        <v>0</v>
      </c>
      <c r="D1627">
        <v>0</v>
      </c>
    </row>
    <row r="1628" spans="1:4" x14ac:dyDescent="0.3">
      <c r="A1628">
        <v>3347</v>
      </c>
      <c r="B1628">
        <v>0</v>
      </c>
      <c r="C1628">
        <v>0</v>
      </c>
      <c r="D1628">
        <v>0</v>
      </c>
    </row>
    <row r="1629" spans="1:4" x14ac:dyDescent="0.3">
      <c r="A1629">
        <v>3349</v>
      </c>
      <c r="B1629">
        <v>0</v>
      </c>
      <c r="C1629">
        <v>0</v>
      </c>
      <c r="D1629">
        <v>0</v>
      </c>
    </row>
    <row r="1630" spans="1:4" x14ac:dyDescent="0.3">
      <c r="A1630">
        <v>3352</v>
      </c>
      <c r="B1630">
        <v>0</v>
      </c>
      <c r="C1630">
        <v>0</v>
      </c>
      <c r="D1630">
        <v>0</v>
      </c>
    </row>
    <row r="1631" spans="1:4" x14ac:dyDescent="0.3">
      <c r="A1631">
        <v>3354</v>
      </c>
      <c r="B1631">
        <v>0</v>
      </c>
      <c r="C1631">
        <v>0</v>
      </c>
      <c r="D1631">
        <v>0</v>
      </c>
    </row>
    <row r="1632" spans="1:4" x14ac:dyDescent="0.3">
      <c r="A1632">
        <v>3356</v>
      </c>
      <c r="B1632">
        <v>0</v>
      </c>
      <c r="C1632">
        <v>0</v>
      </c>
      <c r="D1632">
        <v>0</v>
      </c>
    </row>
    <row r="1633" spans="1:4" x14ac:dyDescent="0.3">
      <c r="A1633">
        <v>3358</v>
      </c>
      <c r="B1633">
        <v>0</v>
      </c>
      <c r="C1633">
        <v>0</v>
      </c>
      <c r="D1633">
        <v>0</v>
      </c>
    </row>
    <row r="1634" spans="1:4" x14ac:dyDescent="0.3">
      <c r="A1634">
        <v>3360</v>
      </c>
      <c r="B1634">
        <v>0</v>
      </c>
      <c r="C1634">
        <v>0</v>
      </c>
      <c r="D1634">
        <v>0</v>
      </c>
    </row>
    <row r="1635" spans="1:4" x14ac:dyDescent="0.3">
      <c r="A1635">
        <v>3362</v>
      </c>
      <c r="B1635">
        <v>0</v>
      </c>
      <c r="C1635">
        <v>0</v>
      </c>
      <c r="D1635">
        <v>0</v>
      </c>
    </row>
    <row r="1636" spans="1:4" x14ac:dyDescent="0.3">
      <c r="A1636">
        <v>3364</v>
      </c>
      <c r="B1636">
        <v>0</v>
      </c>
      <c r="C1636">
        <v>0</v>
      </c>
      <c r="D1636">
        <v>0</v>
      </c>
    </row>
    <row r="1637" spans="1:4" x14ac:dyDescent="0.3">
      <c r="A1637">
        <v>3366</v>
      </c>
      <c r="B1637">
        <v>0</v>
      </c>
      <c r="C1637">
        <v>0</v>
      </c>
      <c r="D1637">
        <v>0</v>
      </c>
    </row>
    <row r="1638" spans="1:4" x14ac:dyDescent="0.3">
      <c r="A1638">
        <v>3368</v>
      </c>
      <c r="B1638">
        <v>0</v>
      </c>
      <c r="C1638">
        <v>0</v>
      </c>
      <c r="D1638">
        <v>0</v>
      </c>
    </row>
    <row r="1639" spans="1:4" x14ac:dyDescent="0.3">
      <c r="A1639">
        <v>3370</v>
      </c>
      <c r="B1639">
        <v>0</v>
      </c>
      <c r="C1639">
        <v>0</v>
      </c>
      <c r="D1639">
        <v>0</v>
      </c>
    </row>
    <row r="1640" spans="1:4" x14ac:dyDescent="0.3">
      <c r="A1640">
        <v>3372</v>
      </c>
      <c r="B1640">
        <v>0</v>
      </c>
      <c r="C1640">
        <v>0</v>
      </c>
      <c r="D1640">
        <v>0</v>
      </c>
    </row>
    <row r="1641" spans="1:4" x14ac:dyDescent="0.3">
      <c r="A1641">
        <v>3374</v>
      </c>
      <c r="B1641">
        <v>0</v>
      </c>
      <c r="C1641">
        <v>0</v>
      </c>
      <c r="D1641">
        <v>0</v>
      </c>
    </row>
    <row r="1642" spans="1:4" x14ac:dyDescent="0.3">
      <c r="A1642">
        <v>3376</v>
      </c>
      <c r="B1642">
        <v>0</v>
      </c>
      <c r="C1642">
        <v>0</v>
      </c>
      <c r="D1642">
        <v>0</v>
      </c>
    </row>
    <row r="1643" spans="1:4" x14ac:dyDescent="0.3">
      <c r="A1643">
        <v>3378</v>
      </c>
      <c r="B1643">
        <v>0</v>
      </c>
      <c r="C1643">
        <v>0</v>
      </c>
      <c r="D1643">
        <v>0</v>
      </c>
    </row>
    <row r="1644" spans="1:4" x14ac:dyDescent="0.3">
      <c r="A1644">
        <v>3380</v>
      </c>
      <c r="B1644">
        <v>0</v>
      </c>
      <c r="C1644">
        <v>0</v>
      </c>
      <c r="D1644">
        <v>0</v>
      </c>
    </row>
    <row r="1645" spans="1:4" x14ac:dyDescent="0.3">
      <c r="A1645">
        <v>3382</v>
      </c>
      <c r="B1645">
        <v>0</v>
      </c>
      <c r="C1645">
        <v>0</v>
      </c>
      <c r="D1645">
        <v>0</v>
      </c>
    </row>
    <row r="1646" spans="1:4" x14ac:dyDescent="0.3">
      <c r="A1646">
        <v>3384</v>
      </c>
      <c r="B1646">
        <v>0</v>
      </c>
      <c r="C1646">
        <v>0</v>
      </c>
      <c r="D1646">
        <v>0</v>
      </c>
    </row>
    <row r="1647" spans="1:4" x14ac:dyDescent="0.3">
      <c r="A1647">
        <v>3386</v>
      </c>
      <c r="B1647">
        <v>0</v>
      </c>
      <c r="C1647">
        <v>0</v>
      </c>
      <c r="D1647">
        <v>0</v>
      </c>
    </row>
    <row r="1648" spans="1:4" x14ac:dyDescent="0.3">
      <c r="A1648">
        <v>3388</v>
      </c>
      <c r="B1648">
        <v>0</v>
      </c>
      <c r="C1648">
        <v>0</v>
      </c>
      <c r="D1648">
        <v>0</v>
      </c>
    </row>
    <row r="1649" spans="1:4" x14ac:dyDescent="0.3">
      <c r="A1649">
        <v>3390</v>
      </c>
      <c r="B1649">
        <v>0</v>
      </c>
      <c r="C1649">
        <v>0</v>
      </c>
      <c r="D1649">
        <v>0</v>
      </c>
    </row>
    <row r="1650" spans="1:4" x14ac:dyDescent="0.3">
      <c r="A1650">
        <v>3393</v>
      </c>
      <c r="B1650">
        <v>0</v>
      </c>
      <c r="C1650">
        <v>0</v>
      </c>
      <c r="D1650">
        <v>0</v>
      </c>
    </row>
    <row r="1651" spans="1:4" x14ac:dyDescent="0.3">
      <c r="A1651">
        <v>3395</v>
      </c>
      <c r="B1651">
        <v>0</v>
      </c>
      <c r="C1651">
        <v>0</v>
      </c>
      <c r="D1651">
        <v>0</v>
      </c>
    </row>
    <row r="1652" spans="1:4" x14ac:dyDescent="0.3">
      <c r="A1652">
        <v>3397</v>
      </c>
      <c r="B1652">
        <v>0</v>
      </c>
      <c r="C1652">
        <v>0</v>
      </c>
      <c r="D1652">
        <v>0</v>
      </c>
    </row>
    <row r="1653" spans="1:4" x14ac:dyDescent="0.3">
      <c r="A1653">
        <v>3399</v>
      </c>
      <c r="B1653">
        <v>0</v>
      </c>
      <c r="C1653">
        <v>0</v>
      </c>
      <c r="D1653">
        <v>0</v>
      </c>
    </row>
    <row r="1654" spans="1:4" x14ac:dyDescent="0.3">
      <c r="A1654">
        <v>3401</v>
      </c>
      <c r="B1654">
        <v>0</v>
      </c>
      <c r="C1654">
        <v>0</v>
      </c>
      <c r="D1654">
        <v>0</v>
      </c>
    </row>
    <row r="1655" spans="1:4" x14ac:dyDescent="0.3">
      <c r="A1655">
        <v>3403</v>
      </c>
      <c r="B1655">
        <v>0</v>
      </c>
      <c r="C1655">
        <v>0</v>
      </c>
      <c r="D1655">
        <v>0</v>
      </c>
    </row>
    <row r="1656" spans="1:4" x14ac:dyDescent="0.3">
      <c r="A1656">
        <v>3405</v>
      </c>
      <c r="B1656">
        <v>0</v>
      </c>
      <c r="C1656">
        <v>0</v>
      </c>
      <c r="D1656">
        <v>0</v>
      </c>
    </row>
    <row r="1657" spans="1:4" x14ac:dyDescent="0.3">
      <c r="A1657">
        <v>3407</v>
      </c>
      <c r="B1657">
        <v>0</v>
      </c>
      <c r="C1657">
        <v>0</v>
      </c>
      <c r="D1657">
        <v>0</v>
      </c>
    </row>
    <row r="1658" spans="1:4" x14ac:dyDescent="0.3">
      <c r="A1658">
        <v>3409</v>
      </c>
      <c r="B1658">
        <v>0</v>
      </c>
      <c r="C1658">
        <v>0</v>
      </c>
      <c r="D1658">
        <v>0</v>
      </c>
    </row>
    <row r="1659" spans="1:4" x14ac:dyDescent="0.3">
      <c r="A1659">
        <v>3411</v>
      </c>
      <c r="B1659">
        <v>0</v>
      </c>
      <c r="C1659">
        <v>0</v>
      </c>
      <c r="D1659">
        <v>0</v>
      </c>
    </row>
    <row r="1660" spans="1:4" x14ac:dyDescent="0.3">
      <c r="A1660">
        <v>3413</v>
      </c>
      <c r="B1660">
        <v>0</v>
      </c>
      <c r="C1660">
        <v>0</v>
      </c>
      <c r="D1660">
        <v>0</v>
      </c>
    </row>
    <row r="1661" spans="1:4" x14ac:dyDescent="0.3">
      <c r="A1661">
        <v>3415</v>
      </c>
      <c r="B1661">
        <v>0</v>
      </c>
      <c r="C1661">
        <v>0</v>
      </c>
      <c r="D1661">
        <v>0</v>
      </c>
    </row>
    <row r="1662" spans="1:4" x14ac:dyDescent="0.3">
      <c r="A1662">
        <v>3417</v>
      </c>
      <c r="B1662">
        <v>0</v>
      </c>
      <c r="C1662">
        <v>0</v>
      </c>
      <c r="D1662">
        <v>0</v>
      </c>
    </row>
    <row r="1663" spans="1:4" x14ac:dyDescent="0.3">
      <c r="A1663">
        <v>3419</v>
      </c>
      <c r="B1663">
        <v>0</v>
      </c>
      <c r="C1663">
        <v>0</v>
      </c>
      <c r="D1663">
        <v>0</v>
      </c>
    </row>
    <row r="1664" spans="1:4" x14ac:dyDescent="0.3">
      <c r="A1664">
        <v>3421</v>
      </c>
      <c r="B1664">
        <v>0</v>
      </c>
      <c r="C1664">
        <v>0</v>
      </c>
      <c r="D1664">
        <v>0</v>
      </c>
    </row>
    <row r="1665" spans="1:4" x14ac:dyDescent="0.3">
      <c r="A1665">
        <v>3423</v>
      </c>
      <c r="B1665">
        <v>0</v>
      </c>
      <c r="C1665">
        <v>0</v>
      </c>
      <c r="D1665">
        <v>0</v>
      </c>
    </row>
    <row r="1666" spans="1:4" x14ac:dyDescent="0.3">
      <c r="A1666">
        <v>3425</v>
      </c>
      <c r="B1666">
        <v>0</v>
      </c>
      <c r="C1666">
        <v>0</v>
      </c>
      <c r="D1666">
        <v>0</v>
      </c>
    </row>
    <row r="1667" spans="1:4" x14ac:dyDescent="0.3">
      <c r="A1667">
        <v>3427</v>
      </c>
      <c r="B1667">
        <v>0</v>
      </c>
      <c r="C1667">
        <v>0</v>
      </c>
      <c r="D1667">
        <v>0</v>
      </c>
    </row>
    <row r="1668" spans="1:4" x14ac:dyDescent="0.3">
      <c r="A1668">
        <v>3429</v>
      </c>
      <c r="B1668">
        <v>0</v>
      </c>
      <c r="C1668">
        <v>0</v>
      </c>
      <c r="D1668">
        <v>0</v>
      </c>
    </row>
    <row r="1669" spans="1:4" x14ac:dyDescent="0.3">
      <c r="A1669">
        <v>3431</v>
      </c>
      <c r="B1669">
        <v>0</v>
      </c>
      <c r="C1669">
        <v>0</v>
      </c>
      <c r="D1669">
        <v>0</v>
      </c>
    </row>
    <row r="1670" spans="1:4" x14ac:dyDescent="0.3">
      <c r="A1670">
        <v>3433</v>
      </c>
      <c r="B1670">
        <v>0</v>
      </c>
      <c r="C1670">
        <v>0</v>
      </c>
      <c r="D1670">
        <v>0</v>
      </c>
    </row>
    <row r="1671" spans="1:4" x14ac:dyDescent="0.3">
      <c r="A1671">
        <v>3436</v>
      </c>
      <c r="B1671">
        <v>0</v>
      </c>
      <c r="C1671">
        <v>0</v>
      </c>
      <c r="D1671">
        <v>0</v>
      </c>
    </row>
    <row r="1672" spans="1:4" x14ac:dyDescent="0.3">
      <c r="A1672">
        <v>3438</v>
      </c>
      <c r="B1672">
        <v>0</v>
      </c>
      <c r="C1672">
        <v>0</v>
      </c>
      <c r="D1672">
        <v>0</v>
      </c>
    </row>
    <row r="1673" spans="1:4" x14ac:dyDescent="0.3">
      <c r="A1673">
        <v>3440</v>
      </c>
      <c r="B1673">
        <v>0</v>
      </c>
      <c r="C1673">
        <v>0</v>
      </c>
      <c r="D1673">
        <v>0</v>
      </c>
    </row>
    <row r="1674" spans="1:4" x14ac:dyDescent="0.3">
      <c r="A1674">
        <v>3442</v>
      </c>
      <c r="B1674">
        <v>0</v>
      </c>
      <c r="C1674">
        <v>0</v>
      </c>
      <c r="D1674">
        <v>0</v>
      </c>
    </row>
    <row r="1675" spans="1:4" x14ac:dyDescent="0.3">
      <c r="A1675">
        <v>3444</v>
      </c>
      <c r="B1675">
        <v>0</v>
      </c>
      <c r="C1675">
        <v>0</v>
      </c>
      <c r="D1675">
        <v>0</v>
      </c>
    </row>
    <row r="1676" spans="1:4" x14ac:dyDescent="0.3">
      <c r="A1676">
        <v>3446</v>
      </c>
      <c r="B1676">
        <v>0</v>
      </c>
      <c r="C1676">
        <v>0</v>
      </c>
      <c r="D1676">
        <v>0</v>
      </c>
    </row>
    <row r="1677" spans="1:4" x14ac:dyDescent="0.3">
      <c r="A1677">
        <v>3448</v>
      </c>
      <c r="B1677">
        <v>0</v>
      </c>
      <c r="C1677">
        <v>0</v>
      </c>
      <c r="D1677">
        <v>0</v>
      </c>
    </row>
    <row r="1678" spans="1:4" x14ac:dyDescent="0.3">
      <c r="A1678">
        <v>3450</v>
      </c>
      <c r="B1678">
        <v>0</v>
      </c>
      <c r="C1678">
        <v>0</v>
      </c>
      <c r="D1678">
        <v>0</v>
      </c>
    </row>
    <row r="1679" spans="1:4" x14ac:dyDescent="0.3">
      <c r="A1679">
        <v>3452</v>
      </c>
      <c r="B1679">
        <v>0</v>
      </c>
      <c r="C1679">
        <v>0</v>
      </c>
      <c r="D1679">
        <v>0</v>
      </c>
    </row>
    <row r="1680" spans="1:4" x14ac:dyDescent="0.3">
      <c r="A1680">
        <v>3454</v>
      </c>
      <c r="B1680">
        <v>0</v>
      </c>
      <c r="C1680">
        <v>0</v>
      </c>
      <c r="D1680">
        <v>0</v>
      </c>
    </row>
    <row r="1681" spans="1:4" x14ac:dyDescent="0.3">
      <c r="A1681">
        <v>3456</v>
      </c>
      <c r="B1681">
        <v>0</v>
      </c>
      <c r="C1681">
        <v>0</v>
      </c>
      <c r="D1681">
        <v>0</v>
      </c>
    </row>
    <row r="1682" spans="1:4" x14ac:dyDescent="0.3">
      <c r="A1682">
        <v>3458</v>
      </c>
      <c r="B1682">
        <v>0</v>
      </c>
      <c r="C1682">
        <v>0</v>
      </c>
      <c r="D1682">
        <v>0</v>
      </c>
    </row>
    <row r="1683" spans="1:4" x14ac:dyDescent="0.3">
      <c r="A1683">
        <v>3460</v>
      </c>
      <c r="B1683">
        <v>0</v>
      </c>
      <c r="C1683">
        <v>0</v>
      </c>
      <c r="D1683">
        <v>0</v>
      </c>
    </row>
    <row r="1684" spans="1:4" x14ac:dyDescent="0.3">
      <c r="A1684">
        <v>3462</v>
      </c>
      <c r="B1684">
        <v>0</v>
      </c>
      <c r="C1684">
        <v>0</v>
      </c>
      <c r="D1684">
        <v>0</v>
      </c>
    </row>
    <row r="1685" spans="1:4" x14ac:dyDescent="0.3">
      <c r="A1685">
        <v>3464</v>
      </c>
      <c r="B1685">
        <v>0</v>
      </c>
      <c r="C1685">
        <v>0</v>
      </c>
      <c r="D1685">
        <v>0</v>
      </c>
    </row>
    <row r="1686" spans="1:4" x14ac:dyDescent="0.3">
      <c r="A1686">
        <v>3466</v>
      </c>
      <c r="B1686">
        <v>0</v>
      </c>
      <c r="C1686">
        <v>0</v>
      </c>
      <c r="D1686">
        <v>0</v>
      </c>
    </row>
    <row r="1687" spans="1:4" x14ac:dyDescent="0.3">
      <c r="A1687">
        <v>3468</v>
      </c>
      <c r="B1687">
        <v>0</v>
      </c>
      <c r="C1687">
        <v>0</v>
      </c>
      <c r="D1687">
        <v>0</v>
      </c>
    </row>
    <row r="1688" spans="1:4" x14ac:dyDescent="0.3">
      <c r="A1688">
        <v>3470</v>
      </c>
      <c r="B1688">
        <v>0</v>
      </c>
      <c r="C1688">
        <v>0</v>
      </c>
      <c r="D1688">
        <v>0</v>
      </c>
    </row>
    <row r="1689" spans="1:4" x14ac:dyDescent="0.3">
      <c r="A1689">
        <v>3472</v>
      </c>
      <c r="B1689">
        <v>0</v>
      </c>
      <c r="C1689">
        <v>0</v>
      </c>
      <c r="D1689">
        <v>0</v>
      </c>
    </row>
    <row r="1690" spans="1:4" x14ac:dyDescent="0.3">
      <c r="A1690">
        <v>3474</v>
      </c>
      <c r="B1690">
        <v>0</v>
      </c>
      <c r="C1690">
        <v>0</v>
      </c>
      <c r="D1690">
        <v>0</v>
      </c>
    </row>
    <row r="1691" spans="1:4" x14ac:dyDescent="0.3">
      <c r="A1691">
        <v>3476</v>
      </c>
      <c r="B1691">
        <v>0</v>
      </c>
      <c r="C1691">
        <v>0</v>
      </c>
      <c r="D1691">
        <v>0</v>
      </c>
    </row>
    <row r="1692" spans="1:4" x14ac:dyDescent="0.3">
      <c r="A1692">
        <v>3479</v>
      </c>
      <c r="B1692">
        <v>0</v>
      </c>
      <c r="C1692">
        <v>0</v>
      </c>
      <c r="D1692">
        <v>0</v>
      </c>
    </row>
    <row r="1693" spans="1:4" x14ac:dyDescent="0.3">
      <c r="A1693">
        <v>3481</v>
      </c>
      <c r="B1693">
        <v>0</v>
      </c>
      <c r="C1693">
        <v>0</v>
      </c>
      <c r="D1693">
        <v>0</v>
      </c>
    </row>
    <row r="1694" spans="1:4" x14ac:dyDescent="0.3">
      <c r="A1694">
        <v>3483</v>
      </c>
      <c r="B1694">
        <v>0</v>
      </c>
      <c r="C1694">
        <v>0</v>
      </c>
      <c r="D1694">
        <v>0</v>
      </c>
    </row>
    <row r="1695" spans="1:4" x14ac:dyDescent="0.3">
      <c r="A1695">
        <v>3485</v>
      </c>
      <c r="B1695">
        <v>0</v>
      </c>
      <c r="C1695">
        <v>0</v>
      </c>
      <c r="D1695">
        <v>0</v>
      </c>
    </row>
    <row r="1696" spans="1:4" x14ac:dyDescent="0.3">
      <c r="A1696">
        <v>3487</v>
      </c>
      <c r="B1696">
        <v>0</v>
      </c>
      <c r="C1696">
        <v>0</v>
      </c>
      <c r="D1696">
        <v>0</v>
      </c>
    </row>
    <row r="1697" spans="1:4" x14ac:dyDescent="0.3">
      <c r="A1697">
        <v>3489</v>
      </c>
      <c r="B1697">
        <v>0</v>
      </c>
      <c r="C1697">
        <v>0</v>
      </c>
      <c r="D1697">
        <v>0</v>
      </c>
    </row>
    <row r="1698" spans="1:4" x14ac:dyDescent="0.3">
      <c r="A1698">
        <v>3491</v>
      </c>
      <c r="B1698">
        <v>0</v>
      </c>
      <c r="C1698">
        <v>0</v>
      </c>
      <c r="D1698">
        <v>0</v>
      </c>
    </row>
    <row r="1699" spans="1:4" x14ac:dyDescent="0.3">
      <c r="A1699">
        <v>3493</v>
      </c>
      <c r="B1699">
        <v>0</v>
      </c>
      <c r="C1699">
        <v>0</v>
      </c>
      <c r="D1699">
        <v>0</v>
      </c>
    </row>
    <row r="1700" spans="1:4" x14ac:dyDescent="0.3">
      <c r="A1700">
        <v>3495</v>
      </c>
      <c r="B1700">
        <v>0</v>
      </c>
      <c r="C1700">
        <v>0</v>
      </c>
      <c r="D1700">
        <v>0</v>
      </c>
    </row>
    <row r="1701" spans="1:4" x14ac:dyDescent="0.3">
      <c r="A1701">
        <v>3497</v>
      </c>
      <c r="B1701">
        <v>0</v>
      </c>
      <c r="C1701">
        <v>0</v>
      </c>
      <c r="D1701">
        <v>0</v>
      </c>
    </row>
    <row r="1702" spans="1:4" x14ac:dyDescent="0.3">
      <c r="A1702">
        <v>3499</v>
      </c>
      <c r="B1702">
        <v>0</v>
      </c>
      <c r="C1702">
        <v>0</v>
      </c>
      <c r="D1702">
        <v>0</v>
      </c>
    </row>
    <row r="1703" spans="1:4" x14ac:dyDescent="0.3">
      <c r="A1703">
        <v>3501</v>
      </c>
      <c r="B1703">
        <v>0</v>
      </c>
      <c r="C1703">
        <v>0</v>
      </c>
      <c r="D1703">
        <v>0</v>
      </c>
    </row>
    <row r="1704" spans="1:4" x14ac:dyDescent="0.3">
      <c r="A1704">
        <v>3503</v>
      </c>
      <c r="B1704">
        <v>0</v>
      </c>
      <c r="C1704">
        <v>0</v>
      </c>
      <c r="D1704">
        <v>0</v>
      </c>
    </row>
    <row r="1705" spans="1:4" x14ac:dyDescent="0.3">
      <c r="A1705">
        <v>3505</v>
      </c>
      <c r="B1705">
        <v>0</v>
      </c>
      <c r="C1705">
        <v>0</v>
      </c>
      <c r="D1705">
        <v>0</v>
      </c>
    </row>
    <row r="1706" spans="1:4" x14ac:dyDescent="0.3">
      <c r="A1706">
        <v>3507</v>
      </c>
      <c r="B1706">
        <v>0</v>
      </c>
      <c r="C1706">
        <v>0</v>
      </c>
      <c r="D1706">
        <v>0</v>
      </c>
    </row>
    <row r="1707" spans="1:4" x14ac:dyDescent="0.3">
      <c r="A1707">
        <v>3509</v>
      </c>
      <c r="B1707">
        <v>0</v>
      </c>
      <c r="C1707">
        <v>0</v>
      </c>
      <c r="D1707">
        <v>0</v>
      </c>
    </row>
    <row r="1708" spans="1:4" x14ac:dyDescent="0.3">
      <c r="A1708">
        <v>3511</v>
      </c>
      <c r="B1708">
        <v>0</v>
      </c>
      <c r="C1708">
        <v>0</v>
      </c>
      <c r="D1708">
        <v>0</v>
      </c>
    </row>
    <row r="1709" spans="1:4" x14ac:dyDescent="0.3">
      <c r="A1709">
        <v>3513</v>
      </c>
      <c r="B1709">
        <v>0</v>
      </c>
      <c r="C1709">
        <v>0</v>
      </c>
      <c r="D1709">
        <v>0</v>
      </c>
    </row>
    <row r="1710" spans="1:4" x14ac:dyDescent="0.3">
      <c r="A1710">
        <v>3515</v>
      </c>
      <c r="B1710">
        <v>0</v>
      </c>
      <c r="C1710">
        <v>0</v>
      </c>
      <c r="D1710">
        <v>0</v>
      </c>
    </row>
    <row r="1711" spans="1:4" x14ac:dyDescent="0.3">
      <c r="A1711">
        <v>3517</v>
      </c>
      <c r="B1711">
        <v>0</v>
      </c>
      <c r="C1711">
        <v>0</v>
      </c>
      <c r="D1711">
        <v>0</v>
      </c>
    </row>
    <row r="1712" spans="1:4" x14ac:dyDescent="0.3">
      <c r="A1712">
        <v>3519</v>
      </c>
      <c r="B1712">
        <v>0</v>
      </c>
      <c r="C1712">
        <v>0</v>
      </c>
      <c r="D1712">
        <v>0</v>
      </c>
    </row>
    <row r="1713" spans="1:4" x14ac:dyDescent="0.3">
      <c r="A1713">
        <v>3522</v>
      </c>
      <c r="B1713">
        <v>0</v>
      </c>
      <c r="C1713">
        <v>0</v>
      </c>
      <c r="D1713">
        <v>0</v>
      </c>
    </row>
    <row r="1714" spans="1:4" x14ac:dyDescent="0.3">
      <c r="A1714">
        <v>3524</v>
      </c>
      <c r="B1714">
        <v>0</v>
      </c>
      <c r="C1714">
        <v>0</v>
      </c>
      <c r="D1714">
        <v>0</v>
      </c>
    </row>
    <row r="1715" spans="1:4" x14ac:dyDescent="0.3">
      <c r="A1715">
        <v>3526</v>
      </c>
      <c r="B1715">
        <v>0</v>
      </c>
      <c r="C1715">
        <v>0</v>
      </c>
      <c r="D1715">
        <v>0</v>
      </c>
    </row>
    <row r="1716" spans="1:4" x14ac:dyDescent="0.3">
      <c r="A1716">
        <v>3528</v>
      </c>
      <c r="B1716">
        <v>0</v>
      </c>
      <c r="C1716">
        <v>0</v>
      </c>
      <c r="D1716">
        <v>0</v>
      </c>
    </row>
    <row r="1717" spans="1:4" x14ac:dyDescent="0.3">
      <c r="A1717">
        <v>3530</v>
      </c>
      <c r="B1717">
        <v>0</v>
      </c>
      <c r="C1717">
        <v>0</v>
      </c>
      <c r="D1717">
        <v>0</v>
      </c>
    </row>
    <row r="1718" spans="1:4" x14ac:dyDescent="0.3">
      <c r="A1718">
        <v>3532</v>
      </c>
      <c r="B1718">
        <v>0</v>
      </c>
      <c r="C1718">
        <v>0</v>
      </c>
      <c r="D1718">
        <v>0</v>
      </c>
    </row>
    <row r="1719" spans="1:4" x14ac:dyDescent="0.3">
      <c r="A1719">
        <v>3534</v>
      </c>
      <c r="B1719">
        <v>0</v>
      </c>
      <c r="C1719">
        <v>0</v>
      </c>
      <c r="D1719">
        <v>0</v>
      </c>
    </row>
    <row r="1720" spans="1:4" x14ac:dyDescent="0.3">
      <c r="A1720">
        <v>3536</v>
      </c>
      <c r="B1720">
        <v>0</v>
      </c>
      <c r="C1720">
        <v>0</v>
      </c>
      <c r="D1720">
        <v>0</v>
      </c>
    </row>
    <row r="1721" spans="1:4" x14ac:dyDescent="0.3">
      <c r="A1721">
        <v>3538</v>
      </c>
      <c r="B1721">
        <v>0</v>
      </c>
      <c r="C1721">
        <v>0</v>
      </c>
      <c r="D1721">
        <v>0</v>
      </c>
    </row>
    <row r="1722" spans="1:4" x14ac:dyDescent="0.3">
      <c r="A1722">
        <v>3540</v>
      </c>
      <c r="B1722">
        <v>0</v>
      </c>
      <c r="C1722">
        <v>0</v>
      </c>
      <c r="D1722">
        <v>0</v>
      </c>
    </row>
    <row r="1723" spans="1:4" x14ac:dyDescent="0.3">
      <c r="A1723">
        <v>3542</v>
      </c>
      <c r="B1723">
        <v>0</v>
      </c>
      <c r="C1723">
        <v>0</v>
      </c>
      <c r="D1723">
        <v>0</v>
      </c>
    </row>
    <row r="1724" spans="1:4" x14ac:dyDescent="0.3">
      <c r="A1724">
        <v>3544</v>
      </c>
      <c r="B1724">
        <v>0</v>
      </c>
      <c r="C1724">
        <v>0</v>
      </c>
      <c r="D1724">
        <v>0</v>
      </c>
    </row>
    <row r="1725" spans="1:4" x14ac:dyDescent="0.3">
      <c r="A1725">
        <v>3546</v>
      </c>
      <c r="B1725">
        <v>0</v>
      </c>
      <c r="C1725">
        <v>0</v>
      </c>
      <c r="D1725">
        <v>0</v>
      </c>
    </row>
    <row r="1726" spans="1:4" x14ac:dyDescent="0.3">
      <c r="A1726">
        <v>3548</v>
      </c>
      <c r="B1726">
        <v>0</v>
      </c>
      <c r="C1726">
        <v>0</v>
      </c>
      <c r="D1726">
        <v>0</v>
      </c>
    </row>
    <row r="1727" spans="1:4" x14ac:dyDescent="0.3">
      <c r="A1727">
        <v>3550</v>
      </c>
      <c r="B1727">
        <v>0</v>
      </c>
      <c r="C1727">
        <v>0</v>
      </c>
      <c r="D1727">
        <v>0</v>
      </c>
    </row>
    <row r="1728" spans="1:4" x14ac:dyDescent="0.3">
      <c r="A1728">
        <v>3552</v>
      </c>
      <c r="B1728">
        <v>0</v>
      </c>
      <c r="C1728">
        <v>0</v>
      </c>
      <c r="D1728">
        <v>0</v>
      </c>
    </row>
    <row r="1729" spans="1:4" x14ac:dyDescent="0.3">
      <c r="A1729">
        <v>3554</v>
      </c>
      <c r="B1729">
        <v>0</v>
      </c>
      <c r="C1729">
        <v>0</v>
      </c>
      <c r="D1729">
        <v>0</v>
      </c>
    </row>
    <row r="1730" spans="1:4" x14ac:dyDescent="0.3">
      <c r="A1730">
        <v>3556</v>
      </c>
      <c r="B1730">
        <v>0</v>
      </c>
      <c r="C1730">
        <v>0</v>
      </c>
      <c r="D1730">
        <v>0</v>
      </c>
    </row>
    <row r="1731" spans="1:4" x14ac:dyDescent="0.3">
      <c r="A1731">
        <v>3558</v>
      </c>
      <c r="B1731">
        <v>0</v>
      </c>
      <c r="C1731">
        <v>0</v>
      </c>
      <c r="D1731">
        <v>0</v>
      </c>
    </row>
    <row r="1732" spans="1:4" x14ac:dyDescent="0.3">
      <c r="A1732">
        <v>3560</v>
      </c>
      <c r="B1732">
        <v>0</v>
      </c>
      <c r="C1732">
        <v>0</v>
      </c>
      <c r="D1732">
        <v>0</v>
      </c>
    </row>
    <row r="1733" spans="1:4" x14ac:dyDescent="0.3">
      <c r="A1733">
        <v>3562</v>
      </c>
      <c r="B1733">
        <v>0</v>
      </c>
      <c r="C1733">
        <v>0</v>
      </c>
      <c r="D1733">
        <v>0</v>
      </c>
    </row>
    <row r="1734" spans="1:4" x14ac:dyDescent="0.3">
      <c r="A1734">
        <v>3565</v>
      </c>
      <c r="B1734">
        <v>0</v>
      </c>
      <c r="C1734">
        <v>0</v>
      </c>
      <c r="D1734">
        <v>0</v>
      </c>
    </row>
    <row r="1735" spans="1:4" x14ac:dyDescent="0.3">
      <c r="A1735">
        <v>3567</v>
      </c>
      <c r="B1735">
        <v>0</v>
      </c>
      <c r="C1735">
        <v>0</v>
      </c>
      <c r="D1735">
        <v>0</v>
      </c>
    </row>
    <row r="1736" spans="1:4" x14ac:dyDescent="0.3">
      <c r="A1736">
        <v>3569</v>
      </c>
      <c r="B1736">
        <v>0</v>
      </c>
      <c r="C1736">
        <v>0</v>
      </c>
      <c r="D1736">
        <v>0</v>
      </c>
    </row>
    <row r="1737" spans="1:4" x14ac:dyDescent="0.3">
      <c r="A1737">
        <v>3571</v>
      </c>
      <c r="B1737">
        <v>0</v>
      </c>
      <c r="C1737">
        <v>0</v>
      </c>
      <c r="D1737">
        <v>0</v>
      </c>
    </row>
    <row r="1738" spans="1:4" x14ac:dyDescent="0.3">
      <c r="A1738">
        <v>3573</v>
      </c>
      <c r="B1738">
        <v>0</v>
      </c>
      <c r="C1738">
        <v>0</v>
      </c>
      <c r="D1738">
        <v>0</v>
      </c>
    </row>
    <row r="1739" spans="1:4" x14ac:dyDescent="0.3">
      <c r="A1739">
        <v>3575</v>
      </c>
      <c r="B1739">
        <v>0</v>
      </c>
      <c r="C1739">
        <v>0</v>
      </c>
      <c r="D1739">
        <v>0</v>
      </c>
    </row>
    <row r="1740" spans="1:4" x14ac:dyDescent="0.3">
      <c r="A1740">
        <v>3577</v>
      </c>
      <c r="B1740">
        <v>0</v>
      </c>
      <c r="C1740">
        <v>0</v>
      </c>
      <c r="D1740">
        <v>0</v>
      </c>
    </row>
    <row r="1741" spans="1:4" x14ac:dyDescent="0.3">
      <c r="A1741">
        <v>3579</v>
      </c>
      <c r="B1741">
        <v>0</v>
      </c>
      <c r="C1741">
        <v>0</v>
      </c>
      <c r="D1741">
        <v>0</v>
      </c>
    </row>
    <row r="1742" spans="1:4" x14ac:dyDescent="0.3">
      <c r="A1742">
        <v>3581</v>
      </c>
      <c r="B1742">
        <v>0</v>
      </c>
      <c r="C1742">
        <v>0</v>
      </c>
      <c r="D1742">
        <v>0</v>
      </c>
    </row>
    <row r="1743" spans="1:4" x14ac:dyDescent="0.3">
      <c r="A1743">
        <v>3583</v>
      </c>
      <c r="B1743">
        <v>0</v>
      </c>
      <c r="C1743">
        <v>0</v>
      </c>
      <c r="D1743">
        <v>0</v>
      </c>
    </row>
    <row r="1744" spans="1:4" x14ac:dyDescent="0.3">
      <c r="A1744">
        <v>3584</v>
      </c>
      <c r="B1744">
        <v>0</v>
      </c>
      <c r="C1744">
        <v>0</v>
      </c>
      <c r="D1744">
        <v>0</v>
      </c>
    </row>
    <row r="1745" spans="1:4" x14ac:dyDescent="0.3">
      <c r="A1745">
        <v>3586</v>
      </c>
      <c r="B1745">
        <v>0</v>
      </c>
      <c r="C1745">
        <v>0</v>
      </c>
      <c r="D1745">
        <v>0</v>
      </c>
    </row>
    <row r="1746" spans="1:4" x14ac:dyDescent="0.3">
      <c r="A1746">
        <v>3588</v>
      </c>
      <c r="B1746">
        <v>0</v>
      </c>
      <c r="C1746">
        <v>0</v>
      </c>
      <c r="D1746">
        <v>0</v>
      </c>
    </row>
    <row r="1747" spans="1:4" x14ac:dyDescent="0.3">
      <c r="A1747">
        <v>3590</v>
      </c>
      <c r="B1747">
        <v>0</v>
      </c>
      <c r="C1747">
        <v>0</v>
      </c>
      <c r="D1747">
        <v>0</v>
      </c>
    </row>
    <row r="1748" spans="1:4" x14ac:dyDescent="0.3">
      <c r="A1748">
        <v>3592</v>
      </c>
      <c r="B1748">
        <v>0</v>
      </c>
      <c r="C1748">
        <v>0</v>
      </c>
      <c r="D1748">
        <v>0</v>
      </c>
    </row>
    <row r="1749" spans="1:4" x14ac:dyDescent="0.3">
      <c r="A1749">
        <v>3594</v>
      </c>
      <c r="B1749">
        <v>0</v>
      </c>
      <c r="C1749">
        <v>0</v>
      </c>
      <c r="D1749">
        <v>0</v>
      </c>
    </row>
    <row r="1750" spans="1:4" x14ac:dyDescent="0.3">
      <c r="A1750">
        <v>3596</v>
      </c>
      <c r="B1750">
        <v>0</v>
      </c>
      <c r="C1750">
        <v>0</v>
      </c>
      <c r="D1750">
        <v>0</v>
      </c>
    </row>
    <row r="1751" spans="1:4" x14ac:dyDescent="0.3">
      <c r="A1751">
        <v>3598</v>
      </c>
      <c r="B1751">
        <v>0</v>
      </c>
      <c r="C1751">
        <v>0</v>
      </c>
      <c r="D1751">
        <v>0</v>
      </c>
    </row>
    <row r="1752" spans="1:4" x14ac:dyDescent="0.3">
      <c r="A1752">
        <v>3600</v>
      </c>
      <c r="B1752">
        <v>0</v>
      </c>
      <c r="C1752">
        <v>0</v>
      </c>
      <c r="D1752">
        <v>0</v>
      </c>
    </row>
    <row r="1753" spans="1:4" x14ac:dyDescent="0.3">
      <c r="A1753">
        <v>3602</v>
      </c>
      <c r="B1753">
        <v>0</v>
      </c>
      <c r="C1753">
        <v>0</v>
      </c>
      <c r="D1753">
        <v>0</v>
      </c>
    </row>
    <row r="1754" spans="1:4" x14ac:dyDescent="0.3">
      <c r="A1754">
        <v>3604</v>
      </c>
      <c r="B1754">
        <v>0</v>
      </c>
      <c r="C1754">
        <v>0</v>
      </c>
      <c r="D1754">
        <v>0</v>
      </c>
    </row>
    <row r="1755" spans="1:4" x14ac:dyDescent="0.3">
      <c r="A1755">
        <v>3607</v>
      </c>
      <c r="B1755">
        <v>0</v>
      </c>
      <c r="C1755">
        <v>0</v>
      </c>
      <c r="D1755">
        <v>0</v>
      </c>
    </row>
    <row r="1756" spans="1:4" x14ac:dyDescent="0.3">
      <c r="A1756">
        <v>3609</v>
      </c>
      <c r="B1756">
        <v>0</v>
      </c>
      <c r="C1756">
        <v>0</v>
      </c>
      <c r="D1756">
        <v>0</v>
      </c>
    </row>
    <row r="1757" spans="1:4" x14ac:dyDescent="0.3">
      <c r="A1757">
        <v>3611</v>
      </c>
      <c r="B1757">
        <v>0</v>
      </c>
      <c r="C1757">
        <v>0</v>
      </c>
      <c r="D1757">
        <v>0</v>
      </c>
    </row>
    <row r="1758" spans="1:4" x14ac:dyDescent="0.3">
      <c r="A1758">
        <v>3613</v>
      </c>
      <c r="B1758">
        <v>0</v>
      </c>
      <c r="C1758">
        <v>0</v>
      </c>
      <c r="D1758">
        <v>0</v>
      </c>
    </row>
    <row r="1759" spans="1:4" x14ac:dyDescent="0.3">
      <c r="A1759">
        <v>3615</v>
      </c>
      <c r="B1759">
        <v>0</v>
      </c>
      <c r="C1759">
        <v>0</v>
      </c>
      <c r="D1759">
        <v>0</v>
      </c>
    </row>
    <row r="1760" spans="1:4" x14ac:dyDescent="0.3">
      <c r="A1760">
        <v>3617</v>
      </c>
      <c r="B1760">
        <v>0</v>
      </c>
      <c r="C1760">
        <v>0</v>
      </c>
      <c r="D1760">
        <v>0</v>
      </c>
    </row>
    <row r="1761" spans="1:4" x14ac:dyDescent="0.3">
      <c r="A1761">
        <v>3619</v>
      </c>
      <c r="B1761">
        <v>0</v>
      </c>
      <c r="C1761">
        <v>0</v>
      </c>
      <c r="D1761">
        <v>0</v>
      </c>
    </row>
    <row r="1762" spans="1:4" x14ac:dyDescent="0.3">
      <c r="A1762">
        <v>3621</v>
      </c>
      <c r="B1762">
        <v>0</v>
      </c>
      <c r="C1762">
        <v>0</v>
      </c>
      <c r="D1762">
        <v>0</v>
      </c>
    </row>
    <row r="1763" spans="1:4" x14ac:dyDescent="0.3">
      <c r="A1763">
        <v>3623</v>
      </c>
      <c r="B1763">
        <v>0</v>
      </c>
      <c r="C1763">
        <v>0</v>
      </c>
      <c r="D1763">
        <v>0</v>
      </c>
    </row>
    <row r="1764" spans="1:4" x14ac:dyDescent="0.3">
      <c r="A1764">
        <v>3625</v>
      </c>
      <c r="B1764">
        <v>0</v>
      </c>
      <c r="C1764">
        <v>0</v>
      </c>
      <c r="D1764">
        <v>0</v>
      </c>
    </row>
    <row r="1765" spans="1:4" x14ac:dyDescent="0.3">
      <c r="A1765">
        <v>3627</v>
      </c>
      <c r="B1765">
        <v>0</v>
      </c>
      <c r="C1765">
        <v>0</v>
      </c>
      <c r="D1765">
        <v>0</v>
      </c>
    </row>
    <row r="1766" spans="1:4" x14ac:dyDescent="0.3">
      <c r="A1766">
        <v>3629</v>
      </c>
      <c r="B1766">
        <v>0</v>
      </c>
      <c r="C1766">
        <v>0</v>
      </c>
      <c r="D1766">
        <v>0</v>
      </c>
    </row>
    <row r="1767" spans="1:4" x14ac:dyDescent="0.3">
      <c r="A1767">
        <v>3631</v>
      </c>
      <c r="B1767">
        <v>0</v>
      </c>
      <c r="C1767">
        <v>0</v>
      </c>
      <c r="D1767">
        <v>0</v>
      </c>
    </row>
    <row r="1768" spans="1:4" x14ac:dyDescent="0.3">
      <c r="A1768">
        <v>3633</v>
      </c>
      <c r="B1768">
        <v>0</v>
      </c>
      <c r="C1768">
        <v>0</v>
      </c>
      <c r="D1768">
        <v>0</v>
      </c>
    </row>
    <row r="1769" spans="1:4" x14ac:dyDescent="0.3">
      <c r="A1769">
        <v>3635</v>
      </c>
      <c r="B1769">
        <v>0</v>
      </c>
      <c r="C1769">
        <v>0</v>
      </c>
      <c r="D1769">
        <v>0</v>
      </c>
    </row>
    <row r="1770" spans="1:4" x14ac:dyDescent="0.3">
      <c r="A1770">
        <v>3637</v>
      </c>
      <c r="B1770">
        <v>0</v>
      </c>
      <c r="C1770">
        <v>0</v>
      </c>
      <c r="D1770">
        <v>0</v>
      </c>
    </row>
    <row r="1771" spans="1:4" x14ac:dyDescent="0.3">
      <c r="A1771">
        <v>3639</v>
      </c>
      <c r="B1771">
        <v>0</v>
      </c>
      <c r="C1771">
        <v>0</v>
      </c>
      <c r="D1771">
        <v>0</v>
      </c>
    </row>
    <row r="1772" spans="1:4" x14ac:dyDescent="0.3">
      <c r="A1772">
        <v>3641</v>
      </c>
      <c r="B1772">
        <v>0</v>
      </c>
      <c r="C1772">
        <v>0</v>
      </c>
      <c r="D1772">
        <v>0</v>
      </c>
    </row>
    <row r="1773" spans="1:4" x14ac:dyDescent="0.3">
      <c r="A1773">
        <v>3643</v>
      </c>
      <c r="B1773">
        <v>0</v>
      </c>
      <c r="C1773">
        <v>0</v>
      </c>
      <c r="D1773">
        <v>0</v>
      </c>
    </row>
    <row r="1774" spans="1:4" x14ac:dyDescent="0.3">
      <c r="A1774">
        <v>3645</v>
      </c>
      <c r="B1774">
        <v>0</v>
      </c>
      <c r="C1774">
        <v>0</v>
      </c>
      <c r="D1774">
        <v>0</v>
      </c>
    </row>
    <row r="1775" spans="1:4" x14ac:dyDescent="0.3">
      <c r="A1775">
        <v>3647</v>
      </c>
      <c r="B1775">
        <v>0</v>
      </c>
      <c r="C1775">
        <v>0</v>
      </c>
      <c r="D1775">
        <v>0</v>
      </c>
    </row>
    <row r="1776" spans="1:4" x14ac:dyDescent="0.3">
      <c r="A1776">
        <v>3650</v>
      </c>
      <c r="B1776">
        <v>0</v>
      </c>
      <c r="C1776">
        <v>0</v>
      </c>
      <c r="D1776">
        <v>0</v>
      </c>
    </row>
    <row r="1777" spans="1:4" x14ac:dyDescent="0.3">
      <c r="A1777">
        <v>3652</v>
      </c>
      <c r="B1777">
        <v>0</v>
      </c>
      <c r="C1777">
        <v>0</v>
      </c>
      <c r="D1777">
        <v>0</v>
      </c>
    </row>
    <row r="1778" spans="1:4" x14ac:dyDescent="0.3">
      <c r="A1778">
        <v>3654</v>
      </c>
      <c r="B1778">
        <v>0</v>
      </c>
      <c r="C1778">
        <v>0</v>
      </c>
      <c r="D1778">
        <v>0</v>
      </c>
    </row>
    <row r="1779" spans="1:4" x14ac:dyDescent="0.3">
      <c r="A1779">
        <v>3656</v>
      </c>
      <c r="B1779">
        <v>0</v>
      </c>
      <c r="C1779">
        <v>0</v>
      </c>
      <c r="D1779">
        <v>0</v>
      </c>
    </row>
    <row r="1780" spans="1:4" x14ac:dyDescent="0.3">
      <c r="A1780">
        <v>3658</v>
      </c>
      <c r="B1780">
        <v>0</v>
      </c>
      <c r="C1780">
        <v>0</v>
      </c>
      <c r="D1780">
        <v>0</v>
      </c>
    </row>
    <row r="1781" spans="1:4" x14ac:dyDescent="0.3">
      <c r="A1781">
        <v>3660</v>
      </c>
      <c r="B1781">
        <v>0</v>
      </c>
      <c r="C1781">
        <v>0</v>
      </c>
      <c r="D1781">
        <v>0</v>
      </c>
    </row>
    <row r="1782" spans="1:4" x14ac:dyDescent="0.3">
      <c r="A1782">
        <v>3662</v>
      </c>
      <c r="B1782">
        <v>0</v>
      </c>
      <c r="C1782">
        <v>0</v>
      </c>
      <c r="D1782">
        <v>0</v>
      </c>
    </row>
    <row r="1783" spans="1:4" x14ac:dyDescent="0.3">
      <c r="A1783">
        <v>3664</v>
      </c>
      <c r="B1783">
        <v>0</v>
      </c>
      <c r="C1783">
        <v>0</v>
      </c>
      <c r="D1783">
        <v>0</v>
      </c>
    </row>
    <row r="1784" spans="1:4" x14ac:dyDescent="0.3">
      <c r="A1784">
        <v>3666</v>
      </c>
      <c r="B1784">
        <v>0</v>
      </c>
      <c r="C1784">
        <v>0</v>
      </c>
      <c r="D1784">
        <v>0</v>
      </c>
    </row>
    <row r="1785" spans="1:4" x14ac:dyDescent="0.3">
      <c r="A1785">
        <v>3668</v>
      </c>
      <c r="B1785">
        <v>0</v>
      </c>
      <c r="C1785">
        <v>0</v>
      </c>
      <c r="D1785">
        <v>0</v>
      </c>
    </row>
    <row r="1786" spans="1:4" x14ac:dyDescent="0.3">
      <c r="A1786">
        <v>3670</v>
      </c>
      <c r="B1786">
        <v>0</v>
      </c>
      <c r="C1786">
        <v>0</v>
      </c>
      <c r="D1786">
        <v>0</v>
      </c>
    </row>
    <row r="1787" spans="1:4" x14ac:dyDescent="0.3">
      <c r="A1787">
        <v>3672</v>
      </c>
      <c r="B1787">
        <v>0</v>
      </c>
      <c r="C1787">
        <v>0</v>
      </c>
      <c r="D1787">
        <v>0</v>
      </c>
    </row>
    <row r="1788" spans="1:4" x14ac:dyDescent="0.3">
      <c r="A1788">
        <v>3674</v>
      </c>
      <c r="B1788">
        <v>0</v>
      </c>
      <c r="C1788">
        <v>0</v>
      </c>
      <c r="D1788">
        <v>0</v>
      </c>
    </row>
    <row r="1789" spans="1:4" x14ac:dyDescent="0.3">
      <c r="A1789">
        <v>3676</v>
      </c>
      <c r="B1789">
        <v>0</v>
      </c>
      <c r="C1789">
        <v>0</v>
      </c>
      <c r="D1789">
        <v>0</v>
      </c>
    </row>
    <row r="1790" spans="1:4" x14ac:dyDescent="0.3">
      <c r="A1790">
        <v>3678</v>
      </c>
      <c r="B1790">
        <v>0</v>
      </c>
      <c r="C1790">
        <v>0</v>
      </c>
      <c r="D1790">
        <v>0</v>
      </c>
    </row>
    <row r="1791" spans="1:4" x14ac:dyDescent="0.3">
      <c r="A1791">
        <v>3680</v>
      </c>
      <c r="B1791">
        <v>0</v>
      </c>
      <c r="C1791">
        <v>0</v>
      </c>
      <c r="D1791">
        <v>0</v>
      </c>
    </row>
    <row r="1792" spans="1:4" x14ac:dyDescent="0.3">
      <c r="A1792">
        <v>3682</v>
      </c>
      <c r="B1792">
        <v>0</v>
      </c>
      <c r="C1792">
        <v>0</v>
      </c>
      <c r="D1792">
        <v>0</v>
      </c>
    </row>
    <row r="1793" spans="1:4" x14ac:dyDescent="0.3">
      <c r="A1793">
        <v>3684</v>
      </c>
      <c r="B1793">
        <v>0</v>
      </c>
      <c r="C1793">
        <v>0</v>
      </c>
      <c r="D1793">
        <v>0</v>
      </c>
    </row>
    <row r="1794" spans="1:4" x14ac:dyDescent="0.3">
      <c r="A1794">
        <v>3686</v>
      </c>
      <c r="B1794">
        <v>0</v>
      </c>
      <c r="C1794">
        <v>0</v>
      </c>
      <c r="D1794">
        <v>0</v>
      </c>
    </row>
    <row r="1795" spans="1:4" x14ac:dyDescent="0.3">
      <c r="A1795">
        <v>3688</v>
      </c>
      <c r="B1795">
        <v>0</v>
      </c>
      <c r="C1795">
        <v>0</v>
      </c>
      <c r="D1795">
        <v>0</v>
      </c>
    </row>
    <row r="1796" spans="1:4" x14ac:dyDescent="0.3">
      <c r="A1796">
        <v>3690</v>
      </c>
      <c r="B1796">
        <v>0</v>
      </c>
      <c r="C1796">
        <v>0</v>
      </c>
      <c r="D1796">
        <v>0</v>
      </c>
    </row>
    <row r="1797" spans="1:4" x14ac:dyDescent="0.3">
      <c r="A1797">
        <v>3693</v>
      </c>
      <c r="B1797">
        <v>0</v>
      </c>
      <c r="C1797">
        <v>0</v>
      </c>
      <c r="D1797">
        <v>0</v>
      </c>
    </row>
    <row r="1798" spans="1:4" x14ac:dyDescent="0.3">
      <c r="A1798">
        <v>3695</v>
      </c>
      <c r="B1798">
        <v>0</v>
      </c>
      <c r="C1798">
        <v>0</v>
      </c>
      <c r="D1798">
        <v>0</v>
      </c>
    </row>
    <row r="1799" spans="1:4" x14ac:dyDescent="0.3">
      <c r="A1799">
        <v>3697</v>
      </c>
      <c r="B1799">
        <v>0</v>
      </c>
      <c r="C1799">
        <v>0</v>
      </c>
      <c r="D1799">
        <v>0</v>
      </c>
    </row>
    <row r="1800" spans="1:4" x14ac:dyDescent="0.3">
      <c r="A1800">
        <v>3699</v>
      </c>
      <c r="B1800">
        <v>0</v>
      </c>
      <c r="C1800">
        <v>0</v>
      </c>
      <c r="D1800">
        <v>0</v>
      </c>
    </row>
    <row r="1801" spans="1:4" x14ac:dyDescent="0.3">
      <c r="A1801">
        <v>3701</v>
      </c>
      <c r="B1801">
        <v>0</v>
      </c>
      <c r="C1801">
        <v>0</v>
      </c>
      <c r="D1801">
        <v>0</v>
      </c>
    </row>
    <row r="1802" spans="1:4" x14ac:dyDescent="0.3">
      <c r="A1802">
        <v>3703</v>
      </c>
      <c r="B1802">
        <v>0</v>
      </c>
      <c r="C1802">
        <v>0</v>
      </c>
      <c r="D1802">
        <v>0</v>
      </c>
    </row>
    <row r="1803" spans="1:4" x14ac:dyDescent="0.3">
      <c r="A1803">
        <v>3705</v>
      </c>
      <c r="B1803">
        <v>0</v>
      </c>
      <c r="C1803">
        <v>0</v>
      </c>
      <c r="D1803">
        <v>0</v>
      </c>
    </row>
    <row r="1804" spans="1:4" x14ac:dyDescent="0.3">
      <c r="A1804">
        <v>3707</v>
      </c>
      <c r="B1804">
        <v>0</v>
      </c>
      <c r="C1804">
        <v>0</v>
      </c>
      <c r="D1804">
        <v>0</v>
      </c>
    </row>
    <row r="1805" spans="1:4" x14ac:dyDescent="0.3">
      <c r="A1805">
        <v>3709</v>
      </c>
      <c r="B1805">
        <v>0</v>
      </c>
      <c r="C1805">
        <v>0</v>
      </c>
      <c r="D1805">
        <v>0</v>
      </c>
    </row>
    <row r="1806" spans="1:4" x14ac:dyDescent="0.3">
      <c r="A1806">
        <v>3711</v>
      </c>
      <c r="B1806">
        <v>0</v>
      </c>
      <c r="C1806">
        <v>0</v>
      </c>
      <c r="D1806">
        <v>0</v>
      </c>
    </row>
    <row r="1807" spans="1:4" x14ac:dyDescent="0.3">
      <c r="A1807">
        <v>3713</v>
      </c>
      <c r="B1807">
        <v>0</v>
      </c>
      <c r="C1807">
        <v>0</v>
      </c>
      <c r="D1807">
        <v>0</v>
      </c>
    </row>
    <row r="1808" spans="1:4" x14ac:dyDescent="0.3">
      <c r="A1808">
        <v>3715</v>
      </c>
      <c r="B1808">
        <v>0</v>
      </c>
      <c r="C1808">
        <v>0</v>
      </c>
      <c r="D1808">
        <v>0</v>
      </c>
    </row>
    <row r="1809" spans="1:4" x14ac:dyDescent="0.3">
      <c r="A1809">
        <v>3717</v>
      </c>
      <c r="B1809">
        <v>0</v>
      </c>
      <c r="C1809">
        <v>0</v>
      </c>
      <c r="D1809">
        <v>0</v>
      </c>
    </row>
    <row r="1810" spans="1:4" x14ac:dyDescent="0.3">
      <c r="A1810">
        <v>3719</v>
      </c>
      <c r="B1810">
        <v>0</v>
      </c>
      <c r="C1810">
        <v>0</v>
      </c>
      <c r="D1810">
        <v>0</v>
      </c>
    </row>
    <row r="1811" spans="1:4" x14ac:dyDescent="0.3">
      <c r="A1811">
        <v>3721</v>
      </c>
      <c r="B1811">
        <v>0</v>
      </c>
      <c r="C1811">
        <v>0</v>
      </c>
      <c r="D1811">
        <v>0</v>
      </c>
    </row>
    <row r="1812" spans="1:4" x14ac:dyDescent="0.3">
      <c r="A1812">
        <v>3723</v>
      </c>
      <c r="B1812">
        <v>0</v>
      </c>
      <c r="C1812">
        <v>0</v>
      </c>
      <c r="D1812">
        <v>0</v>
      </c>
    </row>
    <row r="1813" spans="1:4" x14ac:dyDescent="0.3">
      <c r="A1813">
        <v>3725</v>
      </c>
      <c r="B1813">
        <v>0</v>
      </c>
      <c r="C1813">
        <v>0</v>
      </c>
      <c r="D1813">
        <v>0</v>
      </c>
    </row>
    <row r="1814" spans="1:4" x14ac:dyDescent="0.3">
      <c r="A1814">
        <v>3727</v>
      </c>
      <c r="B1814">
        <v>0</v>
      </c>
      <c r="C1814">
        <v>0</v>
      </c>
      <c r="D1814">
        <v>0</v>
      </c>
    </row>
    <row r="1815" spans="1:4" x14ac:dyDescent="0.3">
      <c r="A1815">
        <v>3729</v>
      </c>
      <c r="B1815">
        <v>0</v>
      </c>
      <c r="C1815">
        <v>0</v>
      </c>
      <c r="D1815">
        <v>0</v>
      </c>
    </row>
    <row r="1816" spans="1:4" x14ac:dyDescent="0.3">
      <c r="A1816">
        <v>3731</v>
      </c>
      <c r="B1816">
        <v>0</v>
      </c>
      <c r="C1816">
        <v>0</v>
      </c>
      <c r="D1816">
        <v>0</v>
      </c>
    </row>
    <row r="1817" spans="1:4" x14ac:dyDescent="0.3">
      <c r="A1817">
        <v>3733</v>
      </c>
      <c r="B1817">
        <v>0</v>
      </c>
      <c r="C1817">
        <v>0</v>
      </c>
      <c r="D1817">
        <v>0</v>
      </c>
    </row>
    <row r="1818" spans="1:4" x14ac:dyDescent="0.3">
      <c r="A1818">
        <v>3736</v>
      </c>
      <c r="B1818">
        <v>0</v>
      </c>
      <c r="C1818">
        <v>0</v>
      </c>
      <c r="D1818">
        <v>0</v>
      </c>
    </row>
    <row r="1819" spans="1:4" x14ac:dyDescent="0.3">
      <c r="A1819">
        <v>3738</v>
      </c>
      <c r="B1819">
        <v>0</v>
      </c>
      <c r="C1819">
        <v>0</v>
      </c>
      <c r="D1819">
        <v>0</v>
      </c>
    </row>
    <row r="1820" spans="1:4" x14ac:dyDescent="0.3">
      <c r="A1820">
        <v>3740</v>
      </c>
      <c r="B1820">
        <v>0</v>
      </c>
      <c r="C1820">
        <v>0</v>
      </c>
      <c r="D1820">
        <v>0</v>
      </c>
    </row>
    <row r="1821" spans="1:4" x14ac:dyDescent="0.3">
      <c r="A1821">
        <v>3742</v>
      </c>
      <c r="B1821">
        <v>0</v>
      </c>
      <c r="C1821">
        <v>0</v>
      </c>
      <c r="D1821">
        <v>0</v>
      </c>
    </row>
    <row r="1822" spans="1:4" x14ac:dyDescent="0.3">
      <c r="A1822">
        <v>3744</v>
      </c>
      <c r="B1822">
        <v>0</v>
      </c>
      <c r="C1822">
        <v>0</v>
      </c>
      <c r="D1822">
        <v>0</v>
      </c>
    </row>
    <row r="1823" spans="1:4" x14ac:dyDescent="0.3">
      <c r="A1823">
        <v>3746</v>
      </c>
      <c r="B1823">
        <v>0</v>
      </c>
      <c r="C1823">
        <v>0</v>
      </c>
      <c r="D1823">
        <v>0</v>
      </c>
    </row>
    <row r="1824" spans="1:4" x14ac:dyDescent="0.3">
      <c r="A1824">
        <v>3748</v>
      </c>
      <c r="B1824">
        <v>0</v>
      </c>
      <c r="C1824">
        <v>0</v>
      </c>
      <c r="D1824">
        <v>0</v>
      </c>
    </row>
    <row r="1825" spans="1:4" x14ac:dyDescent="0.3">
      <c r="A1825">
        <v>3750</v>
      </c>
      <c r="B1825">
        <v>0</v>
      </c>
      <c r="C1825">
        <v>0</v>
      </c>
      <c r="D1825">
        <v>0</v>
      </c>
    </row>
    <row r="1826" spans="1:4" x14ac:dyDescent="0.3">
      <c r="A1826">
        <v>3752</v>
      </c>
      <c r="B1826">
        <v>0</v>
      </c>
      <c r="C1826">
        <v>0</v>
      </c>
      <c r="D1826">
        <v>0</v>
      </c>
    </row>
    <row r="1827" spans="1:4" x14ac:dyDescent="0.3">
      <c r="A1827">
        <v>3754</v>
      </c>
      <c r="B1827">
        <v>0</v>
      </c>
      <c r="C1827">
        <v>0</v>
      </c>
      <c r="D1827">
        <v>0</v>
      </c>
    </row>
    <row r="1828" spans="1:4" x14ac:dyDescent="0.3">
      <c r="A1828">
        <v>3756</v>
      </c>
      <c r="B1828">
        <v>0</v>
      </c>
      <c r="C1828">
        <v>0</v>
      </c>
      <c r="D1828">
        <v>0</v>
      </c>
    </row>
    <row r="1829" spans="1:4" x14ac:dyDescent="0.3">
      <c r="A1829">
        <v>3758</v>
      </c>
      <c r="B1829">
        <v>0</v>
      </c>
      <c r="C1829">
        <v>0</v>
      </c>
      <c r="D1829">
        <v>0</v>
      </c>
    </row>
    <row r="1830" spans="1:4" x14ac:dyDescent="0.3">
      <c r="A1830">
        <v>3760</v>
      </c>
      <c r="B1830">
        <v>0</v>
      </c>
      <c r="C1830">
        <v>0</v>
      </c>
      <c r="D1830">
        <v>0</v>
      </c>
    </row>
    <row r="1831" spans="1:4" x14ac:dyDescent="0.3">
      <c r="A1831">
        <v>3762</v>
      </c>
      <c r="B1831">
        <v>0</v>
      </c>
      <c r="C1831">
        <v>0</v>
      </c>
      <c r="D1831">
        <v>0</v>
      </c>
    </row>
    <row r="1832" spans="1:4" x14ac:dyDescent="0.3">
      <c r="A1832">
        <v>3764</v>
      </c>
      <c r="B1832">
        <v>0</v>
      </c>
      <c r="C1832">
        <v>0</v>
      </c>
      <c r="D1832">
        <v>0</v>
      </c>
    </row>
    <row r="1833" spans="1:4" x14ac:dyDescent="0.3">
      <c r="A1833">
        <v>3766</v>
      </c>
      <c r="B1833">
        <v>0</v>
      </c>
      <c r="C1833">
        <v>0</v>
      </c>
      <c r="D1833">
        <v>0</v>
      </c>
    </row>
    <row r="1834" spans="1:4" x14ac:dyDescent="0.3">
      <c r="A1834">
        <v>3768</v>
      </c>
      <c r="B1834">
        <v>0</v>
      </c>
      <c r="C1834">
        <v>0</v>
      </c>
      <c r="D1834">
        <v>0</v>
      </c>
    </row>
    <row r="1835" spans="1:4" x14ac:dyDescent="0.3">
      <c r="A1835">
        <v>3770</v>
      </c>
      <c r="B1835">
        <v>0</v>
      </c>
      <c r="C1835">
        <v>0</v>
      </c>
      <c r="D1835">
        <v>0</v>
      </c>
    </row>
    <row r="1836" spans="1:4" x14ac:dyDescent="0.3">
      <c r="A1836">
        <v>3772</v>
      </c>
      <c r="B1836">
        <v>0</v>
      </c>
      <c r="C1836">
        <v>0</v>
      </c>
      <c r="D1836">
        <v>0</v>
      </c>
    </row>
    <row r="1837" spans="1:4" x14ac:dyDescent="0.3">
      <c r="A1837">
        <v>3774</v>
      </c>
      <c r="B1837">
        <v>0</v>
      </c>
      <c r="C1837">
        <v>0</v>
      </c>
      <c r="D1837">
        <v>0</v>
      </c>
    </row>
    <row r="1838" spans="1:4" x14ac:dyDescent="0.3">
      <c r="A1838">
        <v>3777</v>
      </c>
      <c r="B1838">
        <v>0</v>
      </c>
      <c r="C1838">
        <v>0</v>
      </c>
      <c r="D1838">
        <v>0</v>
      </c>
    </row>
    <row r="1839" spans="1:4" x14ac:dyDescent="0.3">
      <c r="A1839">
        <v>3779</v>
      </c>
      <c r="B1839">
        <v>0</v>
      </c>
      <c r="C1839">
        <v>0</v>
      </c>
      <c r="D1839">
        <v>0</v>
      </c>
    </row>
    <row r="1840" spans="1:4" x14ac:dyDescent="0.3">
      <c r="A1840">
        <v>3781</v>
      </c>
      <c r="B1840">
        <v>0</v>
      </c>
      <c r="C1840">
        <v>0</v>
      </c>
      <c r="D1840">
        <v>0</v>
      </c>
    </row>
    <row r="1841" spans="1:4" x14ac:dyDescent="0.3">
      <c r="A1841">
        <v>3783</v>
      </c>
      <c r="B1841">
        <v>0</v>
      </c>
      <c r="C1841">
        <v>0</v>
      </c>
      <c r="D1841">
        <v>0</v>
      </c>
    </row>
    <row r="1842" spans="1:4" x14ac:dyDescent="0.3">
      <c r="A1842">
        <v>3785</v>
      </c>
      <c r="B1842">
        <v>0</v>
      </c>
      <c r="C1842">
        <v>0</v>
      </c>
      <c r="D1842">
        <v>0</v>
      </c>
    </row>
    <row r="1843" spans="1:4" x14ac:dyDescent="0.3">
      <c r="A1843">
        <v>3787</v>
      </c>
      <c r="B1843">
        <v>0</v>
      </c>
      <c r="C1843">
        <v>0</v>
      </c>
      <c r="D1843">
        <v>0</v>
      </c>
    </row>
    <row r="1844" spans="1:4" x14ac:dyDescent="0.3">
      <c r="A1844">
        <v>3789</v>
      </c>
      <c r="B1844">
        <v>0</v>
      </c>
      <c r="C1844">
        <v>0</v>
      </c>
      <c r="D1844">
        <v>0</v>
      </c>
    </row>
    <row r="1845" spans="1:4" x14ac:dyDescent="0.3">
      <c r="A1845">
        <v>3791</v>
      </c>
      <c r="B1845">
        <v>0</v>
      </c>
      <c r="C1845">
        <v>0</v>
      </c>
      <c r="D1845">
        <v>0</v>
      </c>
    </row>
    <row r="1846" spans="1:4" x14ac:dyDescent="0.3">
      <c r="A1846">
        <v>3793</v>
      </c>
      <c r="B1846">
        <v>0</v>
      </c>
      <c r="C1846">
        <v>0</v>
      </c>
      <c r="D1846">
        <v>0</v>
      </c>
    </row>
    <row r="1847" spans="1:4" x14ac:dyDescent="0.3">
      <c r="A1847">
        <v>3795</v>
      </c>
      <c r="B1847">
        <v>0</v>
      </c>
      <c r="C1847">
        <v>0</v>
      </c>
      <c r="D1847">
        <v>0</v>
      </c>
    </row>
    <row r="1848" spans="1:4" x14ac:dyDescent="0.3">
      <c r="A1848">
        <v>3797</v>
      </c>
      <c r="B1848">
        <v>0</v>
      </c>
      <c r="C1848">
        <v>0</v>
      </c>
      <c r="D1848">
        <v>0</v>
      </c>
    </row>
    <row r="1849" spans="1:4" x14ac:dyDescent="0.3">
      <c r="A1849">
        <v>3799</v>
      </c>
      <c r="B1849">
        <v>0</v>
      </c>
      <c r="C1849">
        <v>0</v>
      </c>
      <c r="D1849">
        <v>0</v>
      </c>
    </row>
    <row r="1850" spans="1:4" x14ac:dyDescent="0.3">
      <c r="A1850">
        <v>3801</v>
      </c>
      <c r="B1850">
        <v>0</v>
      </c>
      <c r="C1850">
        <v>0</v>
      </c>
      <c r="D1850">
        <v>0</v>
      </c>
    </row>
    <row r="1851" spans="1:4" x14ac:dyDescent="0.3">
      <c r="A1851">
        <v>3803</v>
      </c>
      <c r="B1851">
        <v>0</v>
      </c>
      <c r="C1851">
        <v>0</v>
      </c>
      <c r="D1851">
        <v>0</v>
      </c>
    </row>
    <row r="1852" spans="1:4" x14ac:dyDescent="0.3">
      <c r="A1852">
        <v>3805</v>
      </c>
      <c r="B1852">
        <v>0</v>
      </c>
      <c r="C1852">
        <v>0</v>
      </c>
      <c r="D1852">
        <v>0</v>
      </c>
    </row>
    <row r="1853" spans="1:4" x14ac:dyDescent="0.3">
      <c r="A1853">
        <v>3807</v>
      </c>
      <c r="B1853">
        <v>0</v>
      </c>
      <c r="C1853">
        <v>0</v>
      </c>
      <c r="D1853">
        <v>0</v>
      </c>
    </row>
    <row r="1854" spans="1:4" x14ac:dyDescent="0.3">
      <c r="A1854">
        <v>3809</v>
      </c>
      <c r="B1854">
        <v>0</v>
      </c>
      <c r="C1854">
        <v>0</v>
      </c>
      <c r="D1854">
        <v>0</v>
      </c>
    </row>
    <row r="1855" spans="1:4" x14ac:dyDescent="0.3">
      <c r="A1855">
        <v>3811</v>
      </c>
      <c r="B1855">
        <v>0</v>
      </c>
      <c r="C1855">
        <v>0</v>
      </c>
      <c r="D1855">
        <v>0</v>
      </c>
    </row>
    <row r="1856" spans="1:4" x14ac:dyDescent="0.3">
      <c r="A1856">
        <v>3813</v>
      </c>
      <c r="B1856">
        <v>0</v>
      </c>
      <c r="C1856">
        <v>0</v>
      </c>
      <c r="D1856">
        <v>0</v>
      </c>
    </row>
    <row r="1857" spans="1:4" x14ac:dyDescent="0.3">
      <c r="A1857">
        <v>3815</v>
      </c>
      <c r="B1857">
        <v>0</v>
      </c>
      <c r="C1857">
        <v>0</v>
      </c>
      <c r="D1857">
        <v>0</v>
      </c>
    </row>
    <row r="1858" spans="1:4" x14ac:dyDescent="0.3">
      <c r="A1858">
        <v>3817</v>
      </c>
      <c r="B1858">
        <v>0</v>
      </c>
      <c r="C1858">
        <v>0</v>
      </c>
      <c r="D1858">
        <v>0</v>
      </c>
    </row>
    <row r="1859" spans="1:4" x14ac:dyDescent="0.3">
      <c r="A1859">
        <v>3820</v>
      </c>
      <c r="B1859">
        <v>0</v>
      </c>
      <c r="C1859">
        <v>0</v>
      </c>
      <c r="D1859">
        <v>0</v>
      </c>
    </row>
    <row r="1860" spans="1:4" x14ac:dyDescent="0.3">
      <c r="A1860">
        <v>3822</v>
      </c>
      <c r="B1860">
        <v>0</v>
      </c>
      <c r="C1860">
        <v>0</v>
      </c>
      <c r="D1860">
        <v>0</v>
      </c>
    </row>
    <row r="1861" spans="1:4" x14ac:dyDescent="0.3">
      <c r="A1861">
        <v>3824</v>
      </c>
      <c r="B1861">
        <v>0</v>
      </c>
      <c r="C1861">
        <v>0</v>
      </c>
      <c r="D1861">
        <v>0</v>
      </c>
    </row>
    <row r="1862" spans="1:4" x14ac:dyDescent="0.3">
      <c r="A1862">
        <v>3826</v>
      </c>
      <c r="B1862">
        <v>0</v>
      </c>
      <c r="C1862">
        <v>0</v>
      </c>
      <c r="D1862">
        <v>0</v>
      </c>
    </row>
    <row r="1863" spans="1:4" x14ac:dyDescent="0.3">
      <c r="A1863">
        <v>3828</v>
      </c>
      <c r="B1863">
        <v>0</v>
      </c>
      <c r="C1863">
        <v>0</v>
      </c>
      <c r="D1863">
        <v>0</v>
      </c>
    </row>
    <row r="1864" spans="1:4" x14ac:dyDescent="0.3">
      <c r="A1864">
        <v>3830</v>
      </c>
      <c r="B1864">
        <v>0</v>
      </c>
      <c r="C1864">
        <v>0</v>
      </c>
      <c r="D1864">
        <v>0</v>
      </c>
    </row>
    <row r="1865" spans="1:4" x14ac:dyDescent="0.3">
      <c r="A1865">
        <v>3832</v>
      </c>
      <c r="B1865">
        <v>0</v>
      </c>
      <c r="C1865">
        <v>0</v>
      </c>
      <c r="D1865">
        <v>0</v>
      </c>
    </row>
    <row r="1866" spans="1:4" x14ac:dyDescent="0.3">
      <c r="A1866">
        <v>3834</v>
      </c>
      <c r="B1866">
        <v>0</v>
      </c>
      <c r="C1866">
        <v>0</v>
      </c>
      <c r="D1866">
        <v>0</v>
      </c>
    </row>
    <row r="1867" spans="1:4" x14ac:dyDescent="0.3">
      <c r="A1867">
        <v>3836</v>
      </c>
      <c r="B1867">
        <v>0</v>
      </c>
      <c r="C1867">
        <v>0</v>
      </c>
      <c r="D1867">
        <v>0</v>
      </c>
    </row>
    <row r="1868" spans="1:4" x14ac:dyDescent="0.3">
      <c r="A1868">
        <v>3838</v>
      </c>
      <c r="B1868">
        <v>0</v>
      </c>
      <c r="C1868">
        <v>0</v>
      </c>
      <c r="D1868">
        <v>0</v>
      </c>
    </row>
    <row r="1869" spans="1:4" x14ac:dyDescent="0.3">
      <c r="A1869">
        <v>3840</v>
      </c>
      <c r="B1869">
        <v>0</v>
      </c>
      <c r="C1869">
        <v>0</v>
      </c>
      <c r="D1869">
        <v>0</v>
      </c>
    </row>
    <row r="1870" spans="1:4" x14ac:dyDescent="0.3">
      <c r="A1870">
        <v>3842</v>
      </c>
      <c r="B1870">
        <v>0</v>
      </c>
      <c r="C1870">
        <v>0</v>
      </c>
      <c r="D1870">
        <v>0</v>
      </c>
    </row>
    <row r="1871" spans="1:4" x14ac:dyDescent="0.3">
      <c r="A1871">
        <v>3844</v>
      </c>
      <c r="B1871">
        <v>0</v>
      </c>
      <c r="C1871">
        <v>0</v>
      </c>
      <c r="D1871">
        <v>0</v>
      </c>
    </row>
    <row r="1872" spans="1:4" x14ac:dyDescent="0.3">
      <c r="A1872">
        <v>3845</v>
      </c>
      <c r="B1872">
        <v>0</v>
      </c>
      <c r="C1872">
        <v>0</v>
      </c>
      <c r="D1872">
        <v>0</v>
      </c>
    </row>
    <row r="1873" spans="1:4" x14ac:dyDescent="0.3">
      <c r="A1873">
        <v>3847</v>
      </c>
      <c r="B1873">
        <v>0</v>
      </c>
      <c r="C1873">
        <v>0</v>
      </c>
      <c r="D1873">
        <v>0</v>
      </c>
    </row>
    <row r="1874" spans="1:4" x14ac:dyDescent="0.3">
      <c r="A1874">
        <v>3849</v>
      </c>
      <c r="B1874">
        <v>0</v>
      </c>
      <c r="C1874">
        <v>0</v>
      </c>
      <c r="D1874">
        <v>0</v>
      </c>
    </row>
    <row r="1875" spans="1:4" x14ac:dyDescent="0.3">
      <c r="A1875">
        <v>3851</v>
      </c>
      <c r="B1875">
        <v>0</v>
      </c>
      <c r="C1875">
        <v>0</v>
      </c>
      <c r="D1875">
        <v>0</v>
      </c>
    </row>
    <row r="1876" spans="1:4" x14ac:dyDescent="0.3">
      <c r="A1876">
        <v>3853</v>
      </c>
      <c r="B1876">
        <v>0</v>
      </c>
      <c r="C1876">
        <v>0</v>
      </c>
      <c r="D1876">
        <v>0</v>
      </c>
    </row>
    <row r="1877" spans="1:4" x14ac:dyDescent="0.3">
      <c r="A1877">
        <v>3855</v>
      </c>
      <c r="B1877">
        <v>0</v>
      </c>
      <c r="C1877">
        <v>0</v>
      </c>
      <c r="D1877">
        <v>0</v>
      </c>
    </row>
    <row r="1878" spans="1:4" x14ac:dyDescent="0.3">
      <c r="A1878">
        <v>3857</v>
      </c>
      <c r="B1878">
        <v>0</v>
      </c>
      <c r="C1878">
        <v>0</v>
      </c>
      <c r="D1878">
        <v>0</v>
      </c>
    </row>
    <row r="1879" spans="1:4" x14ac:dyDescent="0.3">
      <c r="A1879">
        <v>3859</v>
      </c>
      <c r="B1879">
        <v>0</v>
      </c>
      <c r="C1879">
        <v>0</v>
      </c>
      <c r="D1879">
        <v>0</v>
      </c>
    </row>
    <row r="1880" spans="1:4" x14ac:dyDescent="0.3">
      <c r="A1880">
        <v>3861</v>
      </c>
      <c r="B1880">
        <v>0</v>
      </c>
      <c r="C1880">
        <v>0</v>
      </c>
      <c r="D1880">
        <v>0</v>
      </c>
    </row>
    <row r="1881" spans="1:4" x14ac:dyDescent="0.3">
      <c r="A1881">
        <v>3864</v>
      </c>
      <c r="B1881">
        <v>0</v>
      </c>
      <c r="C1881">
        <v>0</v>
      </c>
      <c r="D1881">
        <v>0</v>
      </c>
    </row>
    <row r="1882" spans="1:4" x14ac:dyDescent="0.3">
      <c r="A1882">
        <v>3866</v>
      </c>
      <c r="B1882">
        <v>0</v>
      </c>
      <c r="C1882">
        <v>0</v>
      </c>
      <c r="D1882">
        <v>0</v>
      </c>
    </row>
    <row r="1883" spans="1:4" x14ac:dyDescent="0.3">
      <c r="A1883">
        <v>3868</v>
      </c>
      <c r="B1883">
        <v>0</v>
      </c>
      <c r="C1883">
        <v>0</v>
      </c>
      <c r="D1883">
        <v>0</v>
      </c>
    </row>
    <row r="1884" spans="1:4" x14ac:dyDescent="0.3">
      <c r="A1884">
        <v>3870</v>
      </c>
      <c r="B1884">
        <v>0</v>
      </c>
      <c r="C1884">
        <v>0</v>
      </c>
      <c r="D1884">
        <v>0</v>
      </c>
    </row>
    <row r="1885" spans="1:4" x14ac:dyDescent="0.3">
      <c r="A1885">
        <v>3872</v>
      </c>
      <c r="B1885">
        <v>0</v>
      </c>
      <c r="C1885">
        <v>0</v>
      </c>
      <c r="D1885">
        <v>0</v>
      </c>
    </row>
    <row r="1886" spans="1:4" x14ac:dyDescent="0.3">
      <c r="A1886">
        <v>3874</v>
      </c>
      <c r="B1886">
        <v>0</v>
      </c>
      <c r="C1886">
        <v>0</v>
      </c>
      <c r="D1886">
        <v>0</v>
      </c>
    </row>
    <row r="1887" spans="1:4" x14ac:dyDescent="0.3">
      <c r="A1887">
        <v>3876</v>
      </c>
      <c r="B1887">
        <v>0</v>
      </c>
      <c r="C1887">
        <v>0</v>
      </c>
      <c r="D1887">
        <v>0</v>
      </c>
    </row>
    <row r="1888" spans="1:4" x14ac:dyDescent="0.3">
      <c r="A1888">
        <v>3878</v>
      </c>
      <c r="B1888">
        <v>0</v>
      </c>
      <c r="C1888">
        <v>0</v>
      </c>
      <c r="D1888">
        <v>0</v>
      </c>
    </row>
    <row r="1889" spans="1:4" x14ac:dyDescent="0.3">
      <c r="A1889">
        <v>3880</v>
      </c>
      <c r="B1889">
        <v>0</v>
      </c>
      <c r="C1889">
        <v>0</v>
      </c>
      <c r="D1889">
        <v>0</v>
      </c>
    </row>
    <row r="1890" spans="1:4" x14ac:dyDescent="0.3">
      <c r="A1890">
        <v>3882</v>
      </c>
      <c r="B1890">
        <v>0</v>
      </c>
      <c r="C1890">
        <v>0</v>
      </c>
      <c r="D1890">
        <v>0</v>
      </c>
    </row>
    <row r="1891" spans="1:4" x14ac:dyDescent="0.3">
      <c r="A1891">
        <v>3884</v>
      </c>
      <c r="B1891">
        <v>0</v>
      </c>
      <c r="C1891">
        <v>0</v>
      </c>
      <c r="D1891">
        <v>0</v>
      </c>
    </row>
    <row r="1892" spans="1:4" x14ac:dyDescent="0.3">
      <c r="A1892">
        <v>3886</v>
      </c>
      <c r="B1892">
        <v>0</v>
      </c>
      <c r="C1892">
        <v>0</v>
      </c>
      <c r="D1892">
        <v>0</v>
      </c>
    </row>
    <row r="1893" spans="1:4" x14ac:dyDescent="0.3">
      <c r="A1893">
        <v>3888</v>
      </c>
      <c r="B1893">
        <v>0</v>
      </c>
      <c r="C1893">
        <v>0</v>
      </c>
      <c r="D1893">
        <v>0</v>
      </c>
    </row>
    <row r="1894" spans="1:4" x14ac:dyDescent="0.3">
      <c r="A1894">
        <v>3890</v>
      </c>
      <c r="B1894">
        <v>0</v>
      </c>
      <c r="C1894">
        <v>0</v>
      </c>
      <c r="D1894">
        <v>0</v>
      </c>
    </row>
    <row r="1895" spans="1:4" x14ac:dyDescent="0.3">
      <c r="A1895">
        <v>3892</v>
      </c>
      <c r="B1895">
        <v>0</v>
      </c>
      <c r="C1895">
        <v>0</v>
      </c>
      <c r="D1895">
        <v>0</v>
      </c>
    </row>
    <row r="1896" spans="1:4" x14ac:dyDescent="0.3">
      <c r="A1896">
        <v>3894</v>
      </c>
      <c r="B1896">
        <v>0</v>
      </c>
      <c r="C1896">
        <v>0</v>
      </c>
      <c r="D1896">
        <v>0</v>
      </c>
    </row>
    <row r="1897" spans="1:4" x14ac:dyDescent="0.3">
      <c r="A1897">
        <v>3896</v>
      </c>
      <c r="B1897">
        <v>0</v>
      </c>
      <c r="C1897">
        <v>0</v>
      </c>
      <c r="D1897">
        <v>0</v>
      </c>
    </row>
    <row r="1898" spans="1:4" x14ac:dyDescent="0.3">
      <c r="A1898">
        <v>3898</v>
      </c>
      <c r="B1898">
        <v>0</v>
      </c>
      <c r="C1898">
        <v>0</v>
      </c>
      <c r="D1898">
        <v>0</v>
      </c>
    </row>
    <row r="1899" spans="1:4" x14ac:dyDescent="0.3">
      <c r="A1899">
        <v>3900</v>
      </c>
      <c r="B1899">
        <v>0</v>
      </c>
      <c r="C1899">
        <v>0</v>
      </c>
      <c r="D1899">
        <v>0</v>
      </c>
    </row>
    <row r="1900" spans="1:4" x14ac:dyDescent="0.3">
      <c r="A1900">
        <v>3902</v>
      </c>
      <c r="B1900">
        <v>0</v>
      </c>
      <c r="C1900">
        <v>0</v>
      </c>
      <c r="D1900">
        <v>0</v>
      </c>
    </row>
    <row r="1901" spans="1:4" x14ac:dyDescent="0.3">
      <c r="A1901">
        <v>3905</v>
      </c>
      <c r="B1901">
        <v>0</v>
      </c>
      <c r="C1901">
        <v>0</v>
      </c>
      <c r="D1901">
        <v>0</v>
      </c>
    </row>
    <row r="1902" spans="1:4" x14ac:dyDescent="0.3">
      <c r="A1902">
        <v>3907</v>
      </c>
      <c r="B1902">
        <v>0</v>
      </c>
      <c r="C1902">
        <v>0</v>
      </c>
      <c r="D1902">
        <v>0</v>
      </c>
    </row>
    <row r="1903" spans="1:4" x14ac:dyDescent="0.3">
      <c r="A1903">
        <v>3909</v>
      </c>
      <c r="B1903">
        <v>0</v>
      </c>
      <c r="C1903">
        <v>0</v>
      </c>
      <c r="D1903">
        <v>0</v>
      </c>
    </row>
    <row r="1904" spans="1:4" x14ac:dyDescent="0.3">
      <c r="A1904">
        <v>3911</v>
      </c>
      <c r="B1904">
        <v>0</v>
      </c>
      <c r="C1904">
        <v>0</v>
      </c>
      <c r="D1904">
        <v>0</v>
      </c>
    </row>
    <row r="1905" spans="1:4" x14ac:dyDescent="0.3">
      <c r="A1905">
        <v>3913</v>
      </c>
      <c r="B1905">
        <v>0</v>
      </c>
      <c r="C1905">
        <v>0</v>
      </c>
      <c r="D1905">
        <v>0</v>
      </c>
    </row>
    <row r="1906" spans="1:4" x14ac:dyDescent="0.3">
      <c r="A1906">
        <v>3915</v>
      </c>
      <c r="B1906">
        <v>0</v>
      </c>
      <c r="C1906">
        <v>0</v>
      </c>
      <c r="D1906">
        <v>0</v>
      </c>
    </row>
    <row r="1907" spans="1:4" x14ac:dyDescent="0.3">
      <c r="A1907">
        <v>3917</v>
      </c>
      <c r="B1907">
        <v>0</v>
      </c>
      <c r="C1907">
        <v>0</v>
      </c>
      <c r="D1907">
        <v>0</v>
      </c>
    </row>
    <row r="1908" spans="1:4" x14ac:dyDescent="0.3">
      <c r="A1908">
        <v>3919</v>
      </c>
      <c r="B1908">
        <v>0</v>
      </c>
      <c r="C1908">
        <v>0</v>
      </c>
      <c r="D1908">
        <v>0</v>
      </c>
    </row>
    <row r="1909" spans="1:4" x14ac:dyDescent="0.3">
      <c r="A1909">
        <v>3921</v>
      </c>
      <c r="B1909">
        <v>0</v>
      </c>
      <c r="C1909">
        <v>0</v>
      </c>
      <c r="D1909">
        <v>0</v>
      </c>
    </row>
    <row r="1910" spans="1:4" x14ac:dyDescent="0.3">
      <c r="A1910">
        <v>3923</v>
      </c>
      <c r="B1910">
        <v>0</v>
      </c>
      <c r="C1910">
        <v>0</v>
      </c>
      <c r="D1910">
        <v>0</v>
      </c>
    </row>
    <row r="1911" spans="1:4" x14ac:dyDescent="0.3">
      <c r="A1911">
        <v>3925</v>
      </c>
      <c r="B1911">
        <v>0</v>
      </c>
      <c r="C1911">
        <v>0</v>
      </c>
      <c r="D1911">
        <v>0</v>
      </c>
    </row>
    <row r="1912" spans="1:4" x14ac:dyDescent="0.3">
      <c r="A1912">
        <v>3927</v>
      </c>
      <c r="B1912">
        <v>0</v>
      </c>
      <c r="C1912">
        <v>0</v>
      </c>
      <c r="D1912">
        <v>0</v>
      </c>
    </row>
    <row r="1913" spans="1:4" x14ac:dyDescent="0.3">
      <c r="A1913">
        <v>3929</v>
      </c>
      <c r="B1913">
        <v>0</v>
      </c>
      <c r="C1913">
        <v>0</v>
      </c>
      <c r="D1913">
        <v>0</v>
      </c>
    </row>
    <row r="1914" spans="1:4" x14ac:dyDescent="0.3">
      <c r="A1914">
        <v>3931</v>
      </c>
      <c r="B1914">
        <v>0</v>
      </c>
      <c r="C1914">
        <v>0</v>
      </c>
      <c r="D1914">
        <v>0</v>
      </c>
    </row>
    <row r="1915" spans="1:4" x14ac:dyDescent="0.3">
      <c r="A1915">
        <v>3933</v>
      </c>
      <c r="B1915">
        <v>0</v>
      </c>
      <c r="C1915">
        <v>0</v>
      </c>
      <c r="D1915">
        <v>0</v>
      </c>
    </row>
    <row r="1916" spans="1:4" x14ac:dyDescent="0.3">
      <c r="A1916">
        <v>3935</v>
      </c>
      <c r="B1916">
        <v>0</v>
      </c>
      <c r="C1916">
        <v>0</v>
      </c>
      <c r="D1916">
        <v>0</v>
      </c>
    </row>
    <row r="1917" spans="1:4" x14ac:dyDescent="0.3">
      <c r="A1917">
        <v>3937</v>
      </c>
      <c r="B1917">
        <v>0</v>
      </c>
      <c r="C1917">
        <v>0</v>
      </c>
      <c r="D1917">
        <v>0</v>
      </c>
    </row>
    <row r="1918" spans="1:4" x14ac:dyDescent="0.3">
      <c r="A1918">
        <v>3939</v>
      </c>
      <c r="B1918">
        <v>0</v>
      </c>
      <c r="C1918">
        <v>0</v>
      </c>
      <c r="D1918">
        <v>0</v>
      </c>
    </row>
    <row r="1919" spans="1:4" x14ac:dyDescent="0.3">
      <c r="A1919">
        <v>3941</v>
      </c>
      <c r="B1919">
        <v>0</v>
      </c>
      <c r="C1919">
        <v>0</v>
      </c>
      <c r="D1919">
        <v>0</v>
      </c>
    </row>
    <row r="1920" spans="1:4" x14ac:dyDescent="0.3">
      <c r="A1920">
        <v>3943</v>
      </c>
      <c r="B1920">
        <v>0</v>
      </c>
      <c r="C1920">
        <v>0</v>
      </c>
      <c r="D1920">
        <v>0</v>
      </c>
    </row>
    <row r="1921" spans="1:4" x14ac:dyDescent="0.3">
      <c r="A1921">
        <v>3945</v>
      </c>
      <c r="B1921">
        <v>0</v>
      </c>
      <c r="C1921">
        <v>0</v>
      </c>
      <c r="D1921">
        <v>0</v>
      </c>
    </row>
    <row r="1922" spans="1:4" x14ac:dyDescent="0.3">
      <c r="A1922">
        <v>3948</v>
      </c>
      <c r="B1922">
        <v>0</v>
      </c>
      <c r="C1922">
        <v>0</v>
      </c>
      <c r="D1922">
        <v>0</v>
      </c>
    </row>
    <row r="1923" spans="1:4" x14ac:dyDescent="0.3">
      <c r="A1923">
        <v>3950</v>
      </c>
      <c r="B1923">
        <v>0</v>
      </c>
      <c r="C1923">
        <v>0</v>
      </c>
      <c r="D1923">
        <v>0</v>
      </c>
    </row>
    <row r="1924" spans="1:4" x14ac:dyDescent="0.3">
      <c r="A1924">
        <v>3952</v>
      </c>
      <c r="B1924">
        <v>0</v>
      </c>
      <c r="C1924">
        <v>0</v>
      </c>
      <c r="D1924">
        <v>0</v>
      </c>
    </row>
    <row r="1925" spans="1:4" x14ac:dyDescent="0.3">
      <c r="A1925">
        <v>3954</v>
      </c>
      <c r="B1925">
        <v>0</v>
      </c>
      <c r="C1925">
        <v>0</v>
      </c>
      <c r="D1925">
        <v>0</v>
      </c>
    </row>
    <row r="1926" spans="1:4" x14ac:dyDescent="0.3">
      <c r="A1926">
        <v>3956</v>
      </c>
      <c r="B1926">
        <v>0</v>
      </c>
      <c r="C1926">
        <v>0</v>
      </c>
      <c r="D1926">
        <v>0</v>
      </c>
    </row>
    <row r="1927" spans="1:4" x14ac:dyDescent="0.3">
      <c r="A1927">
        <v>3958</v>
      </c>
      <c r="B1927">
        <v>0</v>
      </c>
      <c r="C1927">
        <v>0</v>
      </c>
      <c r="D1927">
        <v>0</v>
      </c>
    </row>
    <row r="1928" spans="1:4" x14ac:dyDescent="0.3">
      <c r="A1928">
        <v>3960</v>
      </c>
      <c r="B1928">
        <v>0</v>
      </c>
      <c r="C1928">
        <v>0</v>
      </c>
      <c r="D1928">
        <v>0</v>
      </c>
    </row>
    <row r="1929" spans="1:4" x14ac:dyDescent="0.3">
      <c r="A1929">
        <v>3962</v>
      </c>
      <c r="B1929">
        <v>0</v>
      </c>
      <c r="C1929">
        <v>0</v>
      </c>
      <c r="D1929">
        <v>0</v>
      </c>
    </row>
    <row r="1930" spans="1:4" x14ac:dyDescent="0.3">
      <c r="A1930">
        <v>3964</v>
      </c>
      <c r="B1930">
        <v>0</v>
      </c>
      <c r="C1930">
        <v>0</v>
      </c>
      <c r="D1930">
        <v>0</v>
      </c>
    </row>
    <row r="1931" spans="1:4" x14ac:dyDescent="0.3">
      <c r="A1931">
        <v>3966</v>
      </c>
      <c r="B1931">
        <v>0</v>
      </c>
      <c r="C1931">
        <v>0</v>
      </c>
      <c r="D1931">
        <v>0</v>
      </c>
    </row>
    <row r="1932" spans="1:4" x14ac:dyDescent="0.3">
      <c r="A1932">
        <v>3968</v>
      </c>
      <c r="B1932">
        <v>0</v>
      </c>
      <c r="C1932">
        <v>0</v>
      </c>
      <c r="D1932">
        <v>0</v>
      </c>
    </row>
    <row r="1933" spans="1:4" x14ac:dyDescent="0.3">
      <c r="A1933">
        <v>3970</v>
      </c>
      <c r="B1933">
        <v>0</v>
      </c>
      <c r="C1933">
        <v>0</v>
      </c>
      <c r="D1933">
        <v>0</v>
      </c>
    </row>
    <row r="1934" spans="1:4" x14ac:dyDescent="0.3">
      <c r="A1934">
        <v>3972</v>
      </c>
      <c r="B1934">
        <v>0</v>
      </c>
      <c r="C1934">
        <v>0</v>
      </c>
      <c r="D1934">
        <v>0</v>
      </c>
    </row>
    <row r="1935" spans="1:4" x14ac:dyDescent="0.3">
      <c r="A1935">
        <v>3974</v>
      </c>
      <c r="B1935">
        <v>0</v>
      </c>
      <c r="C1935">
        <v>0</v>
      </c>
      <c r="D1935">
        <v>0</v>
      </c>
    </row>
    <row r="1936" spans="1:4" x14ac:dyDescent="0.3">
      <c r="A1936">
        <v>3976</v>
      </c>
      <c r="B1936">
        <v>0</v>
      </c>
      <c r="C1936">
        <v>0</v>
      </c>
      <c r="D1936">
        <v>0</v>
      </c>
    </row>
    <row r="1937" spans="1:4" x14ac:dyDescent="0.3">
      <c r="A1937">
        <v>3978</v>
      </c>
      <c r="B1937">
        <v>0</v>
      </c>
      <c r="C1937">
        <v>0</v>
      </c>
      <c r="D1937">
        <v>0</v>
      </c>
    </row>
    <row r="1938" spans="1:4" x14ac:dyDescent="0.3">
      <c r="A1938">
        <v>3980</v>
      </c>
      <c r="B1938">
        <v>0</v>
      </c>
      <c r="C1938">
        <v>0</v>
      </c>
      <c r="D1938">
        <v>0</v>
      </c>
    </row>
    <row r="1939" spans="1:4" x14ac:dyDescent="0.3">
      <c r="A1939">
        <v>3982</v>
      </c>
      <c r="B1939">
        <v>0</v>
      </c>
      <c r="C1939">
        <v>0</v>
      </c>
      <c r="D1939">
        <v>0</v>
      </c>
    </row>
    <row r="1940" spans="1:4" x14ac:dyDescent="0.3">
      <c r="A1940">
        <v>3984</v>
      </c>
      <c r="B1940">
        <v>0</v>
      </c>
      <c r="C1940">
        <v>0</v>
      </c>
      <c r="D1940">
        <v>0</v>
      </c>
    </row>
    <row r="1941" spans="1:4" x14ac:dyDescent="0.3">
      <c r="A1941">
        <v>3986</v>
      </c>
      <c r="B1941">
        <v>0</v>
      </c>
      <c r="C1941">
        <v>0</v>
      </c>
      <c r="D1941">
        <v>0</v>
      </c>
    </row>
    <row r="1942" spans="1:4" x14ac:dyDescent="0.3">
      <c r="A1942">
        <v>3988</v>
      </c>
      <c r="B1942">
        <v>0</v>
      </c>
      <c r="C1942">
        <v>0</v>
      </c>
      <c r="D1942">
        <v>0</v>
      </c>
    </row>
    <row r="1943" spans="1:4" x14ac:dyDescent="0.3">
      <c r="A1943">
        <v>3991</v>
      </c>
      <c r="B1943">
        <v>0</v>
      </c>
      <c r="C1943">
        <v>0</v>
      </c>
      <c r="D1943">
        <v>0</v>
      </c>
    </row>
    <row r="1944" spans="1:4" x14ac:dyDescent="0.3">
      <c r="A1944">
        <v>3993</v>
      </c>
      <c r="B1944">
        <v>0</v>
      </c>
      <c r="C1944">
        <v>0</v>
      </c>
      <c r="D1944">
        <v>0</v>
      </c>
    </row>
    <row r="1945" spans="1:4" x14ac:dyDescent="0.3">
      <c r="A1945">
        <v>3995</v>
      </c>
      <c r="B1945">
        <v>0</v>
      </c>
      <c r="C1945">
        <v>0</v>
      </c>
      <c r="D1945">
        <v>0</v>
      </c>
    </row>
    <row r="1946" spans="1:4" x14ac:dyDescent="0.3">
      <c r="A1946">
        <v>3997</v>
      </c>
      <c r="B1946">
        <v>0</v>
      </c>
      <c r="C1946">
        <v>0</v>
      </c>
      <c r="D1946">
        <v>0</v>
      </c>
    </row>
    <row r="1947" spans="1:4" x14ac:dyDescent="0.3">
      <c r="A1947">
        <v>3999</v>
      </c>
      <c r="B1947">
        <v>0</v>
      </c>
      <c r="C1947">
        <v>0</v>
      </c>
      <c r="D1947">
        <v>0</v>
      </c>
    </row>
    <row r="1948" spans="1:4" x14ac:dyDescent="0.3">
      <c r="A1948">
        <v>4001</v>
      </c>
      <c r="B1948">
        <v>0</v>
      </c>
      <c r="C1948">
        <v>0</v>
      </c>
      <c r="D1948">
        <v>0</v>
      </c>
    </row>
    <row r="1949" spans="1:4" x14ac:dyDescent="0.3">
      <c r="A1949">
        <v>4003</v>
      </c>
      <c r="B1949">
        <v>0</v>
      </c>
      <c r="C1949">
        <v>0</v>
      </c>
      <c r="D1949">
        <v>0</v>
      </c>
    </row>
    <row r="1950" spans="1:4" x14ac:dyDescent="0.3">
      <c r="A1950">
        <v>4005</v>
      </c>
      <c r="B1950">
        <v>0</v>
      </c>
      <c r="C1950">
        <v>0</v>
      </c>
      <c r="D1950">
        <v>0</v>
      </c>
    </row>
    <row r="1951" spans="1:4" x14ac:dyDescent="0.3">
      <c r="A1951">
        <v>4007</v>
      </c>
      <c r="B1951">
        <v>0</v>
      </c>
      <c r="C1951">
        <v>0</v>
      </c>
      <c r="D1951">
        <v>0</v>
      </c>
    </row>
    <row r="1952" spans="1:4" x14ac:dyDescent="0.3">
      <c r="A1952">
        <v>4009</v>
      </c>
      <c r="B1952">
        <v>0</v>
      </c>
      <c r="C1952">
        <v>0</v>
      </c>
      <c r="D1952">
        <v>0</v>
      </c>
    </row>
    <row r="1953" spans="1:4" x14ac:dyDescent="0.3">
      <c r="A1953">
        <v>4011</v>
      </c>
      <c r="B1953">
        <v>0</v>
      </c>
      <c r="C1953">
        <v>0</v>
      </c>
      <c r="D1953">
        <v>0</v>
      </c>
    </row>
    <row r="1954" spans="1:4" x14ac:dyDescent="0.3">
      <c r="A1954">
        <v>4013</v>
      </c>
      <c r="B1954">
        <v>0</v>
      </c>
      <c r="C1954">
        <v>0</v>
      </c>
      <c r="D1954">
        <v>0</v>
      </c>
    </row>
    <row r="1955" spans="1:4" x14ac:dyDescent="0.3">
      <c r="A1955">
        <v>4015</v>
      </c>
      <c r="B1955">
        <v>0</v>
      </c>
      <c r="C1955">
        <v>0</v>
      </c>
      <c r="D1955">
        <v>0</v>
      </c>
    </row>
    <row r="1956" spans="1:4" x14ac:dyDescent="0.3">
      <c r="A1956">
        <v>4017</v>
      </c>
      <c r="B1956">
        <v>0</v>
      </c>
      <c r="C1956">
        <v>0</v>
      </c>
      <c r="D1956">
        <v>0</v>
      </c>
    </row>
    <row r="1957" spans="1:4" x14ac:dyDescent="0.3">
      <c r="A1957">
        <v>4019</v>
      </c>
      <c r="B1957">
        <v>0</v>
      </c>
      <c r="C1957">
        <v>0</v>
      </c>
      <c r="D1957">
        <v>0</v>
      </c>
    </row>
    <row r="1958" spans="1:4" x14ac:dyDescent="0.3">
      <c r="A1958">
        <v>4021</v>
      </c>
      <c r="B1958">
        <v>0</v>
      </c>
      <c r="C1958">
        <v>0</v>
      </c>
      <c r="D1958">
        <v>0</v>
      </c>
    </row>
    <row r="1959" spans="1:4" x14ac:dyDescent="0.3">
      <c r="A1959">
        <v>4023</v>
      </c>
      <c r="B1959">
        <v>0</v>
      </c>
      <c r="C1959">
        <v>0</v>
      </c>
      <c r="D1959">
        <v>0</v>
      </c>
    </row>
    <row r="1960" spans="1:4" x14ac:dyDescent="0.3">
      <c r="A1960">
        <v>4025</v>
      </c>
      <c r="B1960">
        <v>0</v>
      </c>
      <c r="C1960">
        <v>0</v>
      </c>
      <c r="D1960">
        <v>0</v>
      </c>
    </row>
    <row r="1961" spans="1:4" x14ac:dyDescent="0.3">
      <c r="A1961">
        <v>4027</v>
      </c>
      <c r="B1961">
        <v>0</v>
      </c>
      <c r="C1961">
        <v>0</v>
      </c>
      <c r="D1961">
        <v>0</v>
      </c>
    </row>
    <row r="1962" spans="1:4" x14ac:dyDescent="0.3">
      <c r="A1962">
        <v>4029</v>
      </c>
      <c r="B1962">
        <v>0</v>
      </c>
      <c r="C1962">
        <v>0</v>
      </c>
      <c r="D1962">
        <v>0</v>
      </c>
    </row>
    <row r="1963" spans="1:4" x14ac:dyDescent="0.3">
      <c r="A1963">
        <v>4031</v>
      </c>
      <c r="B1963">
        <v>0</v>
      </c>
      <c r="C1963">
        <v>0</v>
      </c>
      <c r="D1963">
        <v>0</v>
      </c>
    </row>
    <row r="1964" spans="1:4" x14ac:dyDescent="0.3">
      <c r="A1964">
        <v>4034</v>
      </c>
      <c r="B1964">
        <v>0</v>
      </c>
      <c r="C1964">
        <v>0</v>
      </c>
      <c r="D1964">
        <v>0</v>
      </c>
    </row>
    <row r="1965" spans="1:4" x14ac:dyDescent="0.3">
      <c r="A1965">
        <v>4036</v>
      </c>
      <c r="B1965">
        <v>0</v>
      </c>
      <c r="C1965">
        <v>0</v>
      </c>
      <c r="D1965">
        <v>0</v>
      </c>
    </row>
    <row r="1966" spans="1:4" x14ac:dyDescent="0.3">
      <c r="A1966">
        <v>4038</v>
      </c>
      <c r="B1966">
        <v>0</v>
      </c>
      <c r="C1966">
        <v>0</v>
      </c>
      <c r="D1966">
        <v>0</v>
      </c>
    </row>
    <row r="1967" spans="1:4" x14ac:dyDescent="0.3">
      <c r="A1967">
        <v>4040</v>
      </c>
      <c r="B1967">
        <v>0</v>
      </c>
      <c r="C1967">
        <v>0</v>
      </c>
      <c r="D1967">
        <v>0</v>
      </c>
    </row>
    <row r="1968" spans="1:4" x14ac:dyDescent="0.3">
      <c r="A1968">
        <v>4042</v>
      </c>
      <c r="B1968">
        <v>0</v>
      </c>
      <c r="C1968">
        <v>0</v>
      </c>
      <c r="D1968">
        <v>0</v>
      </c>
    </row>
    <row r="1969" spans="1:4" x14ac:dyDescent="0.3">
      <c r="A1969">
        <v>4044</v>
      </c>
      <c r="B1969">
        <v>0</v>
      </c>
      <c r="C1969">
        <v>0</v>
      </c>
      <c r="D1969">
        <v>0</v>
      </c>
    </row>
    <row r="1970" spans="1:4" x14ac:dyDescent="0.3">
      <c r="A1970">
        <v>4046</v>
      </c>
      <c r="B1970">
        <v>0</v>
      </c>
      <c r="C1970">
        <v>0</v>
      </c>
      <c r="D1970">
        <v>0</v>
      </c>
    </row>
    <row r="1971" spans="1:4" x14ac:dyDescent="0.3">
      <c r="A1971">
        <v>4048</v>
      </c>
      <c r="B1971">
        <v>0</v>
      </c>
      <c r="C1971">
        <v>0</v>
      </c>
      <c r="D1971">
        <v>0</v>
      </c>
    </row>
    <row r="1972" spans="1:4" x14ac:dyDescent="0.3">
      <c r="A1972">
        <v>4050</v>
      </c>
      <c r="B1972">
        <v>0</v>
      </c>
      <c r="C1972">
        <v>0</v>
      </c>
      <c r="D1972">
        <v>0</v>
      </c>
    </row>
    <row r="1973" spans="1:4" x14ac:dyDescent="0.3">
      <c r="A1973">
        <v>4052</v>
      </c>
      <c r="B1973">
        <v>0</v>
      </c>
      <c r="C1973">
        <v>0</v>
      </c>
      <c r="D1973">
        <v>0</v>
      </c>
    </row>
    <row r="1974" spans="1:4" x14ac:dyDescent="0.3">
      <c r="A1974">
        <v>4054</v>
      </c>
      <c r="B1974">
        <v>0</v>
      </c>
      <c r="C1974">
        <v>0</v>
      </c>
      <c r="D1974">
        <v>0</v>
      </c>
    </row>
    <row r="1975" spans="1:4" x14ac:dyDescent="0.3">
      <c r="A1975">
        <v>4056</v>
      </c>
      <c r="B1975">
        <v>0</v>
      </c>
      <c r="C1975">
        <v>0</v>
      </c>
      <c r="D1975">
        <v>0</v>
      </c>
    </row>
    <row r="1976" spans="1:4" x14ac:dyDescent="0.3">
      <c r="A1976">
        <v>4058</v>
      </c>
      <c r="B1976">
        <v>0</v>
      </c>
      <c r="C1976">
        <v>0</v>
      </c>
      <c r="D1976">
        <v>0</v>
      </c>
    </row>
    <row r="1977" spans="1:4" x14ac:dyDescent="0.3">
      <c r="A1977">
        <v>4060</v>
      </c>
      <c r="B1977">
        <v>-3</v>
      </c>
      <c r="C1977">
        <v>7</v>
      </c>
      <c r="D1977">
        <v>-3</v>
      </c>
    </row>
    <row r="1978" spans="1:4" x14ac:dyDescent="0.3">
      <c r="A1978">
        <v>4062</v>
      </c>
      <c r="B1978">
        <v>0</v>
      </c>
      <c r="C1978">
        <v>0</v>
      </c>
      <c r="D1978">
        <v>0</v>
      </c>
    </row>
    <row r="1979" spans="1:4" x14ac:dyDescent="0.3">
      <c r="A1979">
        <v>4064</v>
      </c>
      <c r="B1979">
        <v>-3</v>
      </c>
      <c r="C1979">
        <v>7</v>
      </c>
      <c r="D1979">
        <v>-3</v>
      </c>
    </row>
    <row r="1980" spans="1:4" x14ac:dyDescent="0.3">
      <c r="A1980">
        <v>4066</v>
      </c>
      <c r="B1980">
        <v>-3</v>
      </c>
      <c r="C1980">
        <v>7</v>
      </c>
      <c r="D1980">
        <v>-3</v>
      </c>
    </row>
    <row r="1981" spans="1:4" x14ac:dyDescent="0.3">
      <c r="A1981">
        <v>4068</v>
      </c>
      <c r="B1981">
        <v>-13</v>
      </c>
      <c r="C1981">
        <v>26</v>
      </c>
      <c r="D1981">
        <v>-13</v>
      </c>
    </row>
    <row r="1982" spans="1:4" x14ac:dyDescent="0.3">
      <c r="A1982">
        <v>4070</v>
      </c>
      <c r="B1982">
        <v>-20</v>
      </c>
      <c r="C1982">
        <v>39</v>
      </c>
      <c r="D1982">
        <v>-20</v>
      </c>
    </row>
    <row r="1983" spans="1:4" x14ac:dyDescent="0.3">
      <c r="A1983">
        <v>4072</v>
      </c>
      <c r="B1983">
        <v>-20</v>
      </c>
      <c r="C1983">
        <v>39</v>
      </c>
      <c r="D1983">
        <v>-20</v>
      </c>
    </row>
    <row r="1984" spans="1:4" x14ac:dyDescent="0.3">
      <c r="A1984">
        <v>4074</v>
      </c>
      <c r="B1984">
        <v>-20</v>
      </c>
      <c r="C1984">
        <v>39</v>
      </c>
      <c r="D1984">
        <v>-20</v>
      </c>
    </row>
    <row r="1985" spans="1:4" x14ac:dyDescent="0.3">
      <c r="A1985">
        <v>4078</v>
      </c>
      <c r="B1985">
        <v>-23</v>
      </c>
      <c r="C1985">
        <v>46</v>
      </c>
      <c r="D1985">
        <v>-23</v>
      </c>
    </row>
    <row r="1986" spans="1:4" x14ac:dyDescent="0.3">
      <c r="A1986">
        <v>4080</v>
      </c>
      <c r="B1986">
        <v>-36</v>
      </c>
      <c r="C1986">
        <v>72</v>
      </c>
      <c r="D1986">
        <v>-36</v>
      </c>
    </row>
    <row r="1987" spans="1:4" x14ac:dyDescent="0.3">
      <c r="A1987">
        <v>4082</v>
      </c>
      <c r="B1987">
        <v>-39</v>
      </c>
      <c r="C1987">
        <v>78</v>
      </c>
      <c r="D1987">
        <v>-39</v>
      </c>
    </row>
    <row r="1988" spans="1:4" x14ac:dyDescent="0.3">
      <c r="A1988">
        <v>4084</v>
      </c>
      <c r="B1988">
        <v>-36</v>
      </c>
      <c r="C1988">
        <v>72</v>
      </c>
      <c r="D1988">
        <v>-36</v>
      </c>
    </row>
    <row r="1989" spans="1:4" x14ac:dyDescent="0.3">
      <c r="A1989">
        <v>4086</v>
      </c>
      <c r="B1989">
        <v>-42</v>
      </c>
      <c r="C1989">
        <v>85</v>
      </c>
      <c r="D1989">
        <v>-42</v>
      </c>
    </row>
    <row r="1990" spans="1:4" x14ac:dyDescent="0.3">
      <c r="A1990">
        <v>4088</v>
      </c>
      <c r="B1990">
        <v>-49</v>
      </c>
      <c r="C1990">
        <v>98</v>
      </c>
      <c r="D1990">
        <v>-49</v>
      </c>
    </row>
    <row r="1991" spans="1:4" x14ac:dyDescent="0.3">
      <c r="A1991">
        <v>4091</v>
      </c>
      <c r="B1991">
        <v>-52</v>
      </c>
      <c r="C1991">
        <v>104</v>
      </c>
      <c r="D1991">
        <v>-52</v>
      </c>
    </row>
    <row r="1992" spans="1:4" x14ac:dyDescent="0.3">
      <c r="A1992">
        <v>4093</v>
      </c>
      <c r="B1992">
        <v>-52</v>
      </c>
      <c r="C1992">
        <v>104</v>
      </c>
      <c r="D1992">
        <v>-52</v>
      </c>
    </row>
    <row r="1993" spans="1:4" x14ac:dyDescent="0.3">
      <c r="A1993">
        <v>4095</v>
      </c>
      <c r="B1993">
        <v>-55</v>
      </c>
      <c r="C1993">
        <v>111</v>
      </c>
      <c r="D1993">
        <v>-55</v>
      </c>
    </row>
    <row r="1994" spans="1:4" x14ac:dyDescent="0.3">
      <c r="A1994">
        <v>4097</v>
      </c>
      <c r="B1994">
        <v>-62</v>
      </c>
      <c r="C1994">
        <v>124</v>
      </c>
      <c r="D1994">
        <v>-62</v>
      </c>
    </row>
    <row r="1995" spans="1:4" x14ac:dyDescent="0.3">
      <c r="A1995">
        <v>4099</v>
      </c>
      <c r="B1995">
        <v>-62</v>
      </c>
      <c r="C1995">
        <v>124</v>
      </c>
      <c r="D1995">
        <v>-62</v>
      </c>
    </row>
    <row r="1996" spans="1:4" x14ac:dyDescent="0.3">
      <c r="A1996">
        <v>4101</v>
      </c>
      <c r="B1996">
        <v>-65</v>
      </c>
      <c r="C1996">
        <v>130</v>
      </c>
      <c r="D1996">
        <v>-65</v>
      </c>
    </row>
    <row r="1997" spans="1:4" x14ac:dyDescent="0.3">
      <c r="A1997">
        <v>4104</v>
      </c>
      <c r="B1997">
        <v>-68</v>
      </c>
      <c r="C1997">
        <v>137</v>
      </c>
      <c r="D1997">
        <v>-68</v>
      </c>
    </row>
    <row r="1998" spans="1:4" x14ac:dyDescent="0.3">
      <c r="A1998">
        <v>4106</v>
      </c>
      <c r="B1998">
        <v>-68</v>
      </c>
      <c r="C1998">
        <v>137</v>
      </c>
      <c r="D1998">
        <v>-68</v>
      </c>
    </row>
    <row r="1999" spans="1:4" x14ac:dyDescent="0.3">
      <c r="A1999">
        <v>4108</v>
      </c>
      <c r="B1999">
        <v>-72</v>
      </c>
      <c r="C1999">
        <v>143</v>
      </c>
      <c r="D1999">
        <v>-72</v>
      </c>
    </row>
    <row r="2000" spans="1:4" x14ac:dyDescent="0.3">
      <c r="A2000">
        <v>4110</v>
      </c>
      <c r="B2000">
        <v>-88</v>
      </c>
      <c r="C2000">
        <v>176</v>
      </c>
      <c r="D2000">
        <v>-88</v>
      </c>
    </row>
    <row r="2001" spans="1:4" x14ac:dyDescent="0.3">
      <c r="A2001">
        <v>4112</v>
      </c>
      <c r="B2001">
        <v>-91</v>
      </c>
      <c r="C2001">
        <v>182</v>
      </c>
      <c r="D2001">
        <v>-91</v>
      </c>
    </row>
    <row r="2002" spans="1:4" x14ac:dyDescent="0.3">
      <c r="A2002">
        <v>4114</v>
      </c>
      <c r="B2002">
        <v>-91</v>
      </c>
      <c r="C2002">
        <v>182</v>
      </c>
      <c r="D2002">
        <v>-91</v>
      </c>
    </row>
    <row r="2003" spans="1:4" x14ac:dyDescent="0.3">
      <c r="A2003">
        <v>4116</v>
      </c>
      <c r="B2003">
        <v>-98</v>
      </c>
      <c r="C2003">
        <v>196</v>
      </c>
      <c r="D2003">
        <v>-98</v>
      </c>
    </row>
    <row r="2004" spans="1:4" x14ac:dyDescent="0.3">
      <c r="A2004">
        <v>4120</v>
      </c>
      <c r="B2004">
        <v>-104</v>
      </c>
      <c r="C2004">
        <v>209</v>
      </c>
      <c r="D2004">
        <v>-104</v>
      </c>
    </row>
    <row r="2005" spans="1:4" x14ac:dyDescent="0.3">
      <c r="A2005">
        <v>4122</v>
      </c>
      <c r="B2005">
        <v>-111</v>
      </c>
      <c r="C2005">
        <v>222</v>
      </c>
      <c r="D2005">
        <v>-111</v>
      </c>
    </row>
    <row r="2006" spans="1:4" x14ac:dyDescent="0.3">
      <c r="A2006">
        <v>4124</v>
      </c>
      <c r="B2006">
        <v>-114</v>
      </c>
      <c r="C2006">
        <v>228</v>
      </c>
      <c r="D2006">
        <v>-114</v>
      </c>
    </row>
    <row r="2007" spans="1:4" x14ac:dyDescent="0.3">
      <c r="A2007">
        <v>4126</v>
      </c>
      <c r="B2007">
        <v>-114</v>
      </c>
      <c r="C2007">
        <v>228</v>
      </c>
      <c r="D2007">
        <v>-114</v>
      </c>
    </row>
    <row r="2008" spans="1:4" x14ac:dyDescent="0.3">
      <c r="A2008">
        <v>4128</v>
      </c>
      <c r="B2008">
        <v>-124</v>
      </c>
      <c r="C2008">
        <v>248</v>
      </c>
      <c r="D2008">
        <v>-124</v>
      </c>
    </row>
    <row r="2009" spans="1:4" x14ac:dyDescent="0.3">
      <c r="A2009">
        <v>4130</v>
      </c>
      <c r="B2009">
        <v>-124</v>
      </c>
      <c r="C2009">
        <v>248</v>
      </c>
      <c r="D2009">
        <v>-124</v>
      </c>
    </row>
    <row r="2010" spans="1:4" x14ac:dyDescent="0.3">
      <c r="A2010">
        <v>4133</v>
      </c>
      <c r="B2010">
        <v>-124</v>
      </c>
      <c r="C2010">
        <v>248</v>
      </c>
      <c r="D2010">
        <v>-124</v>
      </c>
    </row>
    <row r="2011" spans="1:4" x14ac:dyDescent="0.3">
      <c r="A2011">
        <v>4135</v>
      </c>
      <c r="B2011">
        <v>-130</v>
      </c>
      <c r="C2011">
        <v>261</v>
      </c>
      <c r="D2011">
        <v>-130</v>
      </c>
    </row>
    <row r="2012" spans="1:4" x14ac:dyDescent="0.3">
      <c r="A2012">
        <v>4137</v>
      </c>
      <c r="B2012">
        <v>-140</v>
      </c>
      <c r="C2012">
        <v>261</v>
      </c>
      <c r="D2012">
        <v>-121</v>
      </c>
    </row>
    <row r="2013" spans="1:4" x14ac:dyDescent="0.3">
      <c r="A2013">
        <v>4139</v>
      </c>
      <c r="B2013">
        <v>-150</v>
      </c>
      <c r="C2013">
        <v>261</v>
      </c>
      <c r="D2013">
        <v>-111</v>
      </c>
    </row>
    <row r="2014" spans="1:4" x14ac:dyDescent="0.3">
      <c r="A2014">
        <v>4141</v>
      </c>
      <c r="B2014">
        <v>-156</v>
      </c>
      <c r="C2014">
        <v>254</v>
      </c>
      <c r="D2014">
        <v>-98</v>
      </c>
    </row>
    <row r="2015" spans="1:4" x14ac:dyDescent="0.3">
      <c r="A2015">
        <v>4143</v>
      </c>
      <c r="B2015">
        <v>-166</v>
      </c>
      <c r="C2015">
        <v>244</v>
      </c>
      <c r="D2015">
        <v>-78</v>
      </c>
    </row>
    <row r="2016" spans="1:4" x14ac:dyDescent="0.3">
      <c r="A2016">
        <v>4146</v>
      </c>
      <c r="B2016">
        <v>-176</v>
      </c>
      <c r="C2016">
        <v>235</v>
      </c>
      <c r="D2016">
        <v>-59</v>
      </c>
    </row>
    <row r="2017" spans="1:4" x14ac:dyDescent="0.3">
      <c r="A2017">
        <v>4148</v>
      </c>
      <c r="B2017">
        <v>-186</v>
      </c>
      <c r="C2017">
        <v>215</v>
      </c>
      <c r="D2017">
        <v>-29</v>
      </c>
    </row>
    <row r="2018" spans="1:4" x14ac:dyDescent="0.3">
      <c r="A2018">
        <v>4150</v>
      </c>
      <c r="B2018">
        <v>-196</v>
      </c>
      <c r="C2018">
        <v>196</v>
      </c>
      <c r="D2018">
        <v>0</v>
      </c>
    </row>
    <row r="2019" spans="1:4" x14ac:dyDescent="0.3">
      <c r="A2019">
        <v>4152</v>
      </c>
      <c r="B2019">
        <v>-202</v>
      </c>
      <c r="C2019">
        <v>169</v>
      </c>
      <c r="D2019">
        <v>33</v>
      </c>
    </row>
    <row r="2020" spans="1:4" x14ac:dyDescent="0.3">
      <c r="A2020">
        <v>4154</v>
      </c>
      <c r="B2020">
        <v>-209</v>
      </c>
      <c r="C2020">
        <v>143</v>
      </c>
      <c r="D2020">
        <v>65</v>
      </c>
    </row>
    <row r="2021" spans="1:4" x14ac:dyDescent="0.3">
      <c r="A2021">
        <v>4156</v>
      </c>
      <c r="B2021">
        <v>-215</v>
      </c>
      <c r="C2021">
        <v>117</v>
      </c>
      <c r="D2021">
        <v>98</v>
      </c>
    </row>
    <row r="2022" spans="1:4" x14ac:dyDescent="0.3">
      <c r="A2022">
        <v>4158</v>
      </c>
      <c r="B2022">
        <v>-228</v>
      </c>
      <c r="C2022">
        <v>85</v>
      </c>
      <c r="D2022">
        <v>143</v>
      </c>
    </row>
    <row r="2023" spans="1:4" x14ac:dyDescent="0.3">
      <c r="A2023">
        <v>4161</v>
      </c>
      <c r="B2023">
        <v>-231</v>
      </c>
      <c r="C2023">
        <v>42</v>
      </c>
      <c r="D2023">
        <v>189</v>
      </c>
    </row>
    <row r="2024" spans="1:4" x14ac:dyDescent="0.3">
      <c r="A2024">
        <v>4164</v>
      </c>
      <c r="B2024">
        <v>-241</v>
      </c>
      <c r="C2024">
        <v>3</v>
      </c>
      <c r="D2024">
        <v>238</v>
      </c>
    </row>
    <row r="2025" spans="1:4" x14ac:dyDescent="0.3">
      <c r="A2025">
        <v>4166</v>
      </c>
      <c r="B2025">
        <v>-241</v>
      </c>
      <c r="C2025">
        <v>-46</v>
      </c>
      <c r="D2025">
        <v>287</v>
      </c>
    </row>
    <row r="2026" spans="1:4" x14ac:dyDescent="0.3">
      <c r="A2026">
        <v>4168</v>
      </c>
      <c r="B2026">
        <v>-248</v>
      </c>
      <c r="C2026">
        <v>-91</v>
      </c>
      <c r="D2026">
        <v>339</v>
      </c>
    </row>
    <row r="2027" spans="1:4" x14ac:dyDescent="0.3">
      <c r="A2027">
        <v>4170</v>
      </c>
      <c r="B2027">
        <v>-248</v>
      </c>
      <c r="C2027">
        <v>-150</v>
      </c>
      <c r="D2027">
        <v>398</v>
      </c>
    </row>
    <row r="2028" spans="1:4" x14ac:dyDescent="0.3">
      <c r="A2028">
        <v>4172</v>
      </c>
      <c r="B2028">
        <v>-244</v>
      </c>
      <c r="C2028">
        <v>-205</v>
      </c>
      <c r="D2028">
        <v>450</v>
      </c>
    </row>
    <row r="2029" spans="1:4" x14ac:dyDescent="0.3">
      <c r="A2029">
        <v>4174</v>
      </c>
      <c r="B2029">
        <v>-251</v>
      </c>
      <c r="C2029">
        <v>-251</v>
      </c>
      <c r="D2029">
        <v>502</v>
      </c>
    </row>
    <row r="2030" spans="1:4" x14ac:dyDescent="0.3">
      <c r="A2030">
        <v>4176</v>
      </c>
      <c r="B2030">
        <v>-264</v>
      </c>
      <c r="C2030">
        <v>-264</v>
      </c>
      <c r="D2030">
        <v>528</v>
      </c>
    </row>
    <row r="2031" spans="1:4" x14ac:dyDescent="0.3">
      <c r="A2031">
        <v>4178</v>
      </c>
      <c r="B2031">
        <v>-283</v>
      </c>
      <c r="C2031">
        <v>-283</v>
      </c>
      <c r="D2031">
        <v>567</v>
      </c>
    </row>
    <row r="2032" spans="1:4" x14ac:dyDescent="0.3">
      <c r="A2032">
        <v>4181</v>
      </c>
      <c r="B2032">
        <v>-300</v>
      </c>
      <c r="C2032">
        <v>-300</v>
      </c>
      <c r="D2032">
        <v>600</v>
      </c>
    </row>
    <row r="2033" spans="1:4" x14ac:dyDescent="0.3">
      <c r="A2033">
        <v>4183</v>
      </c>
      <c r="B2033">
        <v>-316</v>
      </c>
      <c r="C2033">
        <v>-316</v>
      </c>
      <c r="D2033">
        <v>632</v>
      </c>
    </row>
    <row r="2034" spans="1:4" x14ac:dyDescent="0.3">
      <c r="A2034">
        <v>4185</v>
      </c>
      <c r="B2034">
        <v>-329</v>
      </c>
      <c r="C2034">
        <v>-329</v>
      </c>
      <c r="D2034">
        <v>658</v>
      </c>
    </row>
    <row r="2035" spans="1:4" x14ac:dyDescent="0.3">
      <c r="A2035">
        <v>4187</v>
      </c>
      <c r="B2035">
        <v>-339</v>
      </c>
      <c r="C2035">
        <v>-339</v>
      </c>
      <c r="D2035">
        <v>678</v>
      </c>
    </row>
    <row r="2036" spans="1:4" x14ac:dyDescent="0.3">
      <c r="A2036">
        <v>4189</v>
      </c>
      <c r="B2036">
        <v>-349</v>
      </c>
      <c r="C2036">
        <v>-349</v>
      </c>
      <c r="D2036">
        <v>697</v>
      </c>
    </row>
    <row r="2037" spans="1:4" x14ac:dyDescent="0.3">
      <c r="A2037">
        <v>4191</v>
      </c>
      <c r="B2037">
        <v>-362</v>
      </c>
      <c r="C2037">
        <v>-362</v>
      </c>
      <c r="D2037">
        <v>723</v>
      </c>
    </row>
    <row r="2038" spans="1:4" x14ac:dyDescent="0.3">
      <c r="A2038">
        <v>4193</v>
      </c>
      <c r="B2038">
        <v>-365</v>
      </c>
      <c r="C2038">
        <v>-365</v>
      </c>
      <c r="D2038">
        <v>730</v>
      </c>
    </row>
    <row r="2039" spans="1:4" x14ac:dyDescent="0.3">
      <c r="A2039">
        <v>4196</v>
      </c>
      <c r="B2039">
        <v>-371</v>
      </c>
      <c r="C2039">
        <v>-371</v>
      </c>
      <c r="D2039">
        <v>743</v>
      </c>
    </row>
    <row r="2040" spans="1:4" x14ac:dyDescent="0.3">
      <c r="A2040">
        <v>4198</v>
      </c>
      <c r="B2040">
        <v>-378</v>
      </c>
      <c r="C2040">
        <v>-378</v>
      </c>
      <c r="D2040">
        <v>756</v>
      </c>
    </row>
    <row r="2041" spans="1:4" x14ac:dyDescent="0.3">
      <c r="A2041">
        <v>4200</v>
      </c>
      <c r="B2041">
        <v>-378</v>
      </c>
      <c r="C2041">
        <v>-378</v>
      </c>
      <c r="D2041">
        <v>756</v>
      </c>
    </row>
    <row r="2042" spans="1:4" x14ac:dyDescent="0.3">
      <c r="A2042">
        <v>4202</v>
      </c>
      <c r="B2042">
        <v>-378</v>
      </c>
      <c r="C2042">
        <v>-378</v>
      </c>
      <c r="D2042">
        <v>756</v>
      </c>
    </row>
    <row r="2043" spans="1:4" x14ac:dyDescent="0.3">
      <c r="A2043">
        <v>4205</v>
      </c>
      <c r="B2043">
        <v>-375</v>
      </c>
      <c r="C2043">
        <v>-375</v>
      </c>
      <c r="D2043">
        <v>749</v>
      </c>
    </row>
    <row r="2044" spans="1:4" x14ac:dyDescent="0.3">
      <c r="A2044">
        <v>4207</v>
      </c>
      <c r="B2044">
        <v>-310</v>
      </c>
      <c r="C2044">
        <v>-398</v>
      </c>
      <c r="D2044">
        <v>707</v>
      </c>
    </row>
    <row r="2045" spans="1:4" x14ac:dyDescent="0.3">
      <c r="A2045">
        <v>4210</v>
      </c>
      <c r="B2045">
        <v>-241</v>
      </c>
      <c r="C2045">
        <v>-417</v>
      </c>
      <c r="D2045">
        <v>658</v>
      </c>
    </row>
    <row r="2046" spans="1:4" x14ac:dyDescent="0.3">
      <c r="A2046">
        <v>4212</v>
      </c>
      <c r="B2046">
        <v>-176</v>
      </c>
      <c r="C2046">
        <v>-430</v>
      </c>
      <c r="D2046">
        <v>606</v>
      </c>
    </row>
    <row r="2047" spans="1:4" x14ac:dyDescent="0.3">
      <c r="A2047">
        <v>4214</v>
      </c>
      <c r="B2047">
        <v>-98</v>
      </c>
      <c r="C2047">
        <v>-440</v>
      </c>
      <c r="D2047">
        <v>538</v>
      </c>
    </row>
    <row r="2048" spans="1:4" x14ac:dyDescent="0.3">
      <c r="A2048">
        <v>4216</v>
      </c>
      <c r="B2048">
        <v>-23</v>
      </c>
      <c r="C2048">
        <v>-453</v>
      </c>
      <c r="D2048">
        <v>476</v>
      </c>
    </row>
    <row r="2049" spans="1:4" x14ac:dyDescent="0.3">
      <c r="A2049">
        <v>4218</v>
      </c>
      <c r="B2049">
        <v>49</v>
      </c>
      <c r="C2049">
        <v>-450</v>
      </c>
      <c r="D2049">
        <v>401</v>
      </c>
    </row>
    <row r="2050" spans="1:4" x14ac:dyDescent="0.3">
      <c r="A2050">
        <v>4220</v>
      </c>
      <c r="B2050">
        <v>117</v>
      </c>
      <c r="C2050">
        <v>-450</v>
      </c>
      <c r="D2050">
        <v>332</v>
      </c>
    </row>
    <row r="2051" spans="1:4" x14ac:dyDescent="0.3">
      <c r="A2051">
        <v>4222</v>
      </c>
      <c r="B2051">
        <v>182</v>
      </c>
      <c r="C2051">
        <v>-443</v>
      </c>
      <c r="D2051">
        <v>261</v>
      </c>
    </row>
    <row r="2052" spans="1:4" x14ac:dyDescent="0.3">
      <c r="A2052">
        <v>4225</v>
      </c>
      <c r="B2052">
        <v>254</v>
      </c>
      <c r="C2052">
        <v>-440</v>
      </c>
      <c r="D2052">
        <v>186</v>
      </c>
    </row>
    <row r="2053" spans="1:4" x14ac:dyDescent="0.3">
      <c r="A2053">
        <v>4227</v>
      </c>
      <c r="B2053">
        <v>306</v>
      </c>
      <c r="C2053">
        <v>-427</v>
      </c>
      <c r="D2053">
        <v>121</v>
      </c>
    </row>
    <row r="2054" spans="1:4" x14ac:dyDescent="0.3">
      <c r="A2054">
        <v>4229</v>
      </c>
      <c r="B2054">
        <v>371</v>
      </c>
      <c r="C2054">
        <v>-411</v>
      </c>
      <c r="D2054">
        <v>39</v>
      </c>
    </row>
    <row r="2055" spans="1:4" x14ac:dyDescent="0.3">
      <c r="A2055">
        <v>4231</v>
      </c>
      <c r="B2055">
        <v>427</v>
      </c>
      <c r="C2055">
        <v>-394</v>
      </c>
      <c r="D2055">
        <v>-33</v>
      </c>
    </row>
    <row r="2056" spans="1:4" x14ac:dyDescent="0.3">
      <c r="A2056">
        <v>4233</v>
      </c>
      <c r="B2056">
        <v>476</v>
      </c>
      <c r="C2056">
        <v>-375</v>
      </c>
      <c r="D2056">
        <v>-101</v>
      </c>
    </row>
    <row r="2057" spans="1:4" x14ac:dyDescent="0.3">
      <c r="A2057">
        <v>4235</v>
      </c>
      <c r="B2057">
        <v>521</v>
      </c>
      <c r="C2057">
        <v>-349</v>
      </c>
      <c r="D2057">
        <v>-173</v>
      </c>
    </row>
    <row r="2058" spans="1:4" x14ac:dyDescent="0.3">
      <c r="A2058">
        <v>4237</v>
      </c>
      <c r="B2058">
        <v>560</v>
      </c>
      <c r="C2058">
        <v>-329</v>
      </c>
      <c r="D2058">
        <v>-231</v>
      </c>
    </row>
    <row r="2059" spans="1:4" x14ac:dyDescent="0.3">
      <c r="A2059">
        <v>4239</v>
      </c>
      <c r="B2059">
        <v>606</v>
      </c>
      <c r="C2059">
        <v>-303</v>
      </c>
      <c r="D2059">
        <v>-303</v>
      </c>
    </row>
    <row r="2060" spans="1:4" x14ac:dyDescent="0.3">
      <c r="A2060">
        <v>4241</v>
      </c>
      <c r="B2060">
        <v>613</v>
      </c>
      <c r="C2060">
        <v>-306</v>
      </c>
      <c r="D2060">
        <v>-306</v>
      </c>
    </row>
    <row r="2061" spans="1:4" x14ac:dyDescent="0.3">
      <c r="A2061">
        <v>4244</v>
      </c>
      <c r="B2061">
        <v>619</v>
      </c>
      <c r="C2061">
        <v>-310</v>
      </c>
      <c r="D2061">
        <v>-310</v>
      </c>
    </row>
    <row r="2062" spans="1:4" x14ac:dyDescent="0.3">
      <c r="A2062">
        <v>4247</v>
      </c>
      <c r="B2062">
        <v>619</v>
      </c>
      <c r="C2062">
        <v>-310</v>
      </c>
      <c r="D2062">
        <v>-310</v>
      </c>
    </row>
    <row r="2063" spans="1:4" x14ac:dyDescent="0.3">
      <c r="A2063">
        <v>4249</v>
      </c>
      <c r="B2063">
        <v>619</v>
      </c>
      <c r="C2063">
        <v>-310</v>
      </c>
      <c r="D2063">
        <v>-310</v>
      </c>
    </row>
    <row r="2064" spans="1:4" x14ac:dyDescent="0.3">
      <c r="A2064">
        <v>4251</v>
      </c>
      <c r="B2064">
        <v>619</v>
      </c>
      <c r="C2064">
        <v>-310</v>
      </c>
      <c r="D2064">
        <v>-310</v>
      </c>
    </row>
    <row r="2065" spans="1:4" x14ac:dyDescent="0.3">
      <c r="A2065">
        <v>4253</v>
      </c>
      <c r="B2065">
        <v>613</v>
      </c>
      <c r="C2065">
        <v>-306</v>
      </c>
      <c r="D2065">
        <v>-306</v>
      </c>
    </row>
    <row r="2066" spans="1:4" x14ac:dyDescent="0.3">
      <c r="A2066">
        <v>4255</v>
      </c>
      <c r="B2066">
        <v>613</v>
      </c>
      <c r="C2066">
        <v>-306</v>
      </c>
      <c r="D2066">
        <v>-306</v>
      </c>
    </row>
    <row r="2067" spans="1:4" x14ac:dyDescent="0.3">
      <c r="A2067">
        <v>4258</v>
      </c>
      <c r="B2067">
        <v>600</v>
      </c>
      <c r="C2067">
        <v>-300</v>
      </c>
      <c r="D2067">
        <v>-300</v>
      </c>
    </row>
    <row r="2068" spans="1:4" x14ac:dyDescent="0.3">
      <c r="A2068">
        <v>4260</v>
      </c>
      <c r="B2068">
        <v>600</v>
      </c>
      <c r="C2068">
        <v>-300</v>
      </c>
      <c r="D2068">
        <v>-300</v>
      </c>
    </row>
    <row r="2069" spans="1:4" x14ac:dyDescent="0.3">
      <c r="A2069">
        <v>4262</v>
      </c>
      <c r="B2069">
        <v>593</v>
      </c>
      <c r="C2069">
        <v>-297</v>
      </c>
      <c r="D2069">
        <v>-297</v>
      </c>
    </row>
    <row r="2070" spans="1:4" x14ac:dyDescent="0.3">
      <c r="A2070">
        <v>4264</v>
      </c>
      <c r="B2070">
        <v>580</v>
      </c>
      <c r="C2070">
        <v>-290</v>
      </c>
      <c r="D2070">
        <v>-290</v>
      </c>
    </row>
    <row r="2071" spans="1:4" x14ac:dyDescent="0.3">
      <c r="A2071">
        <v>4266</v>
      </c>
      <c r="B2071">
        <v>551</v>
      </c>
      <c r="C2071">
        <v>-251</v>
      </c>
      <c r="D2071">
        <v>-300</v>
      </c>
    </row>
    <row r="2072" spans="1:4" x14ac:dyDescent="0.3">
      <c r="A2072">
        <v>4268</v>
      </c>
      <c r="B2072">
        <v>508</v>
      </c>
      <c r="C2072">
        <v>-186</v>
      </c>
      <c r="D2072">
        <v>-323</v>
      </c>
    </row>
    <row r="2073" spans="1:4" x14ac:dyDescent="0.3">
      <c r="A2073">
        <v>4271</v>
      </c>
      <c r="B2073">
        <v>453</v>
      </c>
      <c r="C2073">
        <v>-104</v>
      </c>
      <c r="D2073">
        <v>-349</v>
      </c>
    </row>
    <row r="2074" spans="1:4" x14ac:dyDescent="0.3">
      <c r="A2074">
        <v>4273</v>
      </c>
      <c r="B2074">
        <v>407</v>
      </c>
      <c r="C2074">
        <v>-33</v>
      </c>
      <c r="D2074">
        <v>-375</v>
      </c>
    </row>
    <row r="2075" spans="1:4" x14ac:dyDescent="0.3">
      <c r="A2075">
        <v>4275</v>
      </c>
      <c r="B2075">
        <v>342</v>
      </c>
      <c r="C2075">
        <v>49</v>
      </c>
      <c r="D2075">
        <v>-391</v>
      </c>
    </row>
    <row r="2076" spans="1:4" x14ac:dyDescent="0.3">
      <c r="A2076">
        <v>4277</v>
      </c>
      <c r="B2076">
        <v>283</v>
      </c>
      <c r="C2076">
        <v>127</v>
      </c>
      <c r="D2076">
        <v>-411</v>
      </c>
    </row>
    <row r="2077" spans="1:4" x14ac:dyDescent="0.3">
      <c r="A2077">
        <v>4279</v>
      </c>
      <c r="B2077">
        <v>222</v>
      </c>
      <c r="C2077">
        <v>212</v>
      </c>
      <c r="D2077">
        <v>-433</v>
      </c>
    </row>
    <row r="2078" spans="1:4" x14ac:dyDescent="0.3">
      <c r="A2078">
        <v>4281</v>
      </c>
      <c r="B2078">
        <v>147</v>
      </c>
      <c r="C2078">
        <v>303</v>
      </c>
      <c r="D2078">
        <v>-450</v>
      </c>
    </row>
    <row r="2079" spans="1:4" x14ac:dyDescent="0.3">
      <c r="A2079">
        <v>4283</v>
      </c>
      <c r="B2079">
        <v>65</v>
      </c>
      <c r="C2079">
        <v>398</v>
      </c>
      <c r="D2079">
        <v>-463</v>
      </c>
    </row>
    <row r="2080" spans="1:4" x14ac:dyDescent="0.3">
      <c r="A2080">
        <v>4285</v>
      </c>
      <c r="B2080">
        <v>-13</v>
      </c>
      <c r="C2080">
        <v>486</v>
      </c>
      <c r="D2080">
        <v>-472</v>
      </c>
    </row>
    <row r="2081" spans="1:4" x14ac:dyDescent="0.3">
      <c r="A2081">
        <v>4287</v>
      </c>
      <c r="B2081">
        <v>-94</v>
      </c>
      <c r="C2081">
        <v>570</v>
      </c>
      <c r="D2081">
        <v>-476</v>
      </c>
    </row>
    <row r="2082" spans="1:4" x14ac:dyDescent="0.3">
      <c r="A2082">
        <v>4291</v>
      </c>
      <c r="B2082">
        <v>-173</v>
      </c>
      <c r="C2082">
        <v>648</v>
      </c>
      <c r="D2082">
        <v>-476</v>
      </c>
    </row>
    <row r="2083" spans="1:4" x14ac:dyDescent="0.3">
      <c r="A2083">
        <v>4293</v>
      </c>
      <c r="B2083">
        <v>-261</v>
      </c>
      <c r="C2083">
        <v>736</v>
      </c>
      <c r="D2083">
        <v>-476</v>
      </c>
    </row>
    <row r="2084" spans="1:4" x14ac:dyDescent="0.3">
      <c r="A2084">
        <v>4295</v>
      </c>
      <c r="B2084">
        <v>-349</v>
      </c>
      <c r="C2084">
        <v>815</v>
      </c>
      <c r="D2084">
        <v>-466</v>
      </c>
    </row>
    <row r="2085" spans="1:4" x14ac:dyDescent="0.3">
      <c r="A2085">
        <v>4297</v>
      </c>
      <c r="B2085">
        <v>-433</v>
      </c>
      <c r="C2085">
        <v>886</v>
      </c>
      <c r="D2085">
        <v>-453</v>
      </c>
    </row>
    <row r="2086" spans="1:4" x14ac:dyDescent="0.3">
      <c r="A2086">
        <v>4299</v>
      </c>
      <c r="B2086">
        <v>-459</v>
      </c>
      <c r="C2086">
        <v>919</v>
      </c>
      <c r="D2086">
        <v>-459</v>
      </c>
    </row>
    <row r="2087" spans="1:4" x14ac:dyDescent="0.3">
      <c r="A2087">
        <v>4301</v>
      </c>
      <c r="B2087">
        <v>-472</v>
      </c>
      <c r="C2087">
        <v>945</v>
      </c>
      <c r="D2087">
        <v>-472</v>
      </c>
    </row>
    <row r="2088" spans="1:4" x14ac:dyDescent="0.3">
      <c r="A2088">
        <v>4303</v>
      </c>
      <c r="B2088">
        <v>-479</v>
      </c>
      <c r="C2088">
        <v>958</v>
      </c>
      <c r="D2088">
        <v>-479</v>
      </c>
    </row>
    <row r="2089" spans="1:4" x14ac:dyDescent="0.3">
      <c r="A2089">
        <v>4306</v>
      </c>
      <c r="B2089">
        <v>-482</v>
      </c>
      <c r="C2089">
        <v>964</v>
      </c>
      <c r="D2089">
        <v>-482</v>
      </c>
    </row>
    <row r="2090" spans="1:4" x14ac:dyDescent="0.3">
      <c r="A2090">
        <v>4308</v>
      </c>
      <c r="B2090">
        <v>-482</v>
      </c>
      <c r="C2090">
        <v>964</v>
      </c>
      <c r="D2090">
        <v>-482</v>
      </c>
    </row>
    <row r="2091" spans="1:4" x14ac:dyDescent="0.3">
      <c r="A2091">
        <v>4310</v>
      </c>
      <c r="B2091">
        <v>-476</v>
      </c>
      <c r="C2091">
        <v>951</v>
      </c>
      <c r="D2091">
        <v>-476</v>
      </c>
    </row>
    <row r="2092" spans="1:4" x14ac:dyDescent="0.3">
      <c r="A2092">
        <v>4312</v>
      </c>
      <c r="B2092">
        <v>-469</v>
      </c>
      <c r="C2092">
        <v>938</v>
      </c>
      <c r="D2092">
        <v>-469</v>
      </c>
    </row>
    <row r="2093" spans="1:4" x14ac:dyDescent="0.3">
      <c r="A2093">
        <v>4314</v>
      </c>
      <c r="B2093">
        <v>-456</v>
      </c>
      <c r="C2093">
        <v>912</v>
      </c>
      <c r="D2093">
        <v>-456</v>
      </c>
    </row>
    <row r="2094" spans="1:4" x14ac:dyDescent="0.3">
      <c r="A2094">
        <v>4316</v>
      </c>
      <c r="B2094">
        <v>-446</v>
      </c>
      <c r="C2094">
        <v>893</v>
      </c>
      <c r="D2094">
        <v>-446</v>
      </c>
    </row>
    <row r="2095" spans="1:4" x14ac:dyDescent="0.3">
      <c r="A2095">
        <v>4319</v>
      </c>
      <c r="B2095">
        <v>-430</v>
      </c>
      <c r="C2095">
        <v>860</v>
      </c>
      <c r="D2095">
        <v>-430</v>
      </c>
    </row>
    <row r="2096" spans="1:4" x14ac:dyDescent="0.3">
      <c r="A2096">
        <v>4321</v>
      </c>
      <c r="B2096">
        <v>-414</v>
      </c>
      <c r="C2096">
        <v>828</v>
      </c>
      <c r="D2096">
        <v>-414</v>
      </c>
    </row>
    <row r="2097" spans="1:4" x14ac:dyDescent="0.3">
      <c r="A2097">
        <v>4323</v>
      </c>
      <c r="B2097">
        <v>-391</v>
      </c>
      <c r="C2097">
        <v>782</v>
      </c>
      <c r="D2097">
        <v>-391</v>
      </c>
    </row>
    <row r="2098" spans="1:4" x14ac:dyDescent="0.3">
      <c r="A2098">
        <v>4325</v>
      </c>
      <c r="B2098">
        <v>-371</v>
      </c>
      <c r="C2098">
        <v>743</v>
      </c>
      <c r="D2098">
        <v>-371</v>
      </c>
    </row>
    <row r="2099" spans="1:4" x14ac:dyDescent="0.3">
      <c r="A2099">
        <v>4327</v>
      </c>
      <c r="B2099">
        <v>-358</v>
      </c>
      <c r="C2099">
        <v>678</v>
      </c>
      <c r="D2099">
        <v>-319</v>
      </c>
    </row>
    <row r="2100" spans="1:4" x14ac:dyDescent="0.3">
      <c r="A2100">
        <v>4329</v>
      </c>
      <c r="B2100">
        <v>-371</v>
      </c>
      <c r="C2100">
        <v>596</v>
      </c>
      <c r="D2100">
        <v>-225</v>
      </c>
    </row>
    <row r="2101" spans="1:4" x14ac:dyDescent="0.3">
      <c r="A2101">
        <v>4333</v>
      </c>
      <c r="B2101">
        <v>-378</v>
      </c>
      <c r="C2101">
        <v>512</v>
      </c>
      <c r="D2101">
        <v>-134</v>
      </c>
    </row>
    <row r="2102" spans="1:4" x14ac:dyDescent="0.3">
      <c r="A2102">
        <v>4335</v>
      </c>
      <c r="B2102">
        <v>-384</v>
      </c>
      <c r="C2102">
        <v>427</v>
      </c>
      <c r="D2102">
        <v>-42</v>
      </c>
    </row>
    <row r="2103" spans="1:4" x14ac:dyDescent="0.3">
      <c r="A2103">
        <v>4337</v>
      </c>
      <c r="B2103">
        <v>-394</v>
      </c>
      <c r="C2103">
        <v>339</v>
      </c>
      <c r="D2103">
        <v>55</v>
      </c>
    </row>
    <row r="2104" spans="1:4" x14ac:dyDescent="0.3">
      <c r="A2104">
        <v>4339</v>
      </c>
      <c r="B2104">
        <v>-398</v>
      </c>
      <c r="C2104">
        <v>257</v>
      </c>
      <c r="D2104">
        <v>140</v>
      </c>
    </row>
    <row r="2105" spans="1:4" x14ac:dyDescent="0.3">
      <c r="A2105">
        <v>4341</v>
      </c>
      <c r="B2105">
        <v>-398</v>
      </c>
      <c r="C2105">
        <v>150</v>
      </c>
      <c r="D2105">
        <v>248</v>
      </c>
    </row>
    <row r="2106" spans="1:4" x14ac:dyDescent="0.3">
      <c r="A2106">
        <v>4343</v>
      </c>
      <c r="B2106">
        <v>-398</v>
      </c>
      <c r="C2106">
        <v>52</v>
      </c>
      <c r="D2106">
        <v>345</v>
      </c>
    </row>
    <row r="2107" spans="1:4" x14ac:dyDescent="0.3">
      <c r="A2107">
        <v>4345</v>
      </c>
      <c r="B2107">
        <v>-394</v>
      </c>
      <c r="C2107">
        <v>-52</v>
      </c>
      <c r="D2107">
        <v>446</v>
      </c>
    </row>
    <row r="2108" spans="1:4" x14ac:dyDescent="0.3">
      <c r="A2108">
        <v>4347</v>
      </c>
      <c r="B2108">
        <v>-381</v>
      </c>
      <c r="C2108">
        <v>-147</v>
      </c>
      <c r="D2108">
        <v>528</v>
      </c>
    </row>
    <row r="2109" spans="1:4" x14ac:dyDescent="0.3">
      <c r="A2109">
        <v>4349</v>
      </c>
      <c r="B2109">
        <v>-371</v>
      </c>
      <c r="C2109">
        <v>-254</v>
      </c>
      <c r="D2109">
        <v>626</v>
      </c>
    </row>
    <row r="2110" spans="1:4" x14ac:dyDescent="0.3">
      <c r="A2110">
        <v>4352</v>
      </c>
      <c r="B2110">
        <v>-352</v>
      </c>
      <c r="C2110">
        <v>-352</v>
      </c>
      <c r="D2110">
        <v>704</v>
      </c>
    </row>
    <row r="2111" spans="1:4" x14ac:dyDescent="0.3">
      <c r="A2111">
        <v>4354</v>
      </c>
      <c r="B2111">
        <v>-378</v>
      </c>
      <c r="C2111">
        <v>-378</v>
      </c>
      <c r="D2111">
        <v>756</v>
      </c>
    </row>
    <row r="2112" spans="1:4" x14ac:dyDescent="0.3">
      <c r="A2112">
        <v>4356</v>
      </c>
      <c r="B2112">
        <v>-398</v>
      </c>
      <c r="C2112">
        <v>-398</v>
      </c>
      <c r="D2112">
        <v>795</v>
      </c>
    </row>
    <row r="2113" spans="1:4" x14ac:dyDescent="0.3">
      <c r="A2113">
        <v>4358</v>
      </c>
      <c r="B2113">
        <v>-411</v>
      </c>
      <c r="C2113">
        <v>-411</v>
      </c>
      <c r="D2113">
        <v>821</v>
      </c>
    </row>
    <row r="2114" spans="1:4" x14ac:dyDescent="0.3">
      <c r="A2114">
        <v>4360</v>
      </c>
      <c r="B2114">
        <v>-427</v>
      </c>
      <c r="C2114">
        <v>-427</v>
      </c>
      <c r="D2114">
        <v>854</v>
      </c>
    </row>
    <row r="2115" spans="1:4" x14ac:dyDescent="0.3">
      <c r="A2115">
        <v>4362</v>
      </c>
      <c r="B2115">
        <v>-437</v>
      </c>
      <c r="C2115">
        <v>-437</v>
      </c>
      <c r="D2115">
        <v>873</v>
      </c>
    </row>
    <row r="2116" spans="1:4" x14ac:dyDescent="0.3">
      <c r="A2116">
        <v>4365</v>
      </c>
      <c r="B2116">
        <v>-450</v>
      </c>
      <c r="C2116">
        <v>-450</v>
      </c>
      <c r="D2116">
        <v>899</v>
      </c>
    </row>
    <row r="2117" spans="1:4" x14ac:dyDescent="0.3">
      <c r="A2117">
        <v>4367</v>
      </c>
      <c r="B2117">
        <v>-459</v>
      </c>
      <c r="C2117">
        <v>-459</v>
      </c>
      <c r="D2117">
        <v>919</v>
      </c>
    </row>
    <row r="2118" spans="1:4" x14ac:dyDescent="0.3">
      <c r="A2118">
        <v>4369</v>
      </c>
      <c r="B2118">
        <v>-469</v>
      </c>
      <c r="C2118">
        <v>-469</v>
      </c>
      <c r="D2118">
        <v>938</v>
      </c>
    </row>
    <row r="2119" spans="1:4" x14ac:dyDescent="0.3">
      <c r="A2119">
        <v>4371</v>
      </c>
      <c r="B2119">
        <v>-476</v>
      </c>
      <c r="C2119">
        <v>-476</v>
      </c>
      <c r="D2119">
        <v>951</v>
      </c>
    </row>
    <row r="2120" spans="1:4" x14ac:dyDescent="0.3">
      <c r="A2120">
        <v>4373</v>
      </c>
      <c r="B2120">
        <v>-479</v>
      </c>
      <c r="C2120">
        <v>-479</v>
      </c>
      <c r="D2120">
        <v>958</v>
      </c>
    </row>
    <row r="2121" spans="1:4" x14ac:dyDescent="0.3">
      <c r="A2121">
        <v>4376</v>
      </c>
      <c r="B2121">
        <v>-479</v>
      </c>
      <c r="C2121">
        <v>-479</v>
      </c>
      <c r="D2121">
        <v>958</v>
      </c>
    </row>
    <row r="2122" spans="1:4" x14ac:dyDescent="0.3">
      <c r="A2122">
        <v>4379</v>
      </c>
      <c r="B2122">
        <v>-394</v>
      </c>
      <c r="C2122">
        <v>-512</v>
      </c>
      <c r="D2122">
        <v>906</v>
      </c>
    </row>
    <row r="2123" spans="1:4" x14ac:dyDescent="0.3">
      <c r="A2123">
        <v>4381</v>
      </c>
      <c r="B2123">
        <v>-303</v>
      </c>
      <c r="C2123">
        <v>-538</v>
      </c>
      <c r="D2123">
        <v>841</v>
      </c>
    </row>
    <row r="2124" spans="1:4" x14ac:dyDescent="0.3">
      <c r="A2124">
        <v>4383</v>
      </c>
      <c r="B2124">
        <v>-209</v>
      </c>
      <c r="C2124">
        <v>-560</v>
      </c>
      <c r="D2124">
        <v>769</v>
      </c>
    </row>
    <row r="2125" spans="1:4" x14ac:dyDescent="0.3">
      <c r="A2125">
        <v>4385</v>
      </c>
      <c r="B2125">
        <v>-108</v>
      </c>
      <c r="C2125">
        <v>-577</v>
      </c>
      <c r="D2125">
        <v>684</v>
      </c>
    </row>
    <row r="2126" spans="1:4" x14ac:dyDescent="0.3">
      <c r="A2126">
        <v>4387</v>
      </c>
      <c r="B2126">
        <v>-10</v>
      </c>
      <c r="C2126">
        <v>-587</v>
      </c>
      <c r="D2126">
        <v>596</v>
      </c>
    </row>
    <row r="2127" spans="1:4" x14ac:dyDescent="0.3">
      <c r="A2127">
        <v>4389</v>
      </c>
      <c r="B2127">
        <v>91</v>
      </c>
      <c r="C2127">
        <v>-593</v>
      </c>
      <c r="D2127">
        <v>502</v>
      </c>
    </row>
    <row r="2128" spans="1:4" x14ac:dyDescent="0.3">
      <c r="A2128">
        <v>4391</v>
      </c>
      <c r="B2128">
        <v>186</v>
      </c>
      <c r="C2128">
        <v>-587</v>
      </c>
      <c r="D2128">
        <v>401</v>
      </c>
    </row>
    <row r="2129" spans="1:4" x14ac:dyDescent="0.3">
      <c r="A2129">
        <v>4394</v>
      </c>
      <c r="B2129">
        <v>270</v>
      </c>
      <c r="C2129">
        <v>-570</v>
      </c>
      <c r="D2129">
        <v>300</v>
      </c>
    </row>
    <row r="2130" spans="1:4" x14ac:dyDescent="0.3">
      <c r="A2130">
        <v>4396</v>
      </c>
      <c r="B2130">
        <v>355</v>
      </c>
      <c r="C2130">
        <v>-554</v>
      </c>
      <c r="D2130">
        <v>199</v>
      </c>
    </row>
    <row r="2131" spans="1:4" x14ac:dyDescent="0.3">
      <c r="A2131">
        <v>4398</v>
      </c>
      <c r="B2131">
        <v>440</v>
      </c>
      <c r="C2131">
        <v>-538</v>
      </c>
      <c r="D2131">
        <v>98</v>
      </c>
    </row>
    <row r="2132" spans="1:4" x14ac:dyDescent="0.3">
      <c r="A2132">
        <v>4400</v>
      </c>
      <c r="B2132">
        <v>515</v>
      </c>
      <c r="C2132">
        <v>-512</v>
      </c>
      <c r="D2132">
        <v>-3</v>
      </c>
    </row>
    <row r="2133" spans="1:4" x14ac:dyDescent="0.3">
      <c r="A2133">
        <v>4402</v>
      </c>
      <c r="B2133">
        <v>580</v>
      </c>
      <c r="C2133">
        <v>-486</v>
      </c>
      <c r="D2133">
        <v>-94</v>
      </c>
    </row>
    <row r="2134" spans="1:4" x14ac:dyDescent="0.3">
      <c r="A2134">
        <v>4404</v>
      </c>
      <c r="B2134">
        <v>635</v>
      </c>
      <c r="C2134">
        <v>-450</v>
      </c>
      <c r="D2134">
        <v>-186</v>
      </c>
    </row>
    <row r="2135" spans="1:4" x14ac:dyDescent="0.3">
      <c r="A2135">
        <v>4406</v>
      </c>
      <c r="B2135">
        <v>684</v>
      </c>
      <c r="C2135">
        <v>-411</v>
      </c>
      <c r="D2135">
        <v>-274</v>
      </c>
    </row>
    <row r="2136" spans="1:4" x14ac:dyDescent="0.3">
      <c r="A2136">
        <v>4408</v>
      </c>
      <c r="B2136">
        <v>730</v>
      </c>
      <c r="C2136">
        <v>-375</v>
      </c>
      <c r="D2136">
        <v>-355</v>
      </c>
    </row>
    <row r="2137" spans="1:4" x14ac:dyDescent="0.3">
      <c r="A2137">
        <v>4410</v>
      </c>
      <c r="B2137">
        <v>736</v>
      </c>
      <c r="C2137">
        <v>-368</v>
      </c>
      <c r="D2137">
        <v>-368</v>
      </c>
    </row>
    <row r="2138" spans="1:4" x14ac:dyDescent="0.3">
      <c r="A2138">
        <v>4413</v>
      </c>
      <c r="B2138">
        <v>736</v>
      </c>
      <c r="C2138">
        <v>-368</v>
      </c>
      <c r="D2138">
        <v>-368</v>
      </c>
    </row>
    <row r="2139" spans="1:4" x14ac:dyDescent="0.3">
      <c r="A2139">
        <v>4415</v>
      </c>
      <c r="B2139">
        <v>723</v>
      </c>
      <c r="C2139">
        <v>-362</v>
      </c>
      <c r="D2139">
        <v>-362</v>
      </c>
    </row>
    <row r="2140" spans="1:4" x14ac:dyDescent="0.3">
      <c r="A2140">
        <v>4418</v>
      </c>
      <c r="B2140">
        <v>717</v>
      </c>
      <c r="C2140">
        <v>-358</v>
      </c>
      <c r="D2140">
        <v>-358</v>
      </c>
    </row>
    <row r="2141" spans="1:4" x14ac:dyDescent="0.3">
      <c r="A2141">
        <v>4420</v>
      </c>
      <c r="B2141">
        <v>710</v>
      </c>
      <c r="C2141">
        <v>-355</v>
      </c>
      <c r="D2141">
        <v>-355</v>
      </c>
    </row>
    <row r="2142" spans="1:4" x14ac:dyDescent="0.3">
      <c r="A2142">
        <v>4422</v>
      </c>
      <c r="B2142">
        <v>697</v>
      </c>
      <c r="C2142">
        <v>-349</v>
      </c>
      <c r="D2142">
        <v>-349</v>
      </c>
    </row>
    <row r="2143" spans="1:4" x14ac:dyDescent="0.3">
      <c r="A2143">
        <v>4424</v>
      </c>
      <c r="B2143">
        <v>691</v>
      </c>
      <c r="C2143">
        <v>-345</v>
      </c>
      <c r="D2143">
        <v>-345</v>
      </c>
    </row>
    <row r="2144" spans="1:4" x14ac:dyDescent="0.3">
      <c r="A2144">
        <v>4427</v>
      </c>
      <c r="B2144">
        <v>678</v>
      </c>
      <c r="C2144">
        <v>-339</v>
      </c>
      <c r="D2144">
        <v>-339</v>
      </c>
    </row>
    <row r="2145" spans="1:4" x14ac:dyDescent="0.3">
      <c r="A2145">
        <v>4429</v>
      </c>
      <c r="B2145">
        <v>665</v>
      </c>
      <c r="C2145">
        <v>-332</v>
      </c>
      <c r="D2145">
        <v>-332</v>
      </c>
    </row>
    <row r="2146" spans="1:4" x14ac:dyDescent="0.3">
      <c r="A2146">
        <v>4431</v>
      </c>
      <c r="B2146">
        <v>645</v>
      </c>
      <c r="C2146">
        <v>-323</v>
      </c>
      <c r="D2146">
        <v>-323</v>
      </c>
    </row>
    <row r="2147" spans="1:4" x14ac:dyDescent="0.3">
      <c r="A2147">
        <v>4433</v>
      </c>
      <c r="B2147">
        <v>609</v>
      </c>
      <c r="C2147">
        <v>-270</v>
      </c>
      <c r="D2147">
        <v>-339</v>
      </c>
    </row>
    <row r="2148" spans="1:4" x14ac:dyDescent="0.3">
      <c r="A2148">
        <v>4435</v>
      </c>
      <c r="B2148">
        <v>551</v>
      </c>
      <c r="C2148">
        <v>-182</v>
      </c>
      <c r="D2148">
        <v>-368</v>
      </c>
    </row>
    <row r="2149" spans="1:4" x14ac:dyDescent="0.3">
      <c r="A2149">
        <v>4437</v>
      </c>
      <c r="B2149">
        <v>486</v>
      </c>
      <c r="C2149">
        <v>-91</v>
      </c>
      <c r="D2149">
        <v>-394</v>
      </c>
    </row>
    <row r="2150" spans="1:4" x14ac:dyDescent="0.3">
      <c r="A2150">
        <v>4440</v>
      </c>
      <c r="B2150">
        <v>420</v>
      </c>
      <c r="C2150">
        <v>0</v>
      </c>
      <c r="D2150">
        <v>-420</v>
      </c>
    </row>
    <row r="2151" spans="1:4" x14ac:dyDescent="0.3">
      <c r="A2151">
        <v>4442</v>
      </c>
      <c r="B2151">
        <v>352</v>
      </c>
      <c r="C2151">
        <v>88</v>
      </c>
      <c r="D2151">
        <v>-440</v>
      </c>
    </row>
    <row r="2152" spans="1:4" x14ac:dyDescent="0.3">
      <c r="A2152">
        <v>4444</v>
      </c>
      <c r="B2152">
        <v>280</v>
      </c>
      <c r="C2152">
        <v>173</v>
      </c>
      <c r="D2152">
        <v>-453</v>
      </c>
    </row>
    <row r="2153" spans="1:4" x14ac:dyDescent="0.3">
      <c r="A2153">
        <v>4446</v>
      </c>
      <c r="B2153">
        <v>202</v>
      </c>
      <c r="C2153">
        <v>270</v>
      </c>
      <c r="D2153">
        <v>-472</v>
      </c>
    </row>
    <row r="2154" spans="1:4" x14ac:dyDescent="0.3">
      <c r="A2154">
        <v>4448</v>
      </c>
      <c r="B2154">
        <v>124</v>
      </c>
      <c r="C2154">
        <v>358</v>
      </c>
      <c r="D2154">
        <v>-482</v>
      </c>
    </row>
    <row r="2155" spans="1:4" x14ac:dyDescent="0.3">
      <c r="A2155">
        <v>4450</v>
      </c>
      <c r="B2155">
        <v>39</v>
      </c>
      <c r="C2155">
        <v>450</v>
      </c>
      <c r="D2155">
        <v>-489</v>
      </c>
    </row>
    <row r="2156" spans="1:4" x14ac:dyDescent="0.3">
      <c r="A2156">
        <v>4452</v>
      </c>
      <c r="B2156">
        <v>-46</v>
      </c>
      <c r="C2156">
        <v>541</v>
      </c>
      <c r="D2156">
        <v>-495</v>
      </c>
    </row>
    <row r="2157" spans="1:4" x14ac:dyDescent="0.3">
      <c r="A2157">
        <v>4454</v>
      </c>
      <c r="B2157">
        <v>-134</v>
      </c>
      <c r="C2157">
        <v>629</v>
      </c>
      <c r="D2157">
        <v>-495</v>
      </c>
    </row>
    <row r="2158" spans="1:4" x14ac:dyDescent="0.3">
      <c r="A2158">
        <v>4456</v>
      </c>
      <c r="B2158">
        <v>-225</v>
      </c>
      <c r="C2158">
        <v>714</v>
      </c>
      <c r="D2158">
        <v>-489</v>
      </c>
    </row>
    <row r="2159" spans="1:4" x14ac:dyDescent="0.3">
      <c r="A2159">
        <v>4458</v>
      </c>
      <c r="B2159">
        <v>-306</v>
      </c>
      <c r="C2159">
        <v>789</v>
      </c>
      <c r="D2159">
        <v>-482</v>
      </c>
    </row>
    <row r="2160" spans="1:4" x14ac:dyDescent="0.3">
      <c r="A2160">
        <v>4462</v>
      </c>
      <c r="B2160">
        <v>-398</v>
      </c>
      <c r="C2160">
        <v>863</v>
      </c>
      <c r="D2160">
        <v>-466</v>
      </c>
    </row>
    <row r="2161" spans="1:4" x14ac:dyDescent="0.3">
      <c r="A2161">
        <v>4464</v>
      </c>
      <c r="B2161">
        <v>-459</v>
      </c>
      <c r="C2161">
        <v>919</v>
      </c>
      <c r="D2161">
        <v>-459</v>
      </c>
    </row>
    <row r="2162" spans="1:4" x14ac:dyDescent="0.3">
      <c r="A2162">
        <v>4466</v>
      </c>
      <c r="B2162">
        <v>-472</v>
      </c>
      <c r="C2162">
        <v>945</v>
      </c>
      <c r="D2162">
        <v>-472</v>
      </c>
    </row>
    <row r="2163" spans="1:4" x14ac:dyDescent="0.3">
      <c r="A2163">
        <v>4468</v>
      </c>
      <c r="B2163">
        <v>-476</v>
      </c>
      <c r="C2163">
        <v>951</v>
      </c>
      <c r="D2163">
        <v>-476</v>
      </c>
    </row>
    <row r="2164" spans="1:4" x14ac:dyDescent="0.3">
      <c r="A2164">
        <v>4470</v>
      </c>
      <c r="B2164">
        <v>-476</v>
      </c>
      <c r="C2164">
        <v>951</v>
      </c>
      <c r="D2164">
        <v>-476</v>
      </c>
    </row>
    <row r="2165" spans="1:4" x14ac:dyDescent="0.3">
      <c r="A2165">
        <v>4472</v>
      </c>
      <c r="B2165">
        <v>-472</v>
      </c>
      <c r="C2165">
        <v>945</v>
      </c>
      <c r="D2165">
        <v>-472</v>
      </c>
    </row>
    <row r="2166" spans="1:4" x14ac:dyDescent="0.3">
      <c r="A2166">
        <v>4475</v>
      </c>
      <c r="B2166">
        <v>-466</v>
      </c>
      <c r="C2166">
        <v>932</v>
      </c>
      <c r="D2166">
        <v>-466</v>
      </c>
    </row>
    <row r="2167" spans="1:4" x14ac:dyDescent="0.3">
      <c r="A2167">
        <v>4477</v>
      </c>
      <c r="B2167">
        <v>-459</v>
      </c>
      <c r="C2167">
        <v>919</v>
      </c>
      <c r="D2167">
        <v>-459</v>
      </c>
    </row>
    <row r="2168" spans="1:4" x14ac:dyDescent="0.3">
      <c r="A2168">
        <v>4479</v>
      </c>
      <c r="B2168">
        <v>-446</v>
      </c>
      <c r="C2168">
        <v>893</v>
      </c>
      <c r="D2168">
        <v>-446</v>
      </c>
    </row>
    <row r="2169" spans="1:4" x14ac:dyDescent="0.3">
      <c r="A2169">
        <v>4481</v>
      </c>
      <c r="B2169">
        <v>-437</v>
      </c>
      <c r="C2169">
        <v>873</v>
      </c>
      <c r="D2169">
        <v>-437</v>
      </c>
    </row>
    <row r="2170" spans="1:4" x14ac:dyDescent="0.3">
      <c r="A2170">
        <v>4483</v>
      </c>
      <c r="B2170">
        <v>-424</v>
      </c>
      <c r="C2170">
        <v>847</v>
      </c>
      <c r="D2170">
        <v>-424</v>
      </c>
    </row>
    <row r="2171" spans="1:4" x14ac:dyDescent="0.3">
      <c r="A2171">
        <v>4485</v>
      </c>
      <c r="B2171">
        <v>-407</v>
      </c>
      <c r="C2171">
        <v>815</v>
      </c>
      <c r="D2171">
        <v>-407</v>
      </c>
    </row>
    <row r="2172" spans="1:4" x14ac:dyDescent="0.3">
      <c r="A2172">
        <v>4487</v>
      </c>
      <c r="B2172">
        <v>-384</v>
      </c>
      <c r="C2172">
        <v>769</v>
      </c>
      <c r="D2172">
        <v>-384</v>
      </c>
    </row>
    <row r="2173" spans="1:4" x14ac:dyDescent="0.3">
      <c r="A2173">
        <v>4490</v>
      </c>
      <c r="B2173">
        <v>-362</v>
      </c>
      <c r="C2173">
        <v>723</v>
      </c>
      <c r="D2173">
        <v>-362</v>
      </c>
    </row>
    <row r="2174" spans="1:4" x14ac:dyDescent="0.3">
      <c r="A2174">
        <v>4492</v>
      </c>
      <c r="B2174">
        <v>-342</v>
      </c>
      <c r="C2174">
        <v>684</v>
      </c>
      <c r="D2174">
        <v>-342</v>
      </c>
    </row>
    <row r="2175" spans="1:4" x14ac:dyDescent="0.3">
      <c r="A2175">
        <v>4494</v>
      </c>
      <c r="B2175">
        <v>-342</v>
      </c>
      <c r="C2175">
        <v>616</v>
      </c>
      <c r="D2175">
        <v>-274</v>
      </c>
    </row>
    <row r="2176" spans="1:4" x14ac:dyDescent="0.3">
      <c r="A2176">
        <v>4496</v>
      </c>
      <c r="B2176">
        <v>-345</v>
      </c>
      <c r="C2176">
        <v>544</v>
      </c>
      <c r="D2176">
        <v>-199</v>
      </c>
    </row>
    <row r="2177" spans="1:4" x14ac:dyDescent="0.3">
      <c r="A2177">
        <v>4498</v>
      </c>
      <c r="B2177">
        <v>-342</v>
      </c>
      <c r="C2177">
        <v>459</v>
      </c>
      <c r="D2177">
        <v>-117</v>
      </c>
    </row>
    <row r="2178" spans="1:4" x14ac:dyDescent="0.3">
      <c r="A2178">
        <v>4500</v>
      </c>
      <c r="B2178">
        <v>-336</v>
      </c>
      <c r="C2178">
        <v>378</v>
      </c>
      <c r="D2178">
        <v>-42</v>
      </c>
    </row>
    <row r="2179" spans="1:4" x14ac:dyDescent="0.3">
      <c r="A2179">
        <v>4504</v>
      </c>
      <c r="B2179">
        <v>-336</v>
      </c>
      <c r="C2179">
        <v>300</v>
      </c>
      <c r="D2179">
        <v>36</v>
      </c>
    </row>
    <row r="2180" spans="1:4" x14ac:dyDescent="0.3">
      <c r="A2180">
        <v>4506</v>
      </c>
      <c r="B2180">
        <v>-329</v>
      </c>
      <c r="C2180">
        <v>228</v>
      </c>
      <c r="D2180">
        <v>101</v>
      </c>
    </row>
    <row r="2181" spans="1:4" x14ac:dyDescent="0.3">
      <c r="A2181">
        <v>4508</v>
      </c>
      <c r="B2181">
        <v>-326</v>
      </c>
      <c r="C2181">
        <v>153</v>
      </c>
      <c r="D2181">
        <v>173</v>
      </c>
    </row>
    <row r="2182" spans="1:4" x14ac:dyDescent="0.3">
      <c r="A2182">
        <v>4510</v>
      </c>
      <c r="B2182">
        <v>-319</v>
      </c>
      <c r="C2182">
        <v>91</v>
      </c>
      <c r="D2182">
        <v>228</v>
      </c>
    </row>
    <row r="2183" spans="1:4" x14ac:dyDescent="0.3">
      <c r="A2183">
        <v>4512</v>
      </c>
      <c r="B2183">
        <v>-306</v>
      </c>
      <c r="C2183">
        <v>16</v>
      </c>
      <c r="D2183">
        <v>290</v>
      </c>
    </row>
    <row r="2184" spans="1:4" x14ac:dyDescent="0.3">
      <c r="A2184">
        <v>4514</v>
      </c>
      <c r="B2184">
        <v>-293</v>
      </c>
      <c r="C2184">
        <v>-49</v>
      </c>
      <c r="D2184">
        <v>342</v>
      </c>
    </row>
    <row r="2185" spans="1:4" x14ac:dyDescent="0.3">
      <c r="A2185">
        <v>4516</v>
      </c>
      <c r="B2185">
        <v>-287</v>
      </c>
      <c r="C2185">
        <v>-111</v>
      </c>
      <c r="D2185">
        <v>398</v>
      </c>
    </row>
    <row r="2186" spans="1:4" x14ac:dyDescent="0.3">
      <c r="A2186">
        <v>4518</v>
      </c>
      <c r="B2186">
        <v>-274</v>
      </c>
      <c r="C2186">
        <v>-176</v>
      </c>
      <c r="D2186">
        <v>450</v>
      </c>
    </row>
    <row r="2187" spans="1:4" x14ac:dyDescent="0.3">
      <c r="A2187">
        <v>4521</v>
      </c>
      <c r="B2187">
        <v>-267</v>
      </c>
      <c r="C2187">
        <v>-238</v>
      </c>
      <c r="D2187">
        <v>505</v>
      </c>
    </row>
    <row r="2188" spans="1:4" x14ac:dyDescent="0.3">
      <c r="A2188">
        <v>4523</v>
      </c>
      <c r="B2188">
        <v>-267</v>
      </c>
      <c r="C2188">
        <v>-267</v>
      </c>
      <c r="D2188">
        <v>534</v>
      </c>
    </row>
    <row r="2189" spans="1:4" x14ac:dyDescent="0.3">
      <c r="A2189">
        <v>4525</v>
      </c>
      <c r="B2189">
        <v>-280</v>
      </c>
      <c r="C2189">
        <v>-280</v>
      </c>
      <c r="D2189">
        <v>560</v>
      </c>
    </row>
    <row r="2190" spans="1:4" x14ac:dyDescent="0.3">
      <c r="A2190">
        <v>4527</v>
      </c>
      <c r="B2190">
        <v>-293</v>
      </c>
      <c r="C2190">
        <v>-293</v>
      </c>
      <c r="D2190">
        <v>587</v>
      </c>
    </row>
    <row r="2191" spans="1:4" x14ac:dyDescent="0.3">
      <c r="A2191">
        <v>4529</v>
      </c>
      <c r="B2191">
        <v>-306</v>
      </c>
      <c r="C2191">
        <v>-306</v>
      </c>
      <c r="D2191">
        <v>613</v>
      </c>
    </row>
    <row r="2192" spans="1:4" x14ac:dyDescent="0.3">
      <c r="A2192">
        <v>4531</v>
      </c>
      <c r="B2192">
        <v>-316</v>
      </c>
      <c r="C2192">
        <v>-316</v>
      </c>
      <c r="D2192">
        <v>632</v>
      </c>
    </row>
    <row r="2193" spans="1:4" x14ac:dyDescent="0.3">
      <c r="A2193">
        <v>4533</v>
      </c>
      <c r="B2193">
        <v>-329</v>
      </c>
      <c r="C2193">
        <v>-329</v>
      </c>
      <c r="D2193">
        <v>658</v>
      </c>
    </row>
    <row r="2194" spans="1:4" x14ac:dyDescent="0.3">
      <c r="A2194">
        <v>4536</v>
      </c>
      <c r="B2194">
        <v>-339</v>
      </c>
      <c r="C2194">
        <v>-339</v>
      </c>
      <c r="D2194">
        <v>678</v>
      </c>
    </row>
    <row r="2195" spans="1:4" x14ac:dyDescent="0.3">
      <c r="A2195">
        <v>4538</v>
      </c>
      <c r="B2195">
        <v>-345</v>
      </c>
      <c r="C2195">
        <v>-345</v>
      </c>
      <c r="D2195">
        <v>691</v>
      </c>
    </row>
    <row r="2196" spans="1:4" x14ac:dyDescent="0.3">
      <c r="A2196">
        <v>4540</v>
      </c>
      <c r="B2196">
        <v>-352</v>
      </c>
      <c r="C2196">
        <v>-352</v>
      </c>
      <c r="D2196">
        <v>704</v>
      </c>
    </row>
    <row r="2197" spans="1:4" x14ac:dyDescent="0.3">
      <c r="A2197">
        <v>4542</v>
      </c>
      <c r="B2197">
        <v>-362</v>
      </c>
      <c r="C2197">
        <v>-362</v>
      </c>
      <c r="D2197">
        <v>723</v>
      </c>
    </row>
    <row r="2198" spans="1:4" x14ac:dyDescent="0.3">
      <c r="A2198">
        <v>4545</v>
      </c>
      <c r="B2198">
        <v>-368</v>
      </c>
      <c r="C2198">
        <v>-368</v>
      </c>
      <c r="D2198">
        <v>736</v>
      </c>
    </row>
    <row r="2199" spans="1:4" x14ac:dyDescent="0.3">
      <c r="A2199">
        <v>4547</v>
      </c>
      <c r="B2199">
        <v>-371</v>
      </c>
      <c r="C2199">
        <v>-371</v>
      </c>
      <c r="D2199">
        <v>743</v>
      </c>
    </row>
    <row r="2200" spans="1:4" x14ac:dyDescent="0.3">
      <c r="A2200">
        <v>4550</v>
      </c>
      <c r="B2200">
        <v>-378</v>
      </c>
      <c r="C2200">
        <v>-378</v>
      </c>
      <c r="D2200">
        <v>756</v>
      </c>
    </row>
    <row r="2201" spans="1:4" x14ac:dyDescent="0.3">
      <c r="A2201">
        <v>4552</v>
      </c>
      <c r="B2201">
        <v>-378</v>
      </c>
      <c r="C2201">
        <v>-378</v>
      </c>
      <c r="D2201">
        <v>756</v>
      </c>
    </row>
    <row r="2202" spans="1:4" x14ac:dyDescent="0.3">
      <c r="A2202">
        <v>4554</v>
      </c>
      <c r="B2202">
        <v>-375</v>
      </c>
      <c r="C2202">
        <v>-375</v>
      </c>
      <c r="D2202">
        <v>749</v>
      </c>
    </row>
    <row r="2203" spans="1:4" x14ac:dyDescent="0.3">
      <c r="A2203">
        <v>4556</v>
      </c>
      <c r="B2203">
        <v>-326</v>
      </c>
      <c r="C2203">
        <v>-394</v>
      </c>
      <c r="D2203">
        <v>720</v>
      </c>
    </row>
    <row r="2204" spans="1:4" x14ac:dyDescent="0.3">
      <c r="A2204">
        <v>4558</v>
      </c>
      <c r="B2204">
        <v>-264</v>
      </c>
      <c r="C2204">
        <v>-420</v>
      </c>
      <c r="D2204">
        <v>684</v>
      </c>
    </row>
    <row r="2205" spans="1:4" x14ac:dyDescent="0.3">
      <c r="A2205">
        <v>4560</v>
      </c>
      <c r="B2205">
        <v>-209</v>
      </c>
      <c r="C2205">
        <v>-433</v>
      </c>
      <c r="D2205">
        <v>642</v>
      </c>
    </row>
    <row r="2206" spans="1:4" x14ac:dyDescent="0.3">
      <c r="A2206">
        <v>4562</v>
      </c>
      <c r="B2206">
        <v>-137</v>
      </c>
      <c r="C2206">
        <v>-450</v>
      </c>
      <c r="D2206">
        <v>587</v>
      </c>
    </row>
    <row r="2207" spans="1:4" x14ac:dyDescent="0.3">
      <c r="A2207">
        <v>4565</v>
      </c>
      <c r="B2207">
        <v>-68</v>
      </c>
      <c r="C2207">
        <v>-459</v>
      </c>
      <c r="D2207">
        <v>528</v>
      </c>
    </row>
    <row r="2208" spans="1:4" x14ac:dyDescent="0.3">
      <c r="A2208">
        <v>4567</v>
      </c>
      <c r="B2208">
        <v>-3</v>
      </c>
      <c r="C2208">
        <v>-463</v>
      </c>
      <c r="D2208">
        <v>466</v>
      </c>
    </row>
    <row r="2209" spans="1:4" x14ac:dyDescent="0.3">
      <c r="A2209">
        <v>4569</v>
      </c>
      <c r="B2209">
        <v>62</v>
      </c>
      <c r="C2209">
        <v>-466</v>
      </c>
      <c r="D2209">
        <v>404</v>
      </c>
    </row>
    <row r="2210" spans="1:4" x14ac:dyDescent="0.3">
      <c r="A2210">
        <v>4571</v>
      </c>
      <c r="B2210">
        <v>124</v>
      </c>
      <c r="C2210">
        <v>-463</v>
      </c>
      <c r="D2210">
        <v>339</v>
      </c>
    </row>
    <row r="2211" spans="1:4" x14ac:dyDescent="0.3">
      <c r="A2211">
        <v>4573</v>
      </c>
      <c r="B2211">
        <v>186</v>
      </c>
      <c r="C2211">
        <v>-459</v>
      </c>
      <c r="D2211">
        <v>274</v>
      </c>
    </row>
    <row r="2212" spans="1:4" x14ac:dyDescent="0.3">
      <c r="A2212">
        <v>4575</v>
      </c>
      <c r="B2212">
        <v>248</v>
      </c>
      <c r="C2212">
        <v>-446</v>
      </c>
      <c r="D2212">
        <v>199</v>
      </c>
    </row>
    <row r="2213" spans="1:4" x14ac:dyDescent="0.3">
      <c r="A2213">
        <v>4577</v>
      </c>
      <c r="B2213">
        <v>300</v>
      </c>
      <c r="C2213">
        <v>-433</v>
      </c>
      <c r="D2213">
        <v>134</v>
      </c>
    </row>
    <row r="2214" spans="1:4" x14ac:dyDescent="0.3">
      <c r="A2214">
        <v>4579</v>
      </c>
      <c r="B2214">
        <v>358</v>
      </c>
      <c r="C2214">
        <v>-424</v>
      </c>
      <c r="D2214">
        <v>65</v>
      </c>
    </row>
    <row r="2215" spans="1:4" x14ac:dyDescent="0.3">
      <c r="A2215">
        <v>4582</v>
      </c>
      <c r="B2215">
        <v>404</v>
      </c>
      <c r="C2215">
        <v>-407</v>
      </c>
      <c r="D2215">
        <v>3</v>
      </c>
    </row>
    <row r="2216" spans="1:4" x14ac:dyDescent="0.3">
      <c r="A2216">
        <v>4584</v>
      </c>
      <c r="B2216">
        <v>453</v>
      </c>
      <c r="C2216">
        <v>-388</v>
      </c>
      <c r="D2216">
        <v>-65</v>
      </c>
    </row>
    <row r="2217" spans="1:4" x14ac:dyDescent="0.3">
      <c r="A2217">
        <v>4586</v>
      </c>
      <c r="B2217">
        <v>495</v>
      </c>
      <c r="C2217">
        <v>-365</v>
      </c>
      <c r="D2217">
        <v>-130</v>
      </c>
    </row>
    <row r="2218" spans="1:4" x14ac:dyDescent="0.3">
      <c r="A2218">
        <v>4589</v>
      </c>
      <c r="B2218">
        <v>534</v>
      </c>
      <c r="C2218">
        <v>-345</v>
      </c>
      <c r="D2218">
        <v>-189</v>
      </c>
    </row>
    <row r="2219" spans="1:4" x14ac:dyDescent="0.3">
      <c r="A2219">
        <v>4591</v>
      </c>
      <c r="B2219">
        <v>564</v>
      </c>
      <c r="C2219">
        <v>-316</v>
      </c>
      <c r="D2219">
        <v>-248</v>
      </c>
    </row>
    <row r="2220" spans="1:4" x14ac:dyDescent="0.3">
      <c r="A2220">
        <v>4593</v>
      </c>
      <c r="B2220">
        <v>593</v>
      </c>
      <c r="C2220">
        <v>-297</v>
      </c>
      <c r="D2220">
        <v>-297</v>
      </c>
    </row>
    <row r="2221" spans="1:4" x14ac:dyDescent="0.3">
      <c r="A2221">
        <v>4595</v>
      </c>
      <c r="B2221">
        <v>600</v>
      </c>
      <c r="C2221">
        <v>-300</v>
      </c>
      <c r="D2221">
        <v>-300</v>
      </c>
    </row>
    <row r="2222" spans="1:4" x14ac:dyDescent="0.3">
      <c r="A2222">
        <v>4597</v>
      </c>
      <c r="B2222">
        <v>606</v>
      </c>
      <c r="C2222">
        <v>-303</v>
      </c>
      <c r="D2222">
        <v>-303</v>
      </c>
    </row>
    <row r="2223" spans="1:4" x14ac:dyDescent="0.3">
      <c r="A2223">
        <v>4600</v>
      </c>
      <c r="B2223">
        <v>606</v>
      </c>
      <c r="C2223">
        <v>-303</v>
      </c>
      <c r="D2223">
        <v>-303</v>
      </c>
    </row>
    <row r="2224" spans="1:4" x14ac:dyDescent="0.3">
      <c r="A2224">
        <v>4602</v>
      </c>
      <c r="B2224">
        <v>606</v>
      </c>
      <c r="C2224">
        <v>-303</v>
      </c>
      <c r="D2224">
        <v>-303</v>
      </c>
    </row>
    <row r="2225" spans="1:4" x14ac:dyDescent="0.3">
      <c r="A2225">
        <v>4604</v>
      </c>
      <c r="B2225">
        <v>606</v>
      </c>
      <c r="C2225">
        <v>-303</v>
      </c>
      <c r="D2225">
        <v>-303</v>
      </c>
    </row>
    <row r="2226" spans="1:4" x14ac:dyDescent="0.3">
      <c r="A2226">
        <v>4606</v>
      </c>
      <c r="B2226">
        <v>606</v>
      </c>
      <c r="C2226">
        <v>-303</v>
      </c>
      <c r="D2226">
        <v>-303</v>
      </c>
    </row>
    <row r="2227" spans="1:4" x14ac:dyDescent="0.3">
      <c r="A2227">
        <v>4608</v>
      </c>
      <c r="B2227">
        <v>600</v>
      </c>
      <c r="C2227">
        <v>-300</v>
      </c>
      <c r="D2227">
        <v>-300</v>
      </c>
    </row>
    <row r="2228" spans="1:4" x14ac:dyDescent="0.3">
      <c r="A2228">
        <v>4610</v>
      </c>
      <c r="B2228">
        <v>600</v>
      </c>
      <c r="C2228">
        <v>-300</v>
      </c>
      <c r="D2228">
        <v>-300</v>
      </c>
    </row>
    <row r="2229" spans="1:4" x14ac:dyDescent="0.3">
      <c r="A2229">
        <v>4613</v>
      </c>
      <c r="B2229">
        <v>593</v>
      </c>
      <c r="C2229">
        <v>-297</v>
      </c>
      <c r="D2229">
        <v>-297</v>
      </c>
    </row>
    <row r="2230" spans="1:4" x14ac:dyDescent="0.3">
      <c r="A2230">
        <v>4615</v>
      </c>
      <c r="B2230">
        <v>580</v>
      </c>
      <c r="C2230">
        <v>-290</v>
      </c>
      <c r="D2230">
        <v>-290</v>
      </c>
    </row>
    <row r="2231" spans="1:4" x14ac:dyDescent="0.3">
      <c r="A2231">
        <v>4617</v>
      </c>
      <c r="B2231">
        <v>573</v>
      </c>
      <c r="C2231">
        <v>-287</v>
      </c>
      <c r="D2231">
        <v>-287</v>
      </c>
    </row>
    <row r="2232" spans="1:4" x14ac:dyDescent="0.3">
      <c r="A2232">
        <v>4619</v>
      </c>
      <c r="B2232">
        <v>560</v>
      </c>
      <c r="C2232">
        <v>-280</v>
      </c>
      <c r="D2232">
        <v>-280</v>
      </c>
    </row>
    <row r="2233" spans="1:4" x14ac:dyDescent="0.3">
      <c r="A2233">
        <v>4621</v>
      </c>
      <c r="B2233">
        <v>525</v>
      </c>
      <c r="C2233">
        <v>-228</v>
      </c>
      <c r="D2233">
        <v>-297</v>
      </c>
    </row>
    <row r="2234" spans="1:4" x14ac:dyDescent="0.3">
      <c r="A2234">
        <v>4623</v>
      </c>
      <c r="B2234">
        <v>486</v>
      </c>
      <c r="C2234">
        <v>-160</v>
      </c>
      <c r="D2234">
        <v>-326</v>
      </c>
    </row>
    <row r="2235" spans="1:4" x14ac:dyDescent="0.3">
      <c r="A2235">
        <v>4625</v>
      </c>
      <c r="B2235">
        <v>437</v>
      </c>
      <c r="C2235">
        <v>-91</v>
      </c>
      <c r="D2235">
        <v>-345</v>
      </c>
    </row>
    <row r="2236" spans="1:4" x14ac:dyDescent="0.3">
      <c r="A2236">
        <v>4628</v>
      </c>
      <c r="B2236">
        <v>384</v>
      </c>
      <c r="C2236">
        <v>-7</v>
      </c>
      <c r="D2236">
        <v>-378</v>
      </c>
    </row>
    <row r="2237" spans="1:4" x14ac:dyDescent="0.3">
      <c r="A2237">
        <v>4631</v>
      </c>
      <c r="B2237">
        <v>323</v>
      </c>
      <c r="C2237">
        <v>78</v>
      </c>
      <c r="D2237">
        <v>-401</v>
      </c>
    </row>
    <row r="2238" spans="1:4" x14ac:dyDescent="0.3">
      <c r="A2238">
        <v>4633</v>
      </c>
      <c r="B2238">
        <v>261</v>
      </c>
      <c r="C2238">
        <v>153</v>
      </c>
      <c r="D2238">
        <v>-414</v>
      </c>
    </row>
    <row r="2239" spans="1:4" x14ac:dyDescent="0.3">
      <c r="A2239">
        <v>4635</v>
      </c>
      <c r="B2239">
        <v>192</v>
      </c>
      <c r="C2239">
        <v>241</v>
      </c>
      <c r="D2239">
        <v>-433</v>
      </c>
    </row>
    <row r="2240" spans="1:4" x14ac:dyDescent="0.3">
      <c r="A2240">
        <v>4637</v>
      </c>
      <c r="B2240">
        <v>124</v>
      </c>
      <c r="C2240">
        <v>329</v>
      </c>
      <c r="D2240">
        <v>-453</v>
      </c>
    </row>
    <row r="2241" spans="1:4" x14ac:dyDescent="0.3">
      <c r="A2241">
        <v>4639</v>
      </c>
      <c r="B2241">
        <v>46</v>
      </c>
      <c r="C2241">
        <v>417</v>
      </c>
      <c r="D2241">
        <v>-463</v>
      </c>
    </row>
    <row r="2242" spans="1:4" x14ac:dyDescent="0.3">
      <c r="A2242">
        <v>4641</v>
      </c>
      <c r="B2242">
        <v>-33</v>
      </c>
      <c r="C2242">
        <v>505</v>
      </c>
      <c r="D2242">
        <v>-472</v>
      </c>
    </row>
    <row r="2243" spans="1:4" x14ac:dyDescent="0.3">
      <c r="A2243">
        <v>4643</v>
      </c>
      <c r="B2243">
        <v>-117</v>
      </c>
      <c r="C2243">
        <v>596</v>
      </c>
      <c r="D2243">
        <v>-479</v>
      </c>
    </row>
    <row r="2244" spans="1:4" x14ac:dyDescent="0.3">
      <c r="A2244">
        <v>4646</v>
      </c>
      <c r="B2244">
        <v>-205</v>
      </c>
      <c r="C2244">
        <v>684</v>
      </c>
      <c r="D2244">
        <v>-479</v>
      </c>
    </row>
    <row r="2245" spans="1:4" x14ac:dyDescent="0.3">
      <c r="A2245">
        <v>4648</v>
      </c>
      <c r="B2245">
        <v>-297</v>
      </c>
      <c r="C2245">
        <v>769</v>
      </c>
      <c r="D2245">
        <v>-472</v>
      </c>
    </row>
    <row r="2246" spans="1:4" x14ac:dyDescent="0.3">
      <c r="A2246">
        <v>4650</v>
      </c>
      <c r="B2246">
        <v>-381</v>
      </c>
      <c r="C2246">
        <v>841</v>
      </c>
      <c r="D2246">
        <v>-459</v>
      </c>
    </row>
    <row r="2247" spans="1:4" x14ac:dyDescent="0.3">
      <c r="A2247">
        <v>4652</v>
      </c>
      <c r="B2247">
        <v>-453</v>
      </c>
      <c r="C2247">
        <v>906</v>
      </c>
      <c r="D2247">
        <v>-453</v>
      </c>
    </row>
    <row r="2248" spans="1:4" x14ac:dyDescent="0.3">
      <c r="A2248">
        <v>4654</v>
      </c>
      <c r="B2248">
        <v>-466</v>
      </c>
      <c r="C2248">
        <v>932</v>
      </c>
      <c r="D2248">
        <v>-466</v>
      </c>
    </row>
    <row r="2249" spans="1:4" x14ac:dyDescent="0.3">
      <c r="A2249">
        <v>4656</v>
      </c>
      <c r="B2249">
        <v>-479</v>
      </c>
      <c r="C2249">
        <v>958</v>
      </c>
      <c r="D2249">
        <v>-479</v>
      </c>
    </row>
    <row r="2250" spans="1:4" x14ac:dyDescent="0.3">
      <c r="A2250">
        <v>4658</v>
      </c>
      <c r="B2250">
        <v>-486</v>
      </c>
      <c r="C2250">
        <v>971</v>
      </c>
      <c r="D2250">
        <v>-486</v>
      </c>
    </row>
    <row r="2251" spans="1:4" x14ac:dyDescent="0.3">
      <c r="A2251">
        <v>4661</v>
      </c>
      <c r="B2251">
        <v>-486</v>
      </c>
      <c r="C2251">
        <v>971</v>
      </c>
      <c r="D2251">
        <v>-486</v>
      </c>
    </row>
    <row r="2252" spans="1:4" x14ac:dyDescent="0.3">
      <c r="A2252">
        <v>4663</v>
      </c>
      <c r="B2252">
        <v>-482</v>
      </c>
      <c r="C2252">
        <v>964</v>
      </c>
      <c r="D2252">
        <v>-482</v>
      </c>
    </row>
    <row r="2253" spans="1:4" x14ac:dyDescent="0.3">
      <c r="A2253">
        <v>4665</v>
      </c>
      <c r="B2253">
        <v>-476</v>
      </c>
      <c r="C2253">
        <v>951</v>
      </c>
      <c r="D2253">
        <v>-476</v>
      </c>
    </row>
    <row r="2254" spans="1:4" x14ac:dyDescent="0.3">
      <c r="A2254">
        <v>4667</v>
      </c>
      <c r="B2254">
        <v>-469</v>
      </c>
      <c r="C2254">
        <v>938</v>
      </c>
      <c r="D2254">
        <v>-469</v>
      </c>
    </row>
    <row r="2255" spans="1:4" x14ac:dyDescent="0.3">
      <c r="A2255">
        <v>4669</v>
      </c>
      <c r="B2255">
        <v>-459</v>
      </c>
      <c r="C2255">
        <v>919</v>
      </c>
      <c r="D2255">
        <v>-459</v>
      </c>
    </row>
    <row r="2256" spans="1:4" x14ac:dyDescent="0.3">
      <c r="A2256">
        <v>4671</v>
      </c>
      <c r="B2256">
        <v>-446</v>
      </c>
      <c r="C2256">
        <v>893</v>
      </c>
      <c r="D2256">
        <v>-446</v>
      </c>
    </row>
    <row r="2257" spans="1:4" x14ac:dyDescent="0.3">
      <c r="A2257">
        <v>4675</v>
      </c>
      <c r="B2257">
        <v>-433</v>
      </c>
      <c r="C2257">
        <v>867</v>
      </c>
      <c r="D2257">
        <v>-433</v>
      </c>
    </row>
    <row r="2258" spans="1:4" x14ac:dyDescent="0.3">
      <c r="A2258">
        <v>4677</v>
      </c>
      <c r="B2258">
        <v>-417</v>
      </c>
      <c r="C2258">
        <v>834</v>
      </c>
      <c r="D2258">
        <v>-417</v>
      </c>
    </row>
    <row r="2259" spans="1:4" x14ac:dyDescent="0.3">
      <c r="A2259">
        <v>4679</v>
      </c>
      <c r="B2259">
        <v>-398</v>
      </c>
      <c r="C2259">
        <v>795</v>
      </c>
      <c r="D2259">
        <v>-398</v>
      </c>
    </row>
    <row r="2260" spans="1:4" x14ac:dyDescent="0.3">
      <c r="A2260">
        <v>4681</v>
      </c>
      <c r="B2260">
        <v>-371</v>
      </c>
      <c r="C2260">
        <v>743</v>
      </c>
      <c r="D2260">
        <v>-371</v>
      </c>
    </row>
    <row r="2261" spans="1:4" x14ac:dyDescent="0.3">
      <c r="A2261">
        <v>4683</v>
      </c>
      <c r="B2261">
        <v>-381</v>
      </c>
      <c r="C2261">
        <v>665</v>
      </c>
      <c r="D2261">
        <v>-283</v>
      </c>
    </row>
    <row r="2262" spans="1:4" x14ac:dyDescent="0.3">
      <c r="A2262">
        <v>4685</v>
      </c>
      <c r="B2262">
        <v>-391</v>
      </c>
      <c r="C2262">
        <v>577</v>
      </c>
      <c r="D2262">
        <v>-186</v>
      </c>
    </row>
    <row r="2263" spans="1:4" x14ac:dyDescent="0.3">
      <c r="A2263">
        <v>4687</v>
      </c>
      <c r="B2263">
        <v>-398</v>
      </c>
      <c r="C2263">
        <v>482</v>
      </c>
      <c r="D2263">
        <v>-85</v>
      </c>
    </row>
    <row r="2264" spans="1:4" x14ac:dyDescent="0.3">
      <c r="A2264">
        <v>4690</v>
      </c>
      <c r="B2264">
        <v>-401</v>
      </c>
      <c r="C2264">
        <v>381</v>
      </c>
      <c r="D2264">
        <v>20</v>
      </c>
    </row>
    <row r="2265" spans="1:4" x14ac:dyDescent="0.3">
      <c r="A2265">
        <v>4692</v>
      </c>
      <c r="B2265">
        <v>-394</v>
      </c>
      <c r="C2265">
        <v>290</v>
      </c>
      <c r="D2265">
        <v>104</v>
      </c>
    </row>
    <row r="2266" spans="1:4" x14ac:dyDescent="0.3">
      <c r="A2266">
        <v>4694</v>
      </c>
      <c r="B2266">
        <v>-394</v>
      </c>
      <c r="C2266">
        <v>202</v>
      </c>
      <c r="D2266">
        <v>192</v>
      </c>
    </row>
    <row r="2267" spans="1:4" x14ac:dyDescent="0.3">
      <c r="A2267">
        <v>4696</v>
      </c>
      <c r="B2267">
        <v>-391</v>
      </c>
      <c r="C2267">
        <v>98</v>
      </c>
      <c r="D2267">
        <v>293</v>
      </c>
    </row>
    <row r="2268" spans="1:4" x14ac:dyDescent="0.3">
      <c r="A2268">
        <v>4698</v>
      </c>
      <c r="B2268">
        <v>-384</v>
      </c>
      <c r="C2268">
        <v>7</v>
      </c>
      <c r="D2268">
        <v>378</v>
      </c>
    </row>
    <row r="2269" spans="1:4" x14ac:dyDescent="0.3">
      <c r="A2269">
        <v>4700</v>
      </c>
      <c r="B2269">
        <v>-368</v>
      </c>
      <c r="C2269">
        <v>-94</v>
      </c>
      <c r="D2269">
        <v>463</v>
      </c>
    </row>
    <row r="2270" spans="1:4" x14ac:dyDescent="0.3">
      <c r="A2270">
        <v>4702</v>
      </c>
      <c r="B2270">
        <v>-355</v>
      </c>
      <c r="C2270">
        <v>-189</v>
      </c>
      <c r="D2270">
        <v>544</v>
      </c>
    </row>
    <row r="2271" spans="1:4" x14ac:dyDescent="0.3">
      <c r="A2271">
        <v>4704</v>
      </c>
      <c r="B2271">
        <v>-339</v>
      </c>
      <c r="C2271">
        <v>-290</v>
      </c>
      <c r="D2271">
        <v>629</v>
      </c>
    </row>
    <row r="2272" spans="1:4" x14ac:dyDescent="0.3">
      <c r="A2272">
        <v>4707</v>
      </c>
      <c r="B2272">
        <v>-349</v>
      </c>
      <c r="C2272">
        <v>-349</v>
      </c>
      <c r="D2272">
        <v>697</v>
      </c>
    </row>
    <row r="2273" spans="1:4" x14ac:dyDescent="0.3">
      <c r="A2273">
        <v>4709</v>
      </c>
      <c r="B2273">
        <v>-368</v>
      </c>
      <c r="C2273">
        <v>-368</v>
      </c>
      <c r="D2273">
        <v>736</v>
      </c>
    </row>
    <row r="2274" spans="1:4" x14ac:dyDescent="0.3">
      <c r="A2274">
        <v>4711</v>
      </c>
      <c r="B2274">
        <v>-384</v>
      </c>
      <c r="C2274">
        <v>-384</v>
      </c>
      <c r="D2274">
        <v>769</v>
      </c>
    </row>
    <row r="2275" spans="1:4" x14ac:dyDescent="0.3">
      <c r="A2275">
        <v>4713</v>
      </c>
      <c r="B2275">
        <v>-401</v>
      </c>
      <c r="C2275">
        <v>-401</v>
      </c>
      <c r="D2275">
        <v>802</v>
      </c>
    </row>
    <row r="2276" spans="1:4" x14ac:dyDescent="0.3">
      <c r="A2276">
        <v>4716</v>
      </c>
      <c r="B2276">
        <v>-420</v>
      </c>
      <c r="C2276">
        <v>-420</v>
      </c>
      <c r="D2276">
        <v>841</v>
      </c>
    </row>
    <row r="2277" spans="1:4" x14ac:dyDescent="0.3">
      <c r="A2277">
        <v>4718</v>
      </c>
      <c r="B2277">
        <v>-433</v>
      </c>
      <c r="C2277">
        <v>-433</v>
      </c>
      <c r="D2277">
        <v>867</v>
      </c>
    </row>
    <row r="2278" spans="1:4" x14ac:dyDescent="0.3">
      <c r="A2278">
        <v>4720</v>
      </c>
      <c r="B2278">
        <v>-450</v>
      </c>
      <c r="C2278">
        <v>-450</v>
      </c>
      <c r="D2278">
        <v>899</v>
      </c>
    </row>
    <row r="2279" spans="1:4" x14ac:dyDescent="0.3">
      <c r="A2279">
        <v>4723</v>
      </c>
      <c r="B2279">
        <v>-466</v>
      </c>
      <c r="C2279">
        <v>-466</v>
      </c>
      <c r="D2279">
        <v>932</v>
      </c>
    </row>
    <row r="2280" spans="1:4" x14ac:dyDescent="0.3">
      <c r="A2280">
        <v>4725</v>
      </c>
      <c r="B2280">
        <v>-479</v>
      </c>
      <c r="C2280">
        <v>-479</v>
      </c>
      <c r="D2280">
        <v>958</v>
      </c>
    </row>
    <row r="2281" spans="1:4" x14ac:dyDescent="0.3">
      <c r="A2281">
        <v>4727</v>
      </c>
      <c r="B2281">
        <v>-489</v>
      </c>
      <c r="C2281">
        <v>-489</v>
      </c>
      <c r="D2281">
        <v>978</v>
      </c>
    </row>
    <row r="2282" spans="1:4" x14ac:dyDescent="0.3">
      <c r="A2282">
        <v>4729</v>
      </c>
      <c r="B2282">
        <v>-492</v>
      </c>
      <c r="C2282">
        <v>-492</v>
      </c>
      <c r="D2282">
        <v>984</v>
      </c>
    </row>
    <row r="2283" spans="1:4" x14ac:dyDescent="0.3">
      <c r="A2283">
        <v>4731</v>
      </c>
      <c r="B2283">
        <v>-420</v>
      </c>
      <c r="C2283">
        <v>-528</v>
      </c>
      <c r="D2283">
        <v>948</v>
      </c>
    </row>
    <row r="2284" spans="1:4" x14ac:dyDescent="0.3">
      <c r="A2284">
        <v>4733</v>
      </c>
      <c r="B2284">
        <v>-323</v>
      </c>
      <c r="C2284">
        <v>-567</v>
      </c>
      <c r="D2284">
        <v>890</v>
      </c>
    </row>
    <row r="2285" spans="1:4" x14ac:dyDescent="0.3">
      <c r="A2285">
        <v>4736</v>
      </c>
      <c r="B2285">
        <v>-222</v>
      </c>
      <c r="C2285">
        <v>-593</v>
      </c>
      <c r="D2285">
        <v>815</v>
      </c>
    </row>
    <row r="2286" spans="1:4" x14ac:dyDescent="0.3">
      <c r="A2286">
        <v>4738</v>
      </c>
      <c r="B2286">
        <v>-108</v>
      </c>
      <c r="C2286">
        <v>-616</v>
      </c>
      <c r="D2286">
        <v>723</v>
      </c>
    </row>
    <row r="2287" spans="1:4" x14ac:dyDescent="0.3">
      <c r="A2287">
        <v>4740</v>
      </c>
      <c r="B2287">
        <v>0</v>
      </c>
      <c r="C2287">
        <v>-635</v>
      </c>
      <c r="D2287">
        <v>635</v>
      </c>
    </row>
    <row r="2288" spans="1:4" x14ac:dyDescent="0.3">
      <c r="A2288">
        <v>4742</v>
      </c>
      <c r="B2288">
        <v>114</v>
      </c>
      <c r="C2288">
        <v>-639</v>
      </c>
      <c r="D2288">
        <v>525</v>
      </c>
    </row>
    <row r="2289" spans="1:4" x14ac:dyDescent="0.3">
      <c r="A2289">
        <v>4744</v>
      </c>
      <c r="B2289">
        <v>225</v>
      </c>
      <c r="C2289">
        <v>-635</v>
      </c>
      <c r="D2289">
        <v>411</v>
      </c>
    </row>
    <row r="2290" spans="1:4" x14ac:dyDescent="0.3">
      <c r="A2290">
        <v>4746</v>
      </c>
      <c r="B2290">
        <v>319</v>
      </c>
      <c r="C2290">
        <v>-629</v>
      </c>
      <c r="D2290">
        <v>310</v>
      </c>
    </row>
    <row r="2291" spans="1:4" x14ac:dyDescent="0.3">
      <c r="A2291">
        <v>4748</v>
      </c>
      <c r="B2291">
        <v>433</v>
      </c>
      <c r="C2291">
        <v>-613</v>
      </c>
      <c r="D2291">
        <v>179</v>
      </c>
    </row>
    <row r="2292" spans="1:4" x14ac:dyDescent="0.3">
      <c r="A2292">
        <v>4750</v>
      </c>
      <c r="B2292">
        <v>528</v>
      </c>
      <c r="C2292">
        <v>-587</v>
      </c>
      <c r="D2292">
        <v>59</v>
      </c>
    </row>
    <row r="2293" spans="1:4" x14ac:dyDescent="0.3">
      <c r="A2293">
        <v>4753</v>
      </c>
      <c r="B2293">
        <v>619</v>
      </c>
      <c r="C2293">
        <v>-554</v>
      </c>
      <c r="D2293">
        <v>-65</v>
      </c>
    </row>
    <row r="2294" spans="1:4" x14ac:dyDescent="0.3">
      <c r="A2294">
        <v>4755</v>
      </c>
      <c r="B2294">
        <v>694</v>
      </c>
      <c r="C2294">
        <v>-518</v>
      </c>
      <c r="D2294">
        <v>-176</v>
      </c>
    </row>
    <row r="2295" spans="1:4" x14ac:dyDescent="0.3">
      <c r="A2295">
        <v>4757</v>
      </c>
      <c r="B2295">
        <v>775</v>
      </c>
      <c r="C2295">
        <v>-476</v>
      </c>
      <c r="D2295">
        <v>-300</v>
      </c>
    </row>
    <row r="2296" spans="1:4" x14ac:dyDescent="0.3">
      <c r="A2296">
        <v>4760</v>
      </c>
      <c r="B2296">
        <v>841</v>
      </c>
      <c r="C2296">
        <v>-430</v>
      </c>
      <c r="D2296">
        <v>-411</v>
      </c>
    </row>
    <row r="2297" spans="1:4" x14ac:dyDescent="0.3">
      <c r="A2297">
        <v>4762</v>
      </c>
      <c r="B2297">
        <v>854</v>
      </c>
      <c r="C2297">
        <v>-427</v>
      </c>
      <c r="D2297">
        <v>-427</v>
      </c>
    </row>
    <row r="2298" spans="1:4" x14ac:dyDescent="0.3">
      <c r="A2298">
        <v>4764</v>
      </c>
      <c r="B2298">
        <v>847</v>
      </c>
      <c r="C2298">
        <v>-424</v>
      </c>
      <c r="D2298">
        <v>-424</v>
      </c>
    </row>
    <row r="2299" spans="1:4" x14ac:dyDescent="0.3">
      <c r="A2299">
        <v>4766</v>
      </c>
      <c r="B2299">
        <v>847</v>
      </c>
      <c r="C2299">
        <v>-424</v>
      </c>
      <c r="D2299">
        <v>-424</v>
      </c>
    </row>
    <row r="2300" spans="1:4" x14ac:dyDescent="0.3">
      <c r="A2300">
        <v>4768</v>
      </c>
      <c r="B2300">
        <v>834</v>
      </c>
      <c r="C2300">
        <v>-417</v>
      </c>
      <c r="D2300">
        <v>-417</v>
      </c>
    </row>
    <row r="2301" spans="1:4" x14ac:dyDescent="0.3">
      <c r="A2301">
        <v>4771</v>
      </c>
      <c r="B2301">
        <v>834</v>
      </c>
      <c r="C2301">
        <v>-417</v>
      </c>
      <c r="D2301">
        <v>-417</v>
      </c>
    </row>
    <row r="2302" spans="1:4" x14ac:dyDescent="0.3">
      <c r="A2302">
        <v>4773</v>
      </c>
      <c r="B2302">
        <v>828</v>
      </c>
      <c r="C2302">
        <v>-414</v>
      </c>
      <c r="D2302">
        <v>-414</v>
      </c>
    </row>
    <row r="2303" spans="1:4" x14ac:dyDescent="0.3">
      <c r="A2303">
        <v>4775</v>
      </c>
      <c r="B2303">
        <v>815</v>
      </c>
      <c r="C2303">
        <v>-407</v>
      </c>
      <c r="D2303">
        <v>-407</v>
      </c>
    </row>
    <row r="2304" spans="1:4" x14ac:dyDescent="0.3">
      <c r="A2304">
        <v>4777</v>
      </c>
      <c r="B2304">
        <v>802</v>
      </c>
      <c r="C2304">
        <v>-401</v>
      </c>
      <c r="D2304">
        <v>-401</v>
      </c>
    </row>
    <row r="2305" spans="1:4" x14ac:dyDescent="0.3">
      <c r="A2305">
        <v>4779</v>
      </c>
      <c r="B2305">
        <v>736</v>
      </c>
      <c r="C2305">
        <v>-300</v>
      </c>
      <c r="D2305">
        <v>-437</v>
      </c>
    </row>
    <row r="2306" spans="1:4" x14ac:dyDescent="0.3">
      <c r="A2306">
        <v>4781</v>
      </c>
      <c r="B2306">
        <v>652</v>
      </c>
      <c r="C2306">
        <v>-169</v>
      </c>
      <c r="D2306">
        <v>-482</v>
      </c>
    </row>
    <row r="2307" spans="1:4" x14ac:dyDescent="0.3">
      <c r="A2307">
        <v>4784</v>
      </c>
      <c r="B2307">
        <v>551</v>
      </c>
      <c r="C2307">
        <v>-26</v>
      </c>
      <c r="D2307">
        <v>-525</v>
      </c>
    </row>
    <row r="2308" spans="1:4" x14ac:dyDescent="0.3">
      <c r="A2308">
        <v>4786</v>
      </c>
      <c r="B2308">
        <v>446</v>
      </c>
      <c r="C2308">
        <v>114</v>
      </c>
      <c r="D2308">
        <v>-560</v>
      </c>
    </row>
    <row r="2309" spans="1:4" x14ac:dyDescent="0.3">
      <c r="A2309">
        <v>4788</v>
      </c>
      <c r="B2309">
        <v>329</v>
      </c>
      <c r="C2309">
        <v>261</v>
      </c>
      <c r="D2309">
        <v>-590</v>
      </c>
    </row>
    <row r="2310" spans="1:4" x14ac:dyDescent="0.3">
      <c r="A2310">
        <v>4790</v>
      </c>
      <c r="B2310">
        <v>209</v>
      </c>
      <c r="C2310">
        <v>404</v>
      </c>
      <c r="D2310">
        <v>-613</v>
      </c>
    </row>
    <row r="2311" spans="1:4" x14ac:dyDescent="0.3">
      <c r="A2311">
        <v>4792</v>
      </c>
      <c r="B2311">
        <v>81</v>
      </c>
      <c r="C2311">
        <v>551</v>
      </c>
      <c r="D2311">
        <v>-632</v>
      </c>
    </row>
    <row r="2312" spans="1:4" x14ac:dyDescent="0.3">
      <c r="A2312">
        <v>4794</v>
      </c>
      <c r="B2312">
        <v>-49</v>
      </c>
      <c r="C2312">
        <v>684</v>
      </c>
      <c r="D2312">
        <v>-635</v>
      </c>
    </row>
    <row r="2313" spans="1:4" x14ac:dyDescent="0.3">
      <c r="A2313">
        <v>4796</v>
      </c>
      <c r="B2313">
        <v>-186</v>
      </c>
      <c r="C2313">
        <v>821</v>
      </c>
      <c r="D2313">
        <v>-635</v>
      </c>
    </row>
    <row r="2314" spans="1:4" x14ac:dyDescent="0.3">
      <c r="A2314">
        <v>4798</v>
      </c>
      <c r="B2314">
        <v>-319</v>
      </c>
      <c r="C2314">
        <v>951</v>
      </c>
      <c r="D2314">
        <v>-632</v>
      </c>
    </row>
    <row r="2315" spans="1:4" x14ac:dyDescent="0.3">
      <c r="A2315">
        <v>4801</v>
      </c>
      <c r="B2315">
        <v>-463</v>
      </c>
      <c r="C2315">
        <v>1072</v>
      </c>
      <c r="D2315">
        <v>-609</v>
      </c>
    </row>
    <row r="2316" spans="1:4" x14ac:dyDescent="0.3">
      <c r="A2316">
        <v>4804</v>
      </c>
      <c r="B2316">
        <v>-587</v>
      </c>
      <c r="C2316">
        <v>1173</v>
      </c>
      <c r="D2316">
        <v>-587</v>
      </c>
    </row>
    <row r="2317" spans="1:4" x14ac:dyDescent="0.3">
      <c r="A2317">
        <v>4806</v>
      </c>
      <c r="B2317">
        <v>-606</v>
      </c>
      <c r="C2317">
        <v>1212</v>
      </c>
      <c r="D2317">
        <v>-606</v>
      </c>
    </row>
    <row r="2318" spans="1:4" x14ac:dyDescent="0.3">
      <c r="A2318">
        <v>4808</v>
      </c>
      <c r="B2318">
        <v>-616</v>
      </c>
      <c r="C2318">
        <v>1232</v>
      </c>
      <c r="D2318">
        <v>-616</v>
      </c>
    </row>
    <row r="2319" spans="1:4" x14ac:dyDescent="0.3">
      <c r="A2319">
        <v>4810</v>
      </c>
      <c r="B2319">
        <v>-609</v>
      </c>
      <c r="C2319">
        <v>1219</v>
      </c>
      <c r="D2319">
        <v>-609</v>
      </c>
    </row>
    <row r="2320" spans="1:4" x14ac:dyDescent="0.3">
      <c r="A2320">
        <v>4812</v>
      </c>
      <c r="B2320">
        <v>-603</v>
      </c>
      <c r="C2320">
        <v>1206</v>
      </c>
      <c r="D2320">
        <v>-603</v>
      </c>
    </row>
    <row r="2321" spans="1:4" x14ac:dyDescent="0.3">
      <c r="A2321">
        <v>4814</v>
      </c>
      <c r="B2321">
        <v>-590</v>
      </c>
      <c r="C2321">
        <v>1180</v>
      </c>
      <c r="D2321">
        <v>-590</v>
      </c>
    </row>
    <row r="2322" spans="1:4" x14ac:dyDescent="0.3">
      <c r="A2322">
        <v>4817</v>
      </c>
      <c r="B2322">
        <v>-577</v>
      </c>
      <c r="C2322">
        <v>1153</v>
      </c>
      <c r="D2322">
        <v>-577</v>
      </c>
    </row>
    <row r="2323" spans="1:4" x14ac:dyDescent="0.3">
      <c r="A2323">
        <v>4819</v>
      </c>
      <c r="B2323">
        <v>-560</v>
      </c>
      <c r="C2323">
        <v>1121</v>
      </c>
      <c r="D2323">
        <v>-560</v>
      </c>
    </row>
    <row r="2324" spans="1:4" x14ac:dyDescent="0.3">
      <c r="A2324">
        <v>4821</v>
      </c>
      <c r="B2324">
        <v>-538</v>
      </c>
      <c r="C2324">
        <v>1075</v>
      </c>
      <c r="D2324">
        <v>-538</v>
      </c>
    </row>
    <row r="2325" spans="1:4" x14ac:dyDescent="0.3">
      <c r="A2325">
        <v>4823</v>
      </c>
      <c r="B2325">
        <v>-512</v>
      </c>
      <c r="C2325">
        <v>1023</v>
      </c>
      <c r="D2325">
        <v>-512</v>
      </c>
    </row>
    <row r="2326" spans="1:4" x14ac:dyDescent="0.3">
      <c r="A2326">
        <v>4825</v>
      </c>
      <c r="B2326">
        <v>-502</v>
      </c>
      <c r="C2326">
        <v>925</v>
      </c>
      <c r="D2326">
        <v>-424</v>
      </c>
    </row>
    <row r="2327" spans="1:4" x14ac:dyDescent="0.3">
      <c r="A2327">
        <v>4827</v>
      </c>
      <c r="B2327">
        <v>-518</v>
      </c>
      <c r="C2327">
        <v>782</v>
      </c>
      <c r="D2327">
        <v>-264</v>
      </c>
    </row>
    <row r="2328" spans="1:4" x14ac:dyDescent="0.3">
      <c r="A2328">
        <v>4830</v>
      </c>
      <c r="B2328">
        <v>-528</v>
      </c>
      <c r="C2328">
        <v>626</v>
      </c>
      <c r="D2328">
        <v>-98</v>
      </c>
    </row>
    <row r="2329" spans="1:4" x14ac:dyDescent="0.3">
      <c r="A2329">
        <v>4832</v>
      </c>
      <c r="B2329">
        <v>-531</v>
      </c>
      <c r="C2329">
        <v>466</v>
      </c>
      <c r="D2329">
        <v>65</v>
      </c>
    </row>
    <row r="2330" spans="1:4" x14ac:dyDescent="0.3">
      <c r="A2330">
        <v>4834</v>
      </c>
      <c r="B2330">
        <v>-531</v>
      </c>
      <c r="C2330">
        <v>310</v>
      </c>
      <c r="D2330">
        <v>222</v>
      </c>
    </row>
    <row r="2331" spans="1:4" x14ac:dyDescent="0.3">
      <c r="A2331">
        <v>4836</v>
      </c>
      <c r="B2331">
        <v>-450</v>
      </c>
      <c r="C2331">
        <v>108</v>
      </c>
      <c r="D2331">
        <v>342</v>
      </c>
    </row>
    <row r="2332" spans="1:4" x14ac:dyDescent="0.3">
      <c r="A2332">
        <v>4838</v>
      </c>
      <c r="B2332">
        <v>-433</v>
      </c>
      <c r="C2332">
        <v>-52</v>
      </c>
      <c r="D2332">
        <v>486</v>
      </c>
    </row>
    <row r="2333" spans="1:4" x14ac:dyDescent="0.3">
      <c r="A2333">
        <v>4840</v>
      </c>
      <c r="B2333">
        <v>-85</v>
      </c>
      <c r="C2333">
        <v>-378</v>
      </c>
      <c r="D2333">
        <v>463</v>
      </c>
    </row>
    <row r="2334" spans="1:4" x14ac:dyDescent="0.3">
      <c r="A2334">
        <v>4842</v>
      </c>
      <c r="B2334">
        <v>68</v>
      </c>
      <c r="C2334">
        <v>-606</v>
      </c>
      <c r="D2334">
        <v>538</v>
      </c>
    </row>
    <row r="2335" spans="1:4" x14ac:dyDescent="0.3">
      <c r="A2335">
        <v>4845</v>
      </c>
      <c r="B2335">
        <v>257</v>
      </c>
      <c r="C2335">
        <v>-769</v>
      </c>
      <c r="D2335">
        <v>512</v>
      </c>
    </row>
    <row r="2336" spans="1:4" x14ac:dyDescent="0.3">
      <c r="A2336">
        <v>4847</v>
      </c>
      <c r="B2336">
        <v>362</v>
      </c>
      <c r="C2336">
        <v>-870</v>
      </c>
      <c r="D2336">
        <v>508</v>
      </c>
    </row>
    <row r="2337" spans="1:4" x14ac:dyDescent="0.3">
      <c r="A2337">
        <v>4850</v>
      </c>
      <c r="B2337">
        <v>453</v>
      </c>
      <c r="C2337">
        <v>-955</v>
      </c>
      <c r="D2337">
        <v>502</v>
      </c>
    </row>
    <row r="2338" spans="1:4" x14ac:dyDescent="0.3">
      <c r="A2338">
        <v>4852</v>
      </c>
      <c r="B2338">
        <v>486</v>
      </c>
      <c r="C2338">
        <v>-1010</v>
      </c>
      <c r="D2338">
        <v>525</v>
      </c>
    </row>
    <row r="2339" spans="1:4" x14ac:dyDescent="0.3">
      <c r="A2339">
        <v>4854</v>
      </c>
      <c r="B2339">
        <v>486</v>
      </c>
      <c r="C2339">
        <v>-1049</v>
      </c>
      <c r="D2339">
        <v>564</v>
      </c>
    </row>
    <row r="2340" spans="1:4" x14ac:dyDescent="0.3">
      <c r="A2340">
        <v>4856</v>
      </c>
      <c r="B2340">
        <v>508</v>
      </c>
      <c r="C2340">
        <v>-1085</v>
      </c>
      <c r="D2340">
        <v>577</v>
      </c>
    </row>
    <row r="2341" spans="1:4" x14ac:dyDescent="0.3">
      <c r="A2341">
        <v>4858</v>
      </c>
      <c r="B2341">
        <v>508</v>
      </c>
      <c r="C2341">
        <v>-1114</v>
      </c>
      <c r="D2341">
        <v>606</v>
      </c>
    </row>
    <row r="2342" spans="1:4" x14ac:dyDescent="0.3">
      <c r="A2342">
        <v>4860</v>
      </c>
      <c r="B2342">
        <v>502</v>
      </c>
      <c r="C2342">
        <v>-1121</v>
      </c>
      <c r="D2342">
        <v>619</v>
      </c>
    </row>
    <row r="2343" spans="1:4" x14ac:dyDescent="0.3">
      <c r="A2343">
        <v>4862</v>
      </c>
      <c r="B2343">
        <v>538</v>
      </c>
      <c r="C2343">
        <v>-1144</v>
      </c>
      <c r="D2343">
        <v>606</v>
      </c>
    </row>
    <row r="2344" spans="1:4" x14ac:dyDescent="0.3">
      <c r="A2344">
        <v>4864</v>
      </c>
      <c r="B2344">
        <v>560</v>
      </c>
      <c r="C2344">
        <v>-1140</v>
      </c>
      <c r="D2344">
        <v>580</v>
      </c>
    </row>
    <row r="2345" spans="1:4" x14ac:dyDescent="0.3">
      <c r="A2345">
        <v>4866</v>
      </c>
      <c r="B2345">
        <v>573</v>
      </c>
      <c r="C2345">
        <v>-1127</v>
      </c>
      <c r="D2345">
        <v>554</v>
      </c>
    </row>
    <row r="2346" spans="1:4" x14ac:dyDescent="0.3">
      <c r="A2346">
        <v>4869</v>
      </c>
      <c r="B2346">
        <v>593</v>
      </c>
      <c r="C2346">
        <v>-1098</v>
      </c>
      <c r="D2346">
        <v>505</v>
      </c>
    </row>
    <row r="2347" spans="1:4" x14ac:dyDescent="0.3">
      <c r="A2347">
        <v>4871</v>
      </c>
      <c r="B2347">
        <v>570</v>
      </c>
      <c r="C2347">
        <v>-1033</v>
      </c>
      <c r="D2347">
        <v>463</v>
      </c>
    </row>
    <row r="2348" spans="1:4" x14ac:dyDescent="0.3">
      <c r="A2348">
        <v>4873</v>
      </c>
      <c r="B2348">
        <v>521</v>
      </c>
      <c r="C2348">
        <v>-945</v>
      </c>
      <c r="D2348">
        <v>424</v>
      </c>
    </row>
    <row r="2349" spans="1:4" x14ac:dyDescent="0.3">
      <c r="A2349">
        <v>4875</v>
      </c>
      <c r="B2349">
        <v>459</v>
      </c>
      <c r="C2349">
        <v>-841</v>
      </c>
      <c r="D2349">
        <v>381</v>
      </c>
    </row>
    <row r="2350" spans="1:4" x14ac:dyDescent="0.3">
      <c r="A2350">
        <v>4877</v>
      </c>
      <c r="B2350">
        <v>411</v>
      </c>
      <c r="C2350">
        <v>-733</v>
      </c>
      <c r="D2350">
        <v>323</v>
      </c>
    </row>
    <row r="2351" spans="1:4" x14ac:dyDescent="0.3">
      <c r="A2351">
        <v>4879</v>
      </c>
      <c r="B2351">
        <v>336</v>
      </c>
      <c r="C2351">
        <v>-603</v>
      </c>
      <c r="D2351">
        <v>267</v>
      </c>
    </row>
    <row r="2352" spans="1:4" x14ac:dyDescent="0.3">
      <c r="A2352">
        <v>4881</v>
      </c>
      <c r="B2352">
        <v>290</v>
      </c>
      <c r="C2352">
        <v>-492</v>
      </c>
      <c r="D2352">
        <v>202</v>
      </c>
    </row>
    <row r="2353" spans="1:4" x14ac:dyDescent="0.3">
      <c r="A2353">
        <v>4883</v>
      </c>
      <c r="B2353">
        <v>264</v>
      </c>
      <c r="C2353">
        <v>-381</v>
      </c>
      <c r="D2353">
        <v>117</v>
      </c>
    </row>
    <row r="2354" spans="1:4" x14ac:dyDescent="0.3">
      <c r="A2354">
        <v>4887</v>
      </c>
      <c r="B2354">
        <v>225</v>
      </c>
      <c r="C2354">
        <v>-264</v>
      </c>
      <c r="D2354">
        <v>39</v>
      </c>
    </row>
    <row r="2355" spans="1:4" x14ac:dyDescent="0.3">
      <c r="A2355">
        <v>4889</v>
      </c>
      <c r="B2355">
        <v>192</v>
      </c>
      <c r="C2355">
        <v>-150</v>
      </c>
      <c r="D2355">
        <v>-42</v>
      </c>
    </row>
    <row r="2356" spans="1:4" x14ac:dyDescent="0.3">
      <c r="A2356">
        <v>4891</v>
      </c>
      <c r="B2356">
        <v>130</v>
      </c>
      <c r="C2356">
        <v>-65</v>
      </c>
      <c r="D2356">
        <v>-65</v>
      </c>
    </row>
    <row r="2357" spans="1:4" x14ac:dyDescent="0.3">
      <c r="A2357">
        <v>4893</v>
      </c>
      <c r="B2357">
        <v>0</v>
      </c>
      <c r="C2357">
        <v>0</v>
      </c>
      <c r="D2357">
        <v>0</v>
      </c>
    </row>
    <row r="2358" spans="1:4" x14ac:dyDescent="0.3">
      <c r="A2358">
        <v>4895</v>
      </c>
      <c r="B2358">
        <v>0</v>
      </c>
      <c r="C2358">
        <v>0</v>
      </c>
      <c r="D2358">
        <v>0</v>
      </c>
    </row>
    <row r="2359" spans="1:4" x14ac:dyDescent="0.3">
      <c r="A2359">
        <v>4897</v>
      </c>
      <c r="B2359">
        <v>0</v>
      </c>
      <c r="C2359">
        <v>0</v>
      </c>
      <c r="D2359">
        <v>0</v>
      </c>
    </row>
    <row r="2360" spans="1:4" x14ac:dyDescent="0.3">
      <c r="A2360">
        <v>4899</v>
      </c>
      <c r="B2360">
        <v>0</v>
      </c>
      <c r="C2360">
        <v>0</v>
      </c>
      <c r="D2360">
        <v>0</v>
      </c>
    </row>
    <row r="2361" spans="1:4" x14ac:dyDescent="0.3">
      <c r="A2361">
        <v>4901</v>
      </c>
      <c r="B2361">
        <v>0</v>
      </c>
      <c r="C2361">
        <v>0</v>
      </c>
      <c r="D2361">
        <v>0</v>
      </c>
    </row>
    <row r="2362" spans="1:4" x14ac:dyDescent="0.3">
      <c r="A2362">
        <v>4903</v>
      </c>
      <c r="B2362">
        <v>0</v>
      </c>
      <c r="C2362">
        <v>0</v>
      </c>
      <c r="D2362">
        <v>0</v>
      </c>
    </row>
    <row r="2363" spans="1:4" x14ac:dyDescent="0.3">
      <c r="A2363">
        <v>4905</v>
      </c>
      <c r="B2363">
        <v>0</v>
      </c>
      <c r="C2363">
        <v>0</v>
      </c>
      <c r="D2363">
        <v>0</v>
      </c>
    </row>
    <row r="2364" spans="1:4" x14ac:dyDescent="0.3">
      <c r="A2364">
        <v>4907</v>
      </c>
      <c r="B2364">
        <v>-46</v>
      </c>
      <c r="C2364">
        <v>91</v>
      </c>
      <c r="D2364">
        <v>-46</v>
      </c>
    </row>
    <row r="2365" spans="1:4" x14ac:dyDescent="0.3">
      <c r="A2365">
        <v>4909</v>
      </c>
      <c r="B2365">
        <v>-108</v>
      </c>
      <c r="C2365">
        <v>215</v>
      </c>
      <c r="D2365">
        <v>-108</v>
      </c>
    </row>
    <row r="2366" spans="1:4" x14ac:dyDescent="0.3">
      <c r="A2366">
        <v>4911</v>
      </c>
      <c r="B2366">
        <v>-176</v>
      </c>
      <c r="C2366">
        <v>352</v>
      </c>
      <c r="D2366">
        <v>-176</v>
      </c>
    </row>
    <row r="2367" spans="1:4" x14ac:dyDescent="0.3">
      <c r="A2367">
        <v>4913</v>
      </c>
      <c r="B2367">
        <v>-238</v>
      </c>
      <c r="C2367">
        <v>476</v>
      </c>
      <c r="D2367">
        <v>-238</v>
      </c>
    </row>
    <row r="2368" spans="1:4" x14ac:dyDescent="0.3">
      <c r="A2368">
        <v>4915</v>
      </c>
      <c r="B2368">
        <v>-297</v>
      </c>
      <c r="C2368">
        <v>593</v>
      </c>
      <c r="D2368">
        <v>-297</v>
      </c>
    </row>
    <row r="2369" spans="1:4" x14ac:dyDescent="0.3">
      <c r="A2369">
        <v>4917</v>
      </c>
      <c r="B2369">
        <v>-355</v>
      </c>
      <c r="C2369">
        <v>710</v>
      </c>
      <c r="D2369">
        <v>-355</v>
      </c>
    </row>
    <row r="2370" spans="1:4" x14ac:dyDescent="0.3">
      <c r="A2370">
        <v>4919</v>
      </c>
      <c r="B2370">
        <v>-411</v>
      </c>
      <c r="C2370">
        <v>821</v>
      </c>
      <c r="D2370">
        <v>-411</v>
      </c>
    </row>
    <row r="2371" spans="1:4" x14ac:dyDescent="0.3">
      <c r="A2371">
        <v>4922</v>
      </c>
      <c r="B2371">
        <v>-459</v>
      </c>
      <c r="C2371">
        <v>919</v>
      </c>
      <c r="D2371">
        <v>-459</v>
      </c>
    </row>
    <row r="2372" spans="1:4" x14ac:dyDescent="0.3">
      <c r="A2372">
        <v>4924</v>
      </c>
      <c r="B2372">
        <v>-502</v>
      </c>
      <c r="C2372">
        <v>1004</v>
      </c>
      <c r="D2372">
        <v>-502</v>
      </c>
    </row>
    <row r="2373" spans="1:4" x14ac:dyDescent="0.3">
      <c r="A2373">
        <v>4926</v>
      </c>
      <c r="B2373">
        <v>-538</v>
      </c>
      <c r="C2373">
        <v>1075</v>
      </c>
      <c r="D2373">
        <v>-538</v>
      </c>
    </row>
    <row r="2374" spans="1:4" x14ac:dyDescent="0.3">
      <c r="A2374">
        <v>4929</v>
      </c>
      <c r="B2374">
        <v>-570</v>
      </c>
      <c r="C2374">
        <v>1140</v>
      </c>
      <c r="D2374">
        <v>-570</v>
      </c>
    </row>
    <row r="2375" spans="1:4" x14ac:dyDescent="0.3">
      <c r="A2375">
        <v>4931</v>
      </c>
      <c r="B2375">
        <v>-590</v>
      </c>
      <c r="C2375">
        <v>1180</v>
      </c>
      <c r="D2375">
        <v>-590</v>
      </c>
    </row>
    <row r="2376" spans="1:4" x14ac:dyDescent="0.3">
      <c r="A2376">
        <v>4933</v>
      </c>
      <c r="B2376">
        <v>-600</v>
      </c>
      <c r="C2376">
        <v>1199</v>
      </c>
      <c r="D2376">
        <v>-600</v>
      </c>
    </row>
    <row r="2377" spans="1:4" x14ac:dyDescent="0.3">
      <c r="A2377">
        <v>4935</v>
      </c>
      <c r="B2377">
        <v>-603</v>
      </c>
      <c r="C2377">
        <v>1206</v>
      </c>
      <c r="D2377">
        <v>-603</v>
      </c>
    </row>
    <row r="2378" spans="1:4" x14ac:dyDescent="0.3">
      <c r="A2378">
        <v>4937</v>
      </c>
      <c r="B2378">
        <v>-596</v>
      </c>
      <c r="C2378">
        <v>1193</v>
      </c>
      <c r="D2378">
        <v>-596</v>
      </c>
    </row>
    <row r="2379" spans="1:4" x14ac:dyDescent="0.3">
      <c r="A2379">
        <v>4939</v>
      </c>
      <c r="B2379">
        <v>-580</v>
      </c>
      <c r="C2379">
        <v>1160</v>
      </c>
      <c r="D2379">
        <v>-580</v>
      </c>
    </row>
    <row r="2380" spans="1:4" x14ac:dyDescent="0.3">
      <c r="A2380">
        <v>4942</v>
      </c>
      <c r="B2380">
        <v>-557</v>
      </c>
      <c r="C2380">
        <v>1114</v>
      </c>
      <c r="D2380">
        <v>-557</v>
      </c>
    </row>
    <row r="2381" spans="1:4" x14ac:dyDescent="0.3">
      <c r="A2381">
        <v>4944</v>
      </c>
      <c r="B2381">
        <v>-538</v>
      </c>
      <c r="C2381">
        <v>1075</v>
      </c>
      <c r="D2381">
        <v>-538</v>
      </c>
    </row>
    <row r="2382" spans="1:4" x14ac:dyDescent="0.3">
      <c r="A2382">
        <v>4946</v>
      </c>
      <c r="B2382">
        <v>-512</v>
      </c>
      <c r="C2382">
        <v>1023</v>
      </c>
      <c r="D2382">
        <v>-512</v>
      </c>
    </row>
    <row r="2383" spans="1:4" x14ac:dyDescent="0.3">
      <c r="A2383">
        <v>4948</v>
      </c>
      <c r="B2383">
        <v>-482</v>
      </c>
      <c r="C2383">
        <v>964</v>
      </c>
      <c r="D2383">
        <v>-482</v>
      </c>
    </row>
    <row r="2384" spans="1:4" x14ac:dyDescent="0.3">
      <c r="A2384">
        <v>4950</v>
      </c>
      <c r="B2384">
        <v>-443</v>
      </c>
      <c r="C2384">
        <v>886</v>
      </c>
      <c r="D2384">
        <v>-443</v>
      </c>
    </row>
    <row r="2385" spans="1:4" x14ac:dyDescent="0.3">
      <c r="A2385">
        <v>4952</v>
      </c>
      <c r="B2385">
        <v>-378</v>
      </c>
      <c r="C2385">
        <v>775</v>
      </c>
      <c r="D2385">
        <v>-398</v>
      </c>
    </row>
    <row r="2386" spans="1:4" x14ac:dyDescent="0.3">
      <c r="A2386">
        <v>4955</v>
      </c>
      <c r="B2386">
        <v>-332</v>
      </c>
      <c r="C2386">
        <v>616</v>
      </c>
      <c r="D2386">
        <v>-283</v>
      </c>
    </row>
    <row r="2387" spans="1:4" x14ac:dyDescent="0.3">
      <c r="A2387">
        <v>4957</v>
      </c>
      <c r="B2387">
        <v>-257</v>
      </c>
      <c r="C2387">
        <v>427</v>
      </c>
      <c r="D2387">
        <v>-169</v>
      </c>
    </row>
    <row r="2388" spans="1:4" x14ac:dyDescent="0.3">
      <c r="A2388">
        <v>4959</v>
      </c>
      <c r="B2388">
        <v>-199</v>
      </c>
      <c r="C2388">
        <v>251</v>
      </c>
      <c r="D2388">
        <v>-52</v>
      </c>
    </row>
    <row r="2389" spans="1:4" x14ac:dyDescent="0.3">
      <c r="A2389">
        <v>4961</v>
      </c>
      <c r="B2389">
        <v>-101</v>
      </c>
      <c r="C2389">
        <v>55</v>
      </c>
      <c r="D2389">
        <v>46</v>
      </c>
    </row>
    <row r="2390" spans="1:4" x14ac:dyDescent="0.3">
      <c r="A2390">
        <v>4963</v>
      </c>
      <c r="B2390">
        <v>7</v>
      </c>
      <c r="C2390">
        <v>-140</v>
      </c>
      <c r="D2390">
        <v>134</v>
      </c>
    </row>
    <row r="2391" spans="1:4" x14ac:dyDescent="0.3">
      <c r="A2391">
        <v>4965</v>
      </c>
      <c r="B2391">
        <v>117</v>
      </c>
      <c r="C2391">
        <v>-332</v>
      </c>
      <c r="D2391">
        <v>215</v>
      </c>
    </row>
    <row r="2392" spans="1:4" x14ac:dyDescent="0.3">
      <c r="A2392">
        <v>4967</v>
      </c>
      <c r="B2392">
        <v>222</v>
      </c>
      <c r="C2392">
        <v>-521</v>
      </c>
      <c r="D2392">
        <v>300</v>
      </c>
    </row>
    <row r="2393" spans="1:4" x14ac:dyDescent="0.3">
      <c r="A2393">
        <v>4970</v>
      </c>
      <c r="B2393">
        <v>336</v>
      </c>
      <c r="C2393">
        <v>-720</v>
      </c>
      <c r="D2393">
        <v>384</v>
      </c>
    </row>
    <row r="2394" spans="1:4" x14ac:dyDescent="0.3">
      <c r="A2394">
        <v>4973</v>
      </c>
      <c r="B2394">
        <v>365</v>
      </c>
      <c r="C2394">
        <v>-789</v>
      </c>
      <c r="D2394">
        <v>424</v>
      </c>
    </row>
    <row r="2395" spans="1:4" x14ac:dyDescent="0.3">
      <c r="A2395">
        <v>4975</v>
      </c>
      <c r="B2395">
        <v>371</v>
      </c>
      <c r="C2395">
        <v>-831</v>
      </c>
      <c r="D2395">
        <v>459</v>
      </c>
    </row>
    <row r="2396" spans="1:4" x14ac:dyDescent="0.3">
      <c r="A2396">
        <v>4977</v>
      </c>
      <c r="B2396">
        <v>384</v>
      </c>
      <c r="C2396">
        <v>-877</v>
      </c>
      <c r="D2396">
        <v>492</v>
      </c>
    </row>
    <row r="2397" spans="1:4" x14ac:dyDescent="0.3">
      <c r="A2397">
        <v>4979</v>
      </c>
      <c r="B2397">
        <v>391</v>
      </c>
      <c r="C2397">
        <v>-909</v>
      </c>
      <c r="D2397">
        <v>518</v>
      </c>
    </row>
    <row r="2398" spans="1:4" x14ac:dyDescent="0.3">
      <c r="A2398">
        <v>4981</v>
      </c>
      <c r="B2398">
        <v>411</v>
      </c>
      <c r="C2398">
        <v>-958</v>
      </c>
      <c r="D2398">
        <v>547</v>
      </c>
    </row>
    <row r="2399" spans="1:4" x14ac:dyDescent="0.3">
      <c r="A2399">
        <v>4983</v>
      </c>
      <c r="B2399">
        <v>456</v>
      </c>
      <c r="C2399">
        <v>-1010</v>
      </c>
      <c r="D2399">
        <v>554</v>
      </c>
    </row>
    <row r="2400" spans="1:4" x14ac:dyDescent="0.3">
      <c r="A2400">
        <v>4985</v>
      </c>
      <c r="B2400">
        <v>502</v>
      </c>
      <c r="C2400">
        <v>-1052</v>
      </c>
      <c r="D2400">
        <v>551</v>
      </c>
    </row>
    <row r="2401" spans="1:4" x14ac:dyDescent="0.3">
      <c r="A2401">
        <v>4987</v>
      </c>
      <c r="B2401">
        <v>521</v>
      </c>
      <c r="C2401">
        <v>-1082</v>
      </c>
      <c r="D2401">
        <v>560</v>
      </c>
    </row>
    <row r="2402" spans="1:4" x14ac:dyDescent="0.3">
      <c r="A2402">
        <v>4989</v>
      </c>
      <c r="B2402">
        <v>567</v>
      </c>
      <c r="C2402">
        <v>-1114</v>
      </c>
      <c r="D2402">
        <v>547</v>
      </c>
    </row>
    <row r="2403" spans="1:4" x14ac:dyDescent="0.3">
      <c r="A2403">
        <v>4992</v>
      </c>
      <c r="B2403">
        <v>557</v>
      </c>
      <c r="C2403">
        <v>-1105</v>
      </c>
      <c r="D2403">
        <v>547</v>
      </c>
    </row>
    <row r="2404" spans="1:4" x14ac:dyDescent="0.3">
      <c r="A2404">
        <v>4994</v>
      </c>
      <c r="B2404">
        <v>544</v>
      </c>
      <c r="C2404">
        <v>-1079</v>
      </c>
      <c r="D2404">
        <v>534</v>
      </c>
    </row>
    <row r="2405" spans="1:4" x14ac:dyDescent="0.3">
      <c r="A2405">
        <v>4996</v>
      </c>
      <c r="B2405">
        <v>525</v>
      </c>
      <c r="C2405">
        <v>-1039</v>
      </c>
      <c r="D2405">
        <v>515</v>
      </c>
    </row>
    <row r="2406" spans="1:4" x14ac:dyDescent="0.3">
      <c r="A2406">
        <v>4998</v>
      </c>
      <c r="B2406">
        <v>482</v>
      </c>
      <c r="C2406">
        <v>-974</v>
      </c>
      <c r="D2406">
        <v>492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9598-3434-4575-923B-27375759BF59}">
  <dimension ref="A1:Z203"/>
  <sheetViews>
    <sheetView topLeftCell="M1" zoomScale="85" zoomScaleNormal="85" workbookViewId="0">
      <selection activeCell="AC58" sqref="AC58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9" t="s">
        <v>3245</v>
      </c>
      <c r="T1" s="19"/>
      <c r="U1" s="19" t="s">
        <v>3248</v>
      </c>
      <c r="V1" s="19"/>
      <c r="W1" s="19" t="s">
        <v>3249</v>
      </c>
      <c r="X1" s="19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>
        <v>0.62163183918327003</v>
      </c>
      <c r="C3">
        <v>3.1900657870677902</v>
      </c>
      <c r="D3">
        <v>-0.186719011068502</v>
      </c>
      <c r="E3">
        <v>2.7916914729159101</v>
      </c>
      <c r="F3">
        <v>-8.9926090070332795E-2</v>
      </c>
      <c r="G3">
        <v>3.74917444975021</v>
      </c>
      <c r="H3">
        <f>26*PI()</f>
        <v>81.681408993334628</v>
      </c>
      <c r="I3">
        <f>force_ripple_Config3_2A_phaseA_1Layer__2111853[[#This Row],[A]]*force_ripple_Config3_2A_phaseA_1Layer__2111853[[#This Row],[Insgesamt]]</f>
        <v>50.775764499607497</v>
      </c>
      <c r="J3">
        <f>force_ripple_Config3_2A_phaseA_1Layer__2111853[[#This Row],[A2]]*force_ripple_Config3_2A_phaseA_1Layer__2111853[[#This Row],[Insgesamt]]</f>
        <v>260.56906826912808</v>
      </c>
      <c r="K3">
        <f>force_ripple_Config3_2A_phaseA_1Layer__2111853[[#This Row],[B]]*force_ripple_Config3_2A_phaseA_1Layer__2111853[[#This Row],[Insgesamt]]</f>
        <v>-15.251471909917287</v>
      </c>
      <c r="L3">
        <f>force_ripple_Config3_2A_phaseA_1Layer__2111853[[#This Row],[B2]]*force_ripple_Config3_2A_phaseA_1Layer__2111853[[#This Row],[Insgesamt]]</f>
        <v>228.02929298244922</v>
      </c>
      <c r="M3">
        <f>force_ripple_Config3_2A_phaseA_1Layer__2111853[[#This Row],[C]]*force_ripple_Config3_2A_phaseA_1Layer__2111853[[#This Row],[Insgesamt]]</f>
        <v>-7.345289742206301</v>
      </c>
      <c r="N3">
        <f>force_ripple_Config3_2A_phaseA_1Layer__2111853[[#This Row],[C2]]*force_ripple_Config3_2A_phaseA_1Layer__2111853[[#This Row],[Insgesamt]]</f>
        <v>306.23785161740722</v>
      </c>
      <c r="O3" s="2">
        <f>A3/(15)</f>
        <v>0</v>
      </c>
      <c r="P3" s="2">
        <f>SIN($O3*PI()-RADIANS(50))</f>
        <v>-0.76604444311897801</v>
      </c>
      <c r="Q3" s="2">
        <f>SIN($O3*PI()+RADIANS(70))</f>
        <v>0.93969262078590832</v>
      </c>
      <c r="R3" s="2">
        <f>SIN($O3*PI()+RADIANS(190))</f>
        <v>-0.17364817766693047</v>
      </c>
      <c r="S3">
        <f>force_ripple_Config3_2A_phaseA_1Layer__2111853[[#This Row],[Spalte1]]*$P3</f>
        <v>-38.8964922400422</v>
      </c>
      <c r="T3">
        <f>force_ripple_Config3_2A_phaseA_1Layer__2111853[[#This Row],[Spalte2]]*$Q3</f>
        <v>244.85483065755923</v>
      </c>
      <c r="U3">
        <f>force_ripple_Config3_2A_phaseA_1Layer__2111853[[#This Row],[Spalte22]]*$P3</f>
        <v>11.683305305977324</v>
      </c>
      <c r="V3">
        <f>force_ripple_Config3_2A_phaseA_1Layer__2111853[[#This Row],[Spalte23]]*$P3</f>
        <v>-174.68057275755459</v>
      </c>
      <c r="W3">
        <f>force_ripple_Config3_2A_phaseA_1Layer__2111853[[#This Row],[Spalte24]]*$R3</f>
        <v>1.2754961781697216</v>
      </c>
      <c r="X3">
        <f>force_ripple_Config3_2A_phaseA_1Layer__2111853[[#This Row],[Spalte25]]*$R3</f>
        <v>-53.177644865998616</v>
      </c>
      <c r="Y3">
        <f>SUM(S3,U3,W3)</f>
        <v>-25.937690755895154</v>
      </c>
      <c r="Z3">
        <f>SUM(T3,V3,X3)</f>
        <v>16.996613034006032</v>
      </c>
    </row>
    <row r="4" spans="1:26" x14ac:dyDescent="0.3">
      <c r="A4">
        <v>2</v>
      </c>
      <c r="B4">
        <v>0.51775225146048898</v>
      </c>
      <c r="C4">
        <v>3.4553104072872101</v>
      </c>
      <c r="D4">
        <v>-7.0749993727669505E-2</v>
      </c>
      <c r="E4">
        <v>2.7431407886845798</v>
      </c>
      <c r="F4">
        <v>-0.34972949705884399</v>
      </c>
      <c r="G4">
        <v>3.6559548928060699</v>
      </c>
      <c r="H4">
        <f t="shared" ref="H4:H67" si="0">26*PI()</f>
        <v>81.681408993334628</v>
      </c>
      <c r="I4">
        <f>force_ripple_Config3_2A_phaseA_1Layer__2111853[[#This Row],[A]]*force_ripple_Config3_2A_phaseA_1Layer__2111853[[#This Row],[Insgesamt]]</f>
        <v>42.290733408764034</v>
      </c>
      <c r="J4">
        <f>force_ripple_Config3_2A_phaseA_1Layer__2111853[[#This Row],[A2]]*force_ripple_Config3_2A_phaseA_1Layer__2111853[[#This Row],[Insgesamt]]</f>
        <v>282.23462257655228</v>
      </c>
      <c r="K4">
        <f>force_ripple_Config3_2A_phaseA_1Layer__2111853[[#This Row],[B]]*force_ripple_Config3_2A_phaseA_1Layer__2111853[[#This Row],[Insgesamt]]</f>
        <v>-5.7789591739456325</v>
      </c>
      <c r="L4">
        <f>force_ripple_Config3_2A_phaseA_1Layer__2111853[[#This Row],[B2]]*force_ripple_Config3_2A_phaseA_1Layer__2111853[[#This Row],[Insgesamt]]</f>
        <v>224.06360468684369</v>
      </c>
      <c r="M4">
        <f>force_ripple_Config3_2A_phaseA_1Layer__2111853[[#This Row],[C]]*force_ripple_Config3_2A_phaseA_1Layer__2111853[[#This Row],[Insgesamt]]</f>
        <v>-28.566398086296655</v>
      </c>
      <c r="N4">
        <f>force_ripple_Config3_2A_phaseA_1Layer__2111853[[#This Row],[C2]]*force_ripple_Config3_2A_phaseA_1Layer__2111853[[#This Row],[Insgesamt]]</f>
        <v>298.62354686047547</v>
      </c>
      <c r="O4" s="2">
        <f t="shared" ref="O4:O67" si="1">A4/(15)</f>
        <v>0.13333333333333333</v>
      </c>
      <c r="P4" s="2">
        <f t="shared" ref="P4:P67" si="2">SIN($O4*PI()-RADIANS(50))</f>
        <v>-0.4383711467890774</v>
      </c>
      <c r="Q4" s="2">
        <f t="shared" ref="Q4:Q67" si="3">SIN($O4*PI()+RADIANS(70))</f>
        <v>0.99756405025982431</v>
      </c>
      <c r="R4" s="2">
        <f t="shared" ref="R4:R67" si="4">SIN($O4*PI()+RADIANS(190))</f>
        <v>-0.55919290347074702</v>
      </c>
      <c r="S4">
        <f>force_ripple_Config3_2A_phaseA_1Layer__2111853[[#This Row],[Spalte1]]*$Q4</f>
        <v>42.187715307705119</v>
      </c>
      <c r="T4">
        <f>force_ripple_Config3_2A_phaseA_1Layer__2111853[[#This Row],[Spalte2]]*$Q4</f>
        <v>281.54711322101832</v>
      </c>
      <c r="U4">
        <f>force_ripple_Config3_2A_phaseA_1Layer__2111853[[#This Row],[Spalte22]]*$P4</f>
        <v>2.5333289603298064</v>
      </c>
      <c r="V4">
        <f>force_ripple_Config3_2A_phaseA_1Layer__2111853[[#This Row],[Spalte23]]*$P4</f>
        <v>-98.223019340266163</v>
      </c>
      <c r="W4">
        <f>force_ripple_Config3_2A_phaseA_1Layer__2111853[[#This Row],[Spalte24]]*$R4</f>
        <v>15.974127087577417</v>
      </c>
      <c r="X4">
        <f>force_ripple_Config3_2A_phaseA_1Layer__2111853[[#This Row],[Spalte25]]*$R4</f>
        <v>-166.98816821364196</v>
      </c>
      <c r="Y4">
        <f t="shared" ref="Y4:Z67" si="5">SUM(S4,U4,W4)</f>
        <v>60.695171355612338</v>
      </c>
      <c r="Z4">
        <f t="shared" si="5"/>
        <v>16.335925667110217</v>
      </c>
    </row>
    <row r="5" spans="1:26" x14ac:dyDescent="0.3">
      <c r="A5">
        <v>4</v>
      </c>
      <c r="B5">
        <v>0.36509890709798598</v>
      </c>
      <c r="C5">
        <v>3.65921709076604</v>
      </c>
      <c r="D5">
        <v>9.2296611793467404E-2</v>
      </c>
      <c r="E5">
        <v>2.74595826282121</v>
      </c>
      <c r="F5">
        <v>-0.50246853969629302</v>
      </c>
      <c r="G5">
        <v>3.45838609065932</v>
      </c>
      <c r="H5">
        <f t="shared" si="0"/>
        <v>81.681408993334628</v>
      </c>
      <c r="I5">
        <f>force_ripple_Config3_2A_phaseA_1Layer__2111853[[#This Row],[A]]*force_ripple_Config3_2A_phaseA_1Layer__2111853[[#This Row],[Insgesamt]]</f>
        <v>29.821793153690077</v>
      </c>
      <c r="J5">
        <f>force_ripple_Config3_2A_phaseA_1Layer__2111853[[#This Row],[A2]]*force_ripple_Config3_2A_phaseA_1Layer__2111853[[#This Row],[Insgesamt]]</f>
        <v>298.89000778626098</v>
      </c>
      <c r="K5">
        <f>force_ripple_Config3_2A_phaseA_1Layer__2111853[[#This Row],[B]]*force_ripple_Config3_2A_phaseA_1Layer__2111853[[#This Row],[Insgesamt]]</f>
        <v>7.5389172966012437</v>
      </c>
      <c r="L5">
        <f>force_ripple_Config3_2A_phaseA_1Layer__2111853[[#This Row],[B2]]*force_ripple_Config3_2A_phaseA_1Layer__2111853[[#This Row],[Insgesamt]]</f>
        <v>224.29373994412592</v>
      </c>
      <c r="M5">
        <f>force_ripple_Config3_2A_phaseA_1Layer__2111853[[#This Row],[C]]*force_ripple_Config3_2A_phaseA_1Layer__2111853[[#This Row],[Insgesamt]]</f>
        <v>-41.042338297216503</v>
      </c>
      <c r="N5">
        <f>force_ripple_Config3_2A_phaseA_1Layer__2111853[[#This Row],[C2]]*force_ripple_Config3_2A_phaseA_1Layer__2111853[[#This Row],[Insgesamt]]</f>
        <v>282.48584872800359</v>
      </c>
      <c r="O5" s="2">
        <f t="shared" si="1"/>
        <v>0.26666666666666666</v>
      </c>
      <c r="P5" s="2">
        <f t="shared" si="2"/>
        <v>-3.4899496702501018E-2</v>
      </c>
      <c r="Q5" s="2">
        <f t="shared" si="3"/>
        <v>0.8829475928589271</v>
      </c>
      <c r="R5" s="2">
        <f t="shared" si="4"/>
        <v>-0.84804809615642596</v>
      </c>
      <c r="S5">
        <f>force_ripple_Config3_2A_phaseA_1Layer__2111853[[#This Row],[Spalte1]]*$Q5</f>
        <v>26.331080479787484</v>
      </c>
      <c r="T5">
        <f>force_ripple_Config3_2A_phaseA_1Layer__2111853[[#This Row],[Spalte2]]*$Q5</f>
        <v>263.90421290446511</v>
      </c>
      <c r="U5">
        <f>force_ripple_Config3_2A_phaseA_1Layer__2111853[[#This Row],[Spalte22]]*$P5</f>
        <v>-0.26310441933316298</v>
      </c>
      <c r="V5">
        <f>force_ripple_Config3_2A_phaseA_1Layer__2111853[[#This Row],[Spalte23]]*$P5</f>
        <v>-7.8277386375716436</v>
      </c>
      <c r="W5">
        <f>force_ripple_Config3_2A_phaseA_1Layer__2111853[[#This Row],[Spalte24]]*$R5</f>
        <v>34.805876854762424</v>
      </c>
      <c r="X5">
        <f>force_ripple_Config3_2A_phaseA_1Layer__2111853[[#This Row],[Spalte25]]*$R5</f>
        <v>-239.56158620491559</v>
      </c>
      <c r="Y5">
        <f t="shared" si="5"/>
        <v>60.873852915216744</v>
      </c>
      <c r="Z5">
        <f t="shared" si="5"/>
        <v>16.514888061977871</v>
      </c>
    </row>
    <row r="6" spans="1:26" x14ac:dyDescent="0.3">
      <c r="A6">
        <v>6</v>
      </c>
      <c r="B6">
        <v>0.100606675542231</v>
      </c>
      <c r="C6">
        <v>3.7539386396847201</v>
      </c>
      <c r="D6">
        <v>0.20351689440187001</v>
      </c>
      <c r="E6">
        <v>2.7961829012950399</v>
      </c>
      <c r="F6">
        <v>-0.61107372994646103</v>
      </c>
      <c r="G6">
        <v>3.1950133611842499</v>
      </c>
      <c r="H6">
        <f t="shared" si="0"/>
        <v>81.681408993334628</v>
      </c>
      <c r="I6">
        <f>force_ripple_Config3_2A_phaseA_1Layer__2111853[[#This Row],[A]]*force_ripple_Config3_2A_phaseA_1Layer__2111853[[#This Row],[Insgesamt]]</f>
        <v>8.2176950124246861</v>
      </c>
      <c r="J6">
        <f>force_ripple_Config3_2A_phaseA_1Layer__2111853[[#This Row],[A2]]*force_ripple_Config3_2A_phaseA_1Layer__2111853[[#This Row],[Insgesamt]]</f>
        <v>306.62699736396985</v>
      </c>
      <c r="K6">
        <f>force_ripple_Config3_2A_phaseA_1Layer__2111853[[#This Row],[B]]*force_ripple_Config3_2A_phaseA_1Layer__2111853[[#This Row],[Insgesamt]]</f>
        <v>16.623546688692439</v>
      </c>
      <c r="L6">
        <f>force_ripple_Config3_2A_phaseA_1Layer__2111853[[#This Row],[B2]]*force_ripple_Config3_2A_phaseA_1Layer__2111853[[#This Row],[Insgesamt]]</f>
        <v>228.3961591808492</v>
      </c>
      <c r="M6">
        <f>force_ripple_Config3_2A_phaseA_1Layer__2111853[[#This Row],[C]]*force_ripple_Config3_2A_phaseA_1Layer__2111853[[#This Row],[Insgesamt]]</f>
        <v>-49.913363260839397</v>
      </c>
      <c r="N6">
        <f>force_ripple_Config3_2A_phaseA_1Layer__2111853[[#This Row],[C2]]*force_ripple_Config3_2A_phaseA_1Layer__2111853[[#This Row],[Insgesamt]]</f>
        <v>260.97319309405947</v>
      </c>
      <c r="O6" s="2">
        <f t="shared" si="1"/>
        <v>0.4</v>
      </c>
      <c r="P6" s="2">
        <f t="shared" si="2"/>
        <v>0.37460659341591201</v>
      </c>
      <c r="Q6" s="2">
        <f t="shared" si="3"/>
        <v>0.6156614753256584</v>
      </c>
      <c r="R6" s="2">
        <f t="shared" si="4"/>
        <v>-0.99026806874157025</v>
      </c>
      <c r="S6">
        <f>force_ripple_Config3_2A_phaseA_1Layer__2111853[[#This Row],[Spalte1]]*$Q6</f>
        <v>5.0593182351256871</v>
      </c>
      <c r="T6">
        <f>force_ripple_Config3_2A_phaseA_1Layer__2111853[[#This Row],[Spalte2]]*$Q6</f>
        <v>188.77842957177845</v>
      </c>
      <c r="U6">
        <f>force_ripple_Config3_2A_phaseA_1Layer__2111853[[#This Row],[Spalte22]]*$P6</f>
        <v>6.227290195541439</v>
      </c>
      <c r="V6">
        <f>force_ripple_Config3_2A_phaseA_1Layer__2111853[[#This Row],[Spalte23]]*$P6</f>
        <v>85.558707140016296</v>
      </c>
      <c r="W6">
        <f>force_ripple_Config3_2A_phaseA_1Layer__2111853[[#This Row],[Spalte24]]*$R6</f>
        <v>49.427609840707873</v>
      </c>
      <c r="X6">
        <f>force_ripple_Config3_2A_phaseA_1Layer__2111853[[#This Row],[Spalte25]]*$R6</f>
        <v>-258.43341991857517</v>
      </c>
      <c r="Y6">
        <f t="shared" si="5"/>
        <v>60.714218271375003</v>
      </c>
      <c r="Z6">
        <f t="shared" si="5"/>
        <v>15.903716793219587</v>
      </c>
    </row>
    <row r="7" spans="1:26" x14ac:dyDescent="0.3">
      <c r="A7">
        <v>8</v>
      </c>
      <c r="B7">
        <v>-9.0604381051206495E-2</v>
      </c>
      <c r="C7">
        <v>3.6764454441541701</v>
      </c>
      <c r="D7">
        <v>0.36432805628203402</v>
      </c>
      <c r="E7">
        <v>2.85625237093595</v>
      </c>
      <c r="F7">
        <v>-0.53460214804667405</v>
      </c>
      <c r="G7">
        <v>2.8607714476793502</v>
      </c>
      <c r="H7">
        <f t="shared" si="0"/>
        <v>81.681408993334628</v>
      </c>
      <c r="I7">
        <f>force_ripple_Config3_2A_phaseA_1Layer__2111853[[#This Row],[A]]*force_ripple_Config3_2A_phaseA_1Layer__2111853[[#This Row],[Insgesamt]]</f>
        <v>-7.4006935052315361</v>
      </c>
      <c r="J7">
        <f>force_ripple_Config3_2A_phaseA_1Layer__2111853[[#This Row],[A2]]*force_ripple_Config3_2A_phaseA_1Layer__2111853[[#This Row],[Insgesamt]]</f>
        <v>300.29724396563853</v>
      </c>
      <c r="K7">
        <f>force_ripple_Config3_2A_phaseA_1Layer__2111853[[#This Row],[B]]*force_ripple_Config3_2A_phaseA_1Layer__2111853[[#This Row],[Insgesamt]]</f>
        <v>29.758828972919456</v>
      </c>
      <c r="L7">
        <f>force_ripple_Config3_2A_phaseA_1Layer__2111853[[#This Row],[B2]]*force_ripple_Config3_2A_phaseA_1Layer__2111853[[#This Row],[Insgesamt]]</f>
        <v>233.30271809860105</v>
      </c>
      <c r="M7">
        <f>force_ripple_Config3_2A_phaseA_1Layer__2111853[[#This Row],[C]]*force_ripple_Config3_2A_phaseA_1Layer__2111853[[#This Row],[Insgesamt]]</f>
        <v>-43.667056703315609</v>
      </c>
      <c r="N7">
        <f>force_ripple_Config3_2A_phaseA_1Layer__2111853[[#This Row],[C2]]*force_ripple_Config3_2A_phaseA_1Layer__2111853[[#This Row],[Insgesamt]]</f>
        <v>233.671842654351</v>
      </c>
      <c r="O7" s="2">
        <f t="shared" si="1"/>
        <v>0.53333333333333333</v>
      </c>
      <c r="P7" s="2">
        <f t="shared" si="2"/>
        <v>0.71933980033865108</v>
      </c>
      <c r="Q7" s="2">
        <f t="shared" si="3"/>
        <v>0.24192189559966773</v>
      </c>
      <c r="R7" s="2">
        <f t="shared" si="4"/>
        <v>-0.96126169593831878</v>
      </c>
      <c r="S7">
        <f>force_ripple_Config3_2A_phaseA_1Layer__2111853[[#This Row],[Spalte1]]*$Q7</f>
        <v>-1.7903898015377626</v>
      </c>
      <c r="T7">
        <f>force_ripple_Config3_2A_phaseA_1Layer__2111853[[#This Row],[Spalte2]]*$Q7</f>
        <v>72.648478503523151</v>
      </c>
      <c r="U7">
        <f>force_ripple_Config3_2A_phaseA_1Layer__2111853[[#This Row],[Spalte22]]*$P7</f>
        <v>21.406710091691945</v>
      </c>
      <c r="V7">
        <f>force_ripple_Config3_2A_phaseA_1Layer__2111853[[#This Row],[Spalte23]]*$P7</f>
        <v>167.82393065551227</v>
      </c>
      <c r="W7">
        <f>force_ripple_Config3_2A_phaseA_1Layer__2111853[[#This Row],[Spalte24]]*$R7</f>
        <v>41.975468983263895</v>
      </c>
      <c r="X7">
        <f>force_ripple_Config3_2A_phaseA_1Layer__2111853[[#This Row],[Spalte25]]*$R7</f>
        <v>-224.61979176295341</v>
      </c>
      <c r="Y7">
        <f t="shared" si="5"/>
        <v>61.591789273418073</v>
      </c>
      <c r="Z7">
        <f t="shared" si="5"/>
        <v>15.852617396081996</v>
      </c>
    </row>
    <row r="8" spans="1:26" x14ac:dyDescent="0.3">
      <c r="A8">
        <v>10</v>
      </c>
      <c r="B8">
        <v>-0.21613584378403999</v>
      </c>
      <c r="C8">
        <v>3.6118095908378698</v>
      </c>
      <c r="D8">
        <v>0.507625307583082</v>
      </c>
      <c r="E8">
        <v>3.05271485181609</v>
      </c>
      <c r="F8">
        <v>-0.30991737644912898</v>
      </c>
      <c r="G8">
        <v>2.6627722296464</v>
      </c>
      <c r="H8">
        <f t="shared" si="0"/>
        <v>81.681408993334628</v>
      </c>
      <c r="I8">
        <f>force_ripple_Config3_2A_phaseA_1Layer__2111853[[#This Row],[A]]*force_ripple_Config3_2A_phaseA_1Layer__2111853[[#This Row],[Insgesamt]]</f>
        <v>-17.654280254243652</v>
      </c>
      <c r="J8">
        <f>force_ripple_Config3_2A_phaseA_1Layer__2111853[[#This Row],[A2]]*force_ripple_Config3_2A_phaseA_1Layer__2111853[[#This Row],[Insgesamt]]</f>
        <v>295.01769639527663</v>
      </c>
      <c r="K8">
        <f>force_ripple_Config3_2A_phaseA_1Layer__2111853[[#This Row],[B]]*force_ripple_Config3_2A_phaseA_1Layer__2111853[[#This Row],[Insgesamt]]</f>
        <v>41.463550364061014</v>
      </c>
      <c r="L8">
        <f>force_ripple_Config3_2A_phaseA_1Layer__2111853[[#This Row],[B2]]*force_ripple_Config3_2A_phaseA_1Layer__2111853[[#This Row],[Insgesamt]]</f>
        <v>249.35005035121696</v>
      </c>
      <c r="M8">
        <f>force_ripple_Config3_2A_phaseA_1Layer__2111853[[#This Row],[C]]*force_ripple_Config3_2A_phaseA_1Layer__2111853[[#This Row],[Insgesamt]]</f>
        <v>-25.314487979882557</v>
      </c>
      <c r="N8">
        <f>force_ripple_Config3_2A_phaseA_1Layer__2111853[[#This Row],[C2]]*force_ripple_Config3_2A_phaseA_1Layer__2111853[[#This Row],[Insgesamt]]</f>
        <v>217.49898754584115</v>
      </c>
      <c r="O8" s="2">
        <f t="shared" si="1"/>
        <v>0.66666666666666663</v>
      </c>
      <c r="P8" s="2">
        <f t="shared" si="2"/>
        <v>0.93969262078590832</v>
      </c>
      <c r="Q8" s="2">
        <f t="shared" si="3"/>
        <v>-0.17364817766693003</v>
      </c>
      <c r="R8" s="2">
        <f t="shared" si="4"/>
        <v>-0.76604444311897812</v>
      </c>
      <c r="S8">
        <f>force_ripple_Config3_2A_phaseA_1Layer__2111853[[#This Row],[Spalte1]]*$Q8</f>
        <v>3.0656335941706763</v>
      </c>
      <c r="T8">
        <f>force_ripple_Config3_2A_phaseA_1Layer__2111853[[#This Row],[Spalte2]]*$Q8</f>
        <v>-51.229285358535421</v>
      </c>
      <c r="U8">
        <f>force_ripple_Config3_2A_phaseA_1Layer__2111853[[#This Row],[Spalte22]]*$P8</f>
        <v>38.962992308692996</v>
      </c>
      <c r="V8">
        <f>force_ripple_Config3_2A_phaseA_1Layer__2111853[[#This Row],[Spalte23]]*$P8</f>
        <v>234.31240230763328</v>
      </c>
      <c r="W8">
        <f>force_ripple_Config3_2A_phaseA_1Layer__2111853[[#This Row],[Spalte24]]*$R8</f>
        <v>19.3920228473912</v>
      </c>
      <c r="X8">
        <f>force_ripple_Config3_2A_phaseA_1Layer__2111853[[#This Row],[Spalte25]]*$R8</f>
        <v>-166.61389079349544</v>
      </c>
      <c r="Y8">
        <f t="shared" si="5"/>
        <v>61.42064875025487</v>
      </c>
      <c r="Z8">
        <f t="shared" si="5"/>
        <v>16.469226155602428</v>
      </c>
    </row>
    <row r="9" spans="1:26" x14ac:dyDescent="0.3">
      <c r="A9">
        <v>12</v>
      </c>
      <c r="B9">
        <v>-0.33929715889627798</v>
      </c>
      <c r="C9">
        <v>3.4773325223912899</v>
      </c>
      <c r="D9">
        <v>0.54086160747595202</v>
      </c>
      <c r="E9">
        <v>3.2807855462907201</v>
      </c>
      <c r="F9">
        <v>-6.0582756566386099E-2</v>
      </c>
      <c r="G9">
        <v>2.57418736784888</v>
      </c>
      <c r="H9">
        <f t="shared" si="0"/>
        <v>81.681408993334628</v>
      </c>
      <c r="I9">
        <f>force_ripple_Config3_2A_phaseA_1Layer__2111853[[#This Row],[A]]*force_ripple_Config3_2A_phaseA_1Layer__2111853[[#This Row],[Insgesamt]]</f>
        <v>-27.714270006083328</v>
      </c>
      <c r="J9">
        <f>force_ripple_Config3_2A_phaseA_1Layer__2111853[[#This Row],[A2]]*force_ripple_Config3_2A_phaseA_1Layer__2111853[[#This Row],[Insgesamt]]</f>
        <v>284.03341996726687</v>
      </c>
      <c r="K9">
        <f>force_ripple_Config3_2A_phaseA_1Layer__2111853[[#This Row],[B]]*force_ripple_Config3_2A_phaseA_1Layer__2111853[[#This Row],[Insgesamt]]</f>
        <v>44.178338169035648</v>
      </c>
      <c r="L9">
        <f>force_ripple_Config3_2A_phaseA_1Layer__2111853[[#This Row],[B2]]*force_ripple_Config3_2A_phaseA_1Layer__2111853[[#This Row],[Insgesamt]]</f>
        <v>267.9791860259931</v>
      </c>
      <c r="M9">
        <f>force_ripple_Config3_2A_phaseA_1Layer__2111853[[#This Row],[C]]*force_ripple_Config3_2A_phaseA_1Layer__2111853[[#This Row],[Insgesamt]]</f>
        <v>-4.9484849170426122</v>
      </c>
      <c r="N9">
        <f>force_ripple_Config3_2A_phaseA_1Layer__2111853[[#This Row],[C2]]*force_ripple_Config3_2A_phaseA_1Layer__2111853[[#This Row],[Insgesamt]]</f>
        <v>210.2632512187399</v>
      </c>
      <c r="O9" s="2">
        <f t="shared" si="1"/>
        <v>0.8</v>
      </c>
      <c r="P9" s="2">
        <f t="shared" si="2"/>
        <v>0.9975640502598242</v>
      </c>
      <c r="Q9" s="2">
        <f t="shared" si="3"/>
        <v>-0.55919290347074668</v>
      </c>
      <c r="R9" s="2">
        <f t="shared" si="4"/>
        <v>-0.43837114678907779</v>
      </c>
      <c r="S9">
        <f>force_ripple_Config3_2A_phaseA_1Layer__2111853[[#This Row],[Spalte1]]*$Q9</f>
        <v>15.497623112273965</v>
      </c>
      <c r="T9">
        <f>force_ripple_Config3_2A_phaseA_1Layer__2111853[[#This Row],[Spalte2]]*$Q9</f>
        <v>-158.82947279422191</v>
      </c>
      <c r="U9">
        <f>force_ripple_Config3_2A_phaseA_1Layer__2111853[[#This Row],[Spalte22]]*$P9</f>
        <v>44.070721957651386</v>
      </c>
      <c r="V9">
        <f>force_ripple_Config3_2A_phaseA_1Layer__2111853[[#This Row],[Spalte23]]*$P9</f>
        <v>267.32640219742058</v>
      </c>
      <c r="W9">
        <f>force_ripple_Config3_2A_phaseA_1Layer__2111853[[#This Row],[Spalte24]]*$R9</f>
        <v>2.1692730079524245</v>
      </c>
      <c r="X9">
        <f>force_ripple_Config3_2A_phaseA_1Layer__2111853[[#This Row],[Spalte25]]*$R9</f>
        <v>-92.173342564358961</v>
      </c>
      <c r="Y9">
        <f t="shared" si="5"/>
        <v>61.737618077877777</v>
      </c>
      <c r="Z9">
        <f t="shared" si="5"/>
        <v>16.323586838839702</v>
      </c>
    </row>
    <row r="10" spans="1:26" x14ac:dyDescent="0.3">
      <c r="A10">
        <v>14</v>
      </c>
      <c r="B10">
        <v>-0.36021331193372003</v>
      </c>
      <c r="C10">
        <v>3.3585576827988</v>
      </c>
      <c r="D10">
        <v>0.51868355606285999</v>
      </c>
      <c r="E10">
        <v>3.5694843488464101</v>
      </c>
      <c r="F10">
        <v>0.23073274532607799</v>
      </c>
      <c r="G10">
        <v>2.6566319870430202</v>
      </c>
      <c r="H10">
        <f t="shared" si="0"/>
        <v>81.681408993334628</v>
      </c>
      <c r="I10">
        <f>force_ripple_Config3_2A_phaseA_1Layer__2111853[[#This Row],[A]]*force_ripple_Config3_2A_phaseA_1Layer__2111853[[#This Row],[Insgesamt]]</f>
        <v>-29.422730856901811</v>
      </c>
      <c r="J10">
        <f>force_ripple_Config3_2A_phaseA_1Layer__2111853[[#This Row],[A2]]*force_ripple_Config3_2A_phaseA_1Layer__2111853[[#This Row],[Insgesamt]]</f>
        <v>274.331723716395</v>
      </c>
      <c r="K10">
        <f>force_ripple_Config3_2A_phaseA_1Layer__2111853[[#This Row],[B]]*force_ripple_Config3_2A_phaseA_1Layer__2111853[[#This Row],[Insgesamt]]</f>
        <v>42.366803680887678</v>
      </c>
      <c r="L10">
        <f>force_ripple_Config3_2A_phaseA_1Layer__2111853[[#This Row],[B2]]*force_ripple_Config3_2A_phaseA_1Layer__2111853[[#This Row],[Insgesamt]]</f>
        <v>291.56051099343034</v>
      </c>
      <c r="M10">
        <f>force_ripple_Config3_2A_phaseA_1Layer__2111853[[#This Row],[C]]*force_ripple_Config3_2A_phaseA_1Layer__2111853[[#This Row],[Insgesamt]]</f>
        <v>18.846575739134295</v>
      </c>
      <c r="N10">
        <f>force_ripple_Config3_2A_phaseA_1Layer__2111853[[#This Row],[C2]]*force_ripple_Config3_2A_phaseA_1Layer__2111853[[#This Row],[Insgesamt]]</f>
        <v>216.9974438784362</v>
      </c>
      <c r="O10" s="2">
        <f t="shared" si="1"/>
        <v>0.93333333333333335</v>
      </c>
      <c r="P10" s="2">
        <f>SIN($O10*PI()-RADIANS(50))</f>
        <v>0.88294759285892688</v>
      </c>
      <c r="Q10" s="2">
        <f t="shared" si="3"/>
        <v>-0.84804809615642596</v>
      </c>
      <c r="R10" s="2">
        <f t="shared" si="4"/>
        <v>-3.4899496702500823E-2</v>
      </c>
      <c r="S10">
        <f>force_ripple_Config3_2A_phaseA_1Layer__2111853[[#This Row],[Spalte1]]*$Q10</f>
        <v>24.951890886918509</v>
      </c>
      <c r="T10">
        <f>force_ripple_Config3_2A_phaseA_1Layer__2111853[[#This Row],[Spalte2]]*$Q10</f>
        <v>-232.64649601299942</v>
      </c>
      <c r="U10">
        <f>force_ripple_Config3_2A_phaseA_1Layer__2111853[[#This Row],[Spalte22]]*$P10</f>
        <v>37.4076673271665</v>
      </c>
      <c r="V10">
        <f>force_ripple_Config3_2A_phaseA_1Layer__2111853[[#This Row],[Spalte23]]*$P10</f>
        <v>257.43265135436803</v>
      </c>
      <c r="W10">
        <f>force_ripple_Config3_2A_phaseA_1Layer__2111853[[#This Row],[Spalte24]]*$R10</f>
        <v>-0.65773600786134934</v>
      </c>
      <c r="X10">
        <f>force_ripple_Config3_2A_phaseA_1Layer__2111853[[#This Row],[Spalte25]]*$R10</f>
        <v>-7.5731015770865913</v>
      </c>
      <c r="Y10">
        <f t="shared" si="5"/>
        <v>61.70182220622366</v>
      </c>
      <c r="Z10">
        <f t="shared" si="5"/>
        <v>17.213053764282023</v>
      </c>
    </row>
    <row r="11" spans="1:26" x14ac:dyDescent="0.3">
      <c r="A11">
        <v>16</v>
      </c>
      <c r="B11">
        <v>-0.44495755838731799</v>
      </c>
      <c r="C11">
        <v>3.2408398006789598</v>
      </c>
      <c r="D11">
        <v>0.27398331039423901</v>
      </c>
      <c r="E11">
        <v>3.8136177634553801</v>
      </c>
      <c r="F11">
        <v>0.36222011344214899</v>
      </c>
      <c r="G11">
        <v>2.8509988330578899</v>
      </c>
      <c r="H11">
        <f t="shared" si="0"/>
        <v>81.681408993334628</v>
      </c>
      <c r="I11">
        <f>force_ripple_Config3_2A_phaseA_1Layer__2111853[[#This Row],[A]]*force_ripple_Config3_2A_phaseA_1Layer__2111853[[#This Row],[Insgesamt]]</f>
        <v>-36.344760311310097</v>
      </c>
      <c r="J11">
        <f>force_ripple_Config3_2A_phaseA_1Layer__2111853[[#This Row],[A2]]*force_ripple_Config3_2A_phaseA_1Layer__2111853[[#This Row],[Insgesamt]]</f>
        <v>264.71636124113519</v>
      </c>
      <c r="K11">
        <f>force_ripple_Config3_2A_phaseA_1Layer__2111853[[#This Row],[B]]*force_ripple_Config3_2A_phaseA_1Layer__2111853[[#This Row],[Insgesamt]]</f>
        <v>22.379342833659589</v>
      </c>
      <c r="L11">
        <f>force_ripple_Config3_2A_phaseA_1Layer__2111853[[#This Row],[B2]]*force_ripple_Config3_2A_phaseA_1Layer__2111853[[#This Row],[Insgesamt]]</f>
        <v>311.50167228104499</v>
      </c>
      <c r="M11">
        <f>force_ripple_Config3_2A_phaseA_1Layer__2111853[[#This Row],[C]]*force_ripple_Config3_2A_phaseA_1Layer__2111853[[#This Row],[Insgesamt]]</f>
        <v>29.586649231680237</v>
      </c>
      <c r="N11">
        <f>force_ripple_Config3_2A_phaseA_1Layer__2111853[[#This Row],[C2]]*force_ripple_Config3_2A_phaseA_1Layer__2111853[[#This Row],[Insgesamt]]</f>
        <v>232.87360172252127</v>
      </c>
      <c r="O11" s="2">
        <f t="shared" si="1"/>
        <v>1.0666666666666667</v>
      </c>
      <c r="P11" s="2">
        <f t="shared" si="2"/>
        <v>0.6156614753256584</v>
      </c>
      <c r="Q11" s="2">
        <f t="shared" si="3"/>
        <v>-0.99026806874157025</v>
      </c>
      <c r="R11" s="2">
        <f t="shared" si="4"/>
        <v>0.3746065934159119</v>
      </c>
      <c r="S11">
        <f>force_ripple_Config3_2A_phaseA_1Layer__2111853[[#This Row],[Spalte1]]*$Q11</f>
        <v>35.991055602356319</v>
      </c>
      <c r="T11">
        <f>force_ripple_Config3_2A_phaseA_1Layer__2111853[[#This Row],[Spalte2]]*$Q11</f>
        <v>-262.14015981055479</v>
      </c>
      <c r="U11">
        <f>force_ripple_Config3_2A_phaseA_1Layer__2111853[[#This Row],[Spalte22]]*$P11</f>
        <v>13.778099225789562</v>
      </c>
      <c r="V11">
        <f>force_ripple_Config3_2A_phaseA_1Layer__2111853[[#This Row],[Spalte23]]*$P11</f>
        <v>191.7795791229579</v>
      </c>
      <c r="W11">
        <f>force_ripple_Config3_2A_phaseA_1Layer__2111853[[#This Row],[Spalte24]]*$R11</f>
        <v>11.083353879271241</v>
      </c>
      <c r="X11">
        <f>force_ripple_Config3_2A_phaseA_1Layer__2111853[[#This Row],[Spalte25]]*$R11</f>
        <v>87.235986637767525</v>
      </c>
      <c r="Y11">
        <f t="shared" si="5"/>
        <v>60.852508707417122</v>
      </c>
      <c r="Z11">
        <f t="shared" si="5"/>
        <v>16.875405950170631</v>
      </c>
    </row>
    <row r="12" spans="1:26" x14ac:dyDescent="0.3">
      <c r="A12">
        <v>18</v>
      </c>
      <c r="B12">
        <v>-0.45190859293183999</v>
      </c>
      <c r="C12">
        <v>3.0191440809502899</v>
      </c>
      <c r="D12">
        <v>-5.7389842194037304E-3</v>
      </c>
      <c r="E12">
        <v>3.8493632123405699</v>
      </c>
      <c r="F12">
        <v>0.43692902070002398</v>
      </c>
      <c r="G12">
        <v>3.0189840623420499</v>
      </c>
      <c r="H12">
        <f t="shared" si="0"/>
        <v>81.681408993334628</v>
      </c>
      <c r="I12">
        <f>force_ripple_Config3_2A_phaseA_1Layer__2111853[[#This Row],[A]]*force_ripple_Config3_2A_phaseA_1Layer__2111853[[#This Row],[Insgesamt]]</f>
        <v>-36.912530606867996</v>
      </c>
      <c r="J12">
        <f>force_ripple_Config3_2A_phaseA_1Layer__2111853[[#This Row],[A2]]*force_ripple_Config3_2A_phaseA_1Layer__2111853[[#This Row],[Insgesamt]]</f>
        <v>246.60794248590602</v>
      </c>
      <c r="K12">
        <f>force_ripple_Config3_2A_phaseA_1Layer__2111853[[#This Row],[B]]*force_ripple_Config3_2A_phaseA_1Layer__2111853[[#This Row],[Insgesamt]]</f>
        <v>-0.46876831723140938</v>
      </c>
      <c r="L12">
        <f>force_ripple_Config3_2A_phaseA_1Layer__2111853[[#This Row],[B2]]*force_ripple_Config3_2A_phaseA_1Layer__2111853[[#This Row],[Insgesamt]]</f>
        <v>314.42141091108653</v>
      </c>
      <c r="M12">
        <f>force_ripple_Config3_2A_phaseA_1Layer__2111853[[#This Row],[C]]*force_ripple_Config3_2A_phaseA_1Layer__2111853[[#This Row],[Insgesamt]]</f>
        <v>35.688978040855829</v>
      </c>
      <c r="N12">
        <f>force_ripple_Config3_2A_phaseA_1Layer__2111853[[#This Row],[C2]]*force_ripple_Config3_2A_phaseA_1Layer__2111853[[#This Row],[Insgesamt]]</f>
        <v>246.59487194051982</v>
      </c>
      <c r="O12" s="2">
        <f t="shared" si="1"/>
        <v>1.2</v>
      </c>
      <c r="P12" s="2">
        <f t="shared" si="2"/>
        <v>0.24192189559966773</v>
      </c>
      <c r="Q12" s="2">
        <f t="shared" si="3"/>
        <v>-0.96126169593831878</v>
      </c>
      <c r="R12" s="2">
        <f t="shared" si="4"/>
        <v>0.71933980033865086</v>
      </c>
      <c r="S12">
        <f>force_ripple_Config3_2A_phaseA_1Layer__2111853[[#This Row],[Spalte1]]*$Q12</f>
        <v>35.48260177253303</v>
      </c>
      <c r="T12">
        <f>force_ripple_Config3_2A_phaseA_1Layer__2111853[[#This Row],[Spalte2]]*$Q12</f>
        <v>-237.05476902586139</v>
      </c>
      <c r="U12">
        <f>force_ripple_Config3_2A_phaseA_1Layer__2111853[[#This Row],[Spalte22]]*$P12</f>
        <v>-0.11340531990168895</v>
      </c>
      <c r="V12">
        <f>force_ripple_Config3_2A_phaseA_1Layer__2111853[[#This Row],[Spalte23]]*$P12</f>
        <v>76.065423744732101</v>
      </c>
      <c r="W12">
        <f>force_ripple_Config3_2A_phaseA_1Layer__2111853[[#This Row],[Spalte24]]*$R12</f>
        <v>25.672502338199727</v>
      </c>
      <c r="X12">
        <f>force_ripple_Config3_2A_phaseA_1Layer__2111853[[#This Row],[Spalte25]]*$R12</f>
        <v>177.3855059462287</v>
      </c>
      <c r="Y12">
        <f t="shared" si="5"/>
        <v>61.04169879083107</v>
      </c>
      <c r="Z12">
        <f t="shared" si="5"/>
        <v>16.396160665099416</v>
      </c>
    </row>
    <row r="13" spans="1:26" x14ac:dyDescent="0.3">
      <c r="A13">
        <v>20</v>
      </c>
      <c r="B13">
        <v>-0.37488821512491799</v>
      </c>
      <c r="C13">
        <v>2.8549573658766798</v>
      </c>
      <c r="D13">
        <v>-0.283243645424955</v>
      </c>
      <c r="E13">
        <v>3.81725186426941</v>
      </c>
      <c r="F13">
        <v>0.43208712539787197</v>
      </c>
      <c r="G13">
        <v>3.2447031492988798</v>
      </c>
      <c r="H13">
        <f t="shared" si="0"/>
        <v>81.681408993334628</v>
      </c>
      <c r="I13">
        <f>force_ripple_Config3_2A_phaseA_1Layer__2111853[[#This Row],[A]]*force_ripple_Config3_2A_phaseA_1Layer__2111853[[#This Row],[Insgesamt]]</f>
        <v>-30.621397626399641</v>
      </c>
      <c r="J13">
        <f>force_ripple_Config3_2A_phaseA_1Layer__2111853[[#This Row],[A2]]*force_ripple_Config3_2A_phaseA_1Layer__2111853[[#This Row],[Insgesamt]]</f>
        <v>233.19694026070638</v>
      </c>
      <c r="K13">
        <f>force_ripple_Config3_2A_phaseA_1Layer__2111853[[#This Row],[B]]*force_ripple_Config3_2A_phaseA_1Layer__2111853[[#This Row],[Insgesamt]]</f>
        <v>-23.135740046718805</v>
      </c>
      <c r="L13">
        <f>force_ripple_Config3_2A_phaseA_1Layer__2111853[[#This Row],[B2]]*force_ripple_Config3_2A_phaseA_1Layer__2111853[[#This Row],[Insgesamt]]</f>
        <v>311.79851075595877</v>
      </c>
      <c r="M13">
        <f>force_ripple_Config3_2A_phaseA_1Layer__2111853[[#This Row],[C]]*force_ripple_Config3_2A_phaseA_1Layer__2111853[[#This Row],[Insgesamt]]</f>
        <v>35.293485210377845</v>
      </c>
      <c r="N13">
        <f>force_ripple_Config3_2A_phaseA_1Layer__2111853[[#This Row],[C2]]*force_ripple_Config3_2A_phaseA_1Layer__2111853[[#This Row],[Insgesamt]]</f>
        <v>265.03192499984272</v>
      </c>
      <c r="O13" s="2">
        <f t="shared" si="1"/>
        <v>1.3333333333333333</v>
      </c>
      <c r="P13" s="2">
        <f t="shared" si="2"/>
        <v>-0.17364817766693003</v>
      </c>
      <c r="Q13" s="2">
        <f t="shared" si="3"/>
        <v>-0.76604444311897868</v>
      </c>
      <c r="R13" s="2">
        <f t="shared" si="4"/>
        <v>0.93969262078590843</v>
      </c>
      <c r="S13">
        <f>force_ripple_Config3_2A_phaseA_1Layer__2111853[[#This Row],[Spalte1]]*$Q13</f>
        <v>23.457351492240129</v>
      </c>
      <c r="T13">
        <f>force_ripple_Config3_2A_phaseA_1Layer__2111853[[#This Row],[Spalte2]]*$Q13</f>
        <v>-178.63922023906255</v>
      </c>
      <c r="U13">
        <f>force_ripple_Config3_2A_phaseA_1Layer__2111853[[#This Row],[Spalte22]]*$P13</f>
        <v>4.0174790980885353</v>
      </c>
      <c r="V13">
        <f>force_ripple_Config3_2A_phaseA_1Layer__2111853[[#This Row],[Spalte23]]*$P13</f>
        <v>-54.143243192034923</v>
      </c>
      <c r="W13">
        <f>force_ripple_Config3_2A_phaseA_1Layer__2111853[[#This Row],[Spalte24]]*$R13</f>
        <v>33.165027614008658</v>
      </c>
      <c r="X13">
        <f>force_ripple_Config3_2A_phaseA_1Layer__2111853[[#This Row],[Spalte25]]*$R13</f>
        <v>249.04854419503653</v>
      </c>
      <c r="Y13">
        <f t="shared" si="5"/>
        <v>60.639858204337322</v>
      </c>
      <c r="Z13">
        <f t="shared" si="5"/>
        <v>16.266080763939044</v>
      </c>
    </row>
    <row r="14" spans="1:26" x14ac:dyDescent="0.3">
      <c r="A14">
        <v>22</v>
      </c>
      <c r="B14">
        <v>-0.233910710536189</v>
      </c>
      <c r="C14">
        <v>2.6498501734836801</v>
      </c>
      <c r="D14">
        <v>-0.51824989753247597</v>
      </c>
      <c r="E14">
        <v>3.5622974286511599</v>
      </c>
      <c r="F14">
        <v>0.35710261039404401</v>
      </c>
      <c r="G14">
        <v>3.3518066346890998</v>
      </c>
      <c r="H14">
        <f t="shared" si="0"/>
        <v>81.681408993334628</v>
      </c>
      <c r="I14">
        <f>force_ripple_Config3_2A_phaseA_1Layer__2111853[[#This Row],[A]]*force_ripple_Config3_2A_phaseA_1Layer__2111853[[#This Row],[Insgesamt]]</f>
        <v>-19.106156415227961</v>
      </c>
      <c r="J14">
        <f>force_ripple_Config3_2A_phaseA_1Layer__2111853[[#This Row],[A2]]*force_ripple_Config3_2A_phaseA_1Layer__2111853[[#This Row],[Insgesamt]]</f>
        <v>216.44349579137921</v>
      </c>
      <c r="K14">
        <f>force_ripple_Config3_2A_phaseA_1Layer__2111853[[#This Row],[B]]*force_ripple_Config3_2A_phaseA_1Layer__2111853[[#This Row],[Insgesamt]]</f>
        <v>-42.331381841103934</v>
      </c>
      <c r="L14">
        <f>force_ripple_Config3_2A_phaseA_1Layer__2111853[[#This Row],[B2]]*force_ripple_Config3_2A_phaseA_1Layer__2111853[[#This Row],[Insgesamt]]</f>
        <v>290.9734732255597</v>
      </c>
      <c r="M14">
        <f>force_ripple_Config3_2A_phaseA_1Layer__2111853[[#This Row],[C]]*force_ripple_Config3_2A_phaseA_1Layer__2111853[[#This Row],[Insgesamt]]</f>
        <v>29.168644372183337</v>
      </c>
      <c r="N14">
        <f>force_ripple_Config3_2A_phaseA_1Layer__2111853[[#This Row],[C2]]*force_ripple_Config3_2A_phaseA_1Layer__2111853[[#This Row],[Insgesamt]]</f>
        <v>273.7802885946129</v>
      </c>
      <c r="O14" s="2">
        <f t="shared" si="1"/>
        <v>1.4666666666666666</v>
      </c>
      <c r="P14" s="2">
        <f t="shared" si="2"/>
        <v>-0.55919290347074635</v>
      </c>
      <c r="Q14" s="2">
        <f t="shared" si="3"/>
        <v>-0.43837114678907779</v>
      </c>
      <c r="R14" s="2">
        <f t="shared" si="4"/>
        <v>0.99756405025982431</v>
      </c>
      <c r="S14">
        <f>force_ripple_Config3_2A_phaseA_1Layer__2111853[[#This Row],[Spalte1]]*$Q14</f>
        <v>8.3755876984749769</v>
      </c>
      <c r="T14">
        <f>force_ripple_Config3_2A_phaseA_1Layer__2111853[[#This Row],[Spalte2]]*$Q14</f>
        <v>-94.882583465103835</v>
      </c>
      <c r="U14">
        <f>force_ripple_Config3_2A_phaseA_1Layer__2111853[[#This Row],[Spalte22]]*$P14</f>
        <v>23.671408319655736</v>
      </c>
      <c r="V14">
        <f>force_ripple_Config3_2A_phaseA_1Layer__2111853[[#This Row],[Spalte23]]*$P14</f>
        <v>-162.7103013259682</v>
      </c>
      <c r="W14">
        <f>force_ripple_Config3_2A_phaseA_1Layer__2111853[[#This Row],[Spalte24]]*$R14</f>
        <v>29.097591020503639</v>
      </c>
      <c r="X14">
        <f>force_ripple_Config3_2A_phaseA_1Layer__2111853[[#This Row],[Spalte25]]*$R14</f>
        <v>273.11337357174563</v>
      </c>
      <c r="Y14">
        <f t="shared" si="5"/>
        <v>61.144587038634356</v>
      </c>
      <c r="Z14">
        <f t="shared" si="5"/>
        <v>15.520488780673588</v>
      </c>
    </row>
    <row r="15" spans="1:26" x14ac:dyDescent="0.3">
      <c r="A15">
        <v>24</v>
      </c>
      <c r="B15">
        <v>5.4943103031142797E-2</v>
      </c>
      <c r="C15">
        <v>2.5695114045256799</v>
      </c>
      <c r="D15">
        <v>-0.54286843456937195</v>
      </c>
      <c r="E15">
        <v>3.2758353914820901</v>
      </c>
      <c r="F15">
        <v>0.333510973006722</v>
      </c>
      <c r="G15">
        <v>3.4731838432894602</v>
      </c>
      <c r="H15">
        <f t="shared" si="0"/>
        <v>81.681408993334628</v>
      </c>
      <c r="I15">
        <f>force_ripple_Config3_2A_phaseA_1Layer__2111853[[#This Row],[A]]*force_ripple_Config3_2A_phaseA_1Layer__2111853[[#This Row],[Insgesamt]]</f>
        <v>4.4878300700496983</v>
      </c>
      <c r="J15">
        <f>force_ripple_Config3_2A_phaseA_1Layer__2111853[[#This Row],[A2]]*force_ripple_Config3_2A_phaseA_1Layer__2111853[[#This Row],[Insgesamt]]</f>
        <v>209.88131194609977</v>
      </c>
      <c r="K15">
        <f>force_ripple_Config3_2A_phaseA_1Layer__2111853[[#This Row],[B]]*force_ripple_Config3_2A_phaseA_1Layer__2111853[[#This Row],[Insgesamt]]</f>
        <v>-44.342258633632191</v>
      </c>
      <c r="L15">
        <f>force_ripple_Config3_2A_phaseA_1Layer__2111853[[#This Row],[B2]]*force_ripple_Config3_2A_phaseA_1Layer__2111853[[#This Row],[Insgesamt]]</f>
        <v>267.57485040648908</v>
      </c>
      <c r="M15">
        <f>force_ripple_Config3_2A_phaseA_1Layer__2111853[[#This Row],[C]]*force_ripple_Config3_2A_phaseA_1Layer__2111853[[#This Row],[Insgesamt]]</f>
        <v>27.241646189927046</v>
      </c>
      <c r="N15">
        <f>force_ripple_Config3_2A_phaseA_1Layer__2111853[[#This Row],[C2]]*force_ripple_Config3_2A_phaseA_1Layer__2111853[[#This Row],[Insgesamt]]</f>
        <v>283.69455001276822</v>
      </c>
      <c r="O15" s="2">
        <f t="shared" si="1"/>
        <v>1.6</v>
      </c>
      <c r="P15" s="2">
        <f t="shared" si="2"/>
        <v>-0.84804809615642596</v>
      </c>
      <c r="Q15" s="2">
        <f t="shared" si="3"/>
        <v>-3.4899496702500823E-2</v>
      </c>
      <c r="R15" s="2">
        <f t="shared" si="4"/>
        <v>0.88294759285892721</v>
      </c>
      <c r="S15">
        <f>force_ripple_Config3_2A_phaseA_1Layer__2111853[[#This Row],[Spalte1]]*$Q15</f>
        <v>-0.15662301073108348</v>
      </c>
      <c r="T15">
        <f>force_ripple_Config3_2A_phaseA_1Layer__2111853[[#This Row],[Spalte2]]*$Q15</f>
        <v>-7.324752154179456</v>
      </c>
      <c r="U15">
        <f>force_ripple_Config3_2A_phaseA_1Layer__2111853[[#This Row],[Spalte22]]*$P15</f>
        <v>37.604368013527619</v>
      </c>
      <c r="V15">
        <f>force_ripple_Config3_2A_phaseA_1Layer__2111853[[#This Row],[Spalte23]]*$P15</f>
        <v>-226.91634246656355</v>
      </c>
      <c r="W15">
        <f>force_ripple_Config3_2A_phaseA_1Layer__2111853[[#This Row],[Spalte24]]*$R15</f>
        <v>24.052945928910653</v>
      </c>
      <c r="X15">
        <f>force_ripple_Config3_2A_phaseA_1Layer__2111853[[#This Row],[Spalte25]]*$R15</f>
        <v>250.48742004097025</v>
      </c>
      <c r="Y15">
        <f t="shared" si="5"/>
        <v>61.50069093170719</v>
      </c>
      <c r="Z15">
        <f t="shared" si="5"/>
        <v>16.246325420227237</v>
      </c>
    </row>
    <row r="16" spans="1:26" x14ac:dyDescent="0.3">
      <c r="A16">
        <v>26</v>
      </c>
      <c r="B16">
        <v>0.31381007937342498</v>
      </c>
      <c r="C16">
        <v>2.6628865695157899</v>
      </c>
      <c r="D16">
        <v>-0.50042778708251701</v>
      </c>
      <c r="E16">
        <v>3.0526436722628998</v>
      </c>
      <c r="F16">
        <v>0.21990037893974601</v>
      </c>
      <c r="G16">
        <v>3.6128297959778002</v>
      </c>
      <c r="H16">
        <f t="shared" si="0"/>
        <v>81.681408993334628</v>
      </c>
      <c r="I16">
        <f>force_ripple_Config3_2A_phaseA_1Layer__2111853[[#This Row],[A]]*force_ripple_Config3_2A_phaseA_1Layer__2111853[[#This Row],[Insgesamt]]</f>
        <v>25.632449439531527</v>
      </c>
      <c r="J16">
        <f>force_ripple_Config3_2A_phaseA_1Layer__2111853[[#This Row],[A2]]*force_ripple_Config3_2A_phaseA_1Layer__2111853[[#This Row],[Insgesamt]]</f>
        <v>217.50832698747703</v>
      </c>
      <c r="K16">
        <f>force_ripple_Config3_2A_phaseA_1Layer__2111853[[#This Row],[B]]*force_ripple_Config3_2A_phaseA_1Layer__2111853[[#This Row],[Insgesamt]]</f>
        <v>-40.875646748316449</v>
      </c>
      <c r="L16">
        <f>force_ripple_Config3_2A_phaseA_1Layer__2111853[[#This Row],[B2]]*force_ripple_Config3_2A_phaseA_1Layer__2111853[[#This Row],[Insgesamt]]</f>
        <v>249.34423630502087</v>
      </c>
      <c r="M16">
        <f>force_ripple_Config3_2A_phaseA_1Layer__2111853[[#This Row],[C]]*force_ripple_Config3_2A_phaseA_1Layer__2111853[[#This Row],[Insgesamt]]</f>
        <v>17.961772789966663</v>
      </c>
      <c r="N16">
        <f>force_ripple_Config3_2A_phaseA_1Layer__2111853[[#This Row],[C2]]*force_ripple_Config3_2A_phaseA_1Layer__2111853[[#This Row],[Insgesamt]]</f>
        <v>295.10102818856842</v>
      </c>
      <c r="O16" s="2">
        <f t="shared" si="1"/>
        <v>1.7333333333333334</v>
      </c>
      <c r="P16" s="2">
        <f t="shared" si="2"/>
        <v>-0.99026806874157036</v>
      </c>
      <c r="Q16" s="2">
        <f t="shared" si="3"/>
        <v>0.37460659341591274</v>
      </c>
      <c r="R16" s="2">
        <f t="shared" si="4"/>
        <v>0.61566147532565829</v>
      </c>
      <c r="S16">
        <f>force_ripple_Config3_2A_phaseA_1Layer__2111853[[#This Row],[Spalte1]]*$Q16</f>
        <v>9.6020845654485267</v>
      </c>
      <c r="T16">
        <f>force_ripple_Config3_2A_phaseA_1Layer__2111853[[#This Row],[Spalte2]]*$Q16</f>
        <v>81.480053412373209</v>
      </c>
      <c r="U16">
        <f>force_ripple_Config3_2A_phaseA_1Layer__2111853[[#This Row],[Spalte22]]*$P16</f>
        <v>40.47784776401798</v>
      </c>
      <c r="V16">
        <f>force_ripple_Config3_2A_phaseA_1Layer__2111853[[#This Row],[Spalte23]]*$P16</f>
        <v>-246.91763533761477</v>
      </c>
      <c r="W16">
        <f>force_ripple_Config3_2A_phaseA_1Layer__2111853[[#This Row],[Spalte24]]*$R16</f>
        <v>11.058371535335141</v>
      </c>
      <c r="X16">
        <f>force_ripple_Config3_2A_phaseA_1Layer__2111853[[#This Row],[Spalte25]]*$R16</f>
        <v>181.68233438469269</v>
      </c>
      <c r="Y16">
        <f t="shared" si="5"/>
        <v>61.138303864801649</v>
      </c>
      <c r="Z16">
        <f t="shared" si="5"/>
        <v>16.244752459451149</v>
      </c>
    </row>
    <row r="17" spans="1:26" x14ac:dyDescent="0.3">
      <c r="A17">
        <v>28</v>
      </c>
      <c r="B17">
        <v>0.54068169479456096</v>
      </c>
      <c r="C17">
        <v>2.8558345574386399</v>
      </c>
      <c r="D17">
        <v>-0.354889318114815</v>
      </c>
      <c r="E17">
        <v>2.8505503337212699</v>
      </c>
      <c r="F17">
        <v>9.6394417920810396E-2</v>
      </c>
      <c r="G17">
        <v>3.6723865725273899</v>
      </c>
      <c r="H17">
        <f t="shared" si="0"/>
        <v>81.681408993334628</v>
      </c>
      <c r="I17">
        <f>force_ripple_Config3_2A_phaseA_1Layer__2111853[[#This Row],[A]]*force_ripple_Config3_2A_phaseA_1Layer__2111853[[#This Row],[Insgesamt]]</f>
        <v>44.163642647723862</v>
      </c>
      <c r="J17">
        <f>force_ripple_Config3_2A_phaseA_1Layer__2111853[[#This Row],[A2]]*force_ripple_Config3_2A_phaseA_1Layer__2111853[[#This Row],[Insgesamt]]</f>
        <v>233.26859050344433</v>
      </c>
      <c r="K17">
        <f>force_ripple_Config3_2A_phaseA_1Layer__2111853[[#This Row],[B]]*force_ripple_Config3_2A_phaseA_1Layer__2111853[[#This Row],[Insgesamt]]</f>
        <v>-28.987859540301844</v>
      </c>
      <c r="L17">
        <f>force_ripple_Config3_2A_phaseA_1Layer__2111853[[#This Row],[B2]]*force_ripple_Config3_2A_phaseA_1Layer__2111853[[#This Row],[Insgesamt]]</f>
        <v>232.83696766477357</v>
      </c>
      <c r="M17">
        <f>force_ripple_Config3_2A_phaseA_1Layer__2111853[[#This Row],[C]]*force_ripple_Config3_2A_phaseA_1Layer__2111853[[#This Row],[Insgesamt]]</f>
        <v>7.873631874864139</v>
      </c>
      <c r="N17">
        <f>force_ripple_Config3_2A_phaseA_1Layer__2111853[[#This Row],[C2]]*force_ripple_Config3_2A_phaseA_1Layer__2111853[[#This Row],[Insgesamt]]</f>
        <v>299.96570961224006</v>
      </c>
      <c r="O17" s="2">
        <f t="shared" si="1"/>
        <v>1.8666666666666667</v>
      </c>
      <c r="P17" s="2">
        <f t="shared" si="2"/>
        <v>-0.96126169593831878</v>
      </c>
      <c r="Q17" s="2">
        <f t="shared" si="3"/>
        <v>0.71933980033865086</v>
      </c>
      <c r="R17" s="2">
        <f t="shared" si="4"/>
        <v>0.24192189559966712</v>
      </c>
      <c r="S17">
        <f>force_ripple_Config3_2A_phaseA_1Layer__2111853[[#This Row],[Spalte1]]*$Q17</f>
        <v>31.768665884441209</v>
      </c>
      <c r="T17">
        <f>force_ripple_Config3_2A_phaseA_1Layer__2111853[[#This Row],[Spalte2]]*$Q17</f>
        <v>167.79938131802615</v>
      </c>
      <c r="U17">
        <f>force_ripple_Config3_2A_phaseA_1Layer__2111853[[#This Row],[Spalte22]]*$P17</f>
        <v>27.864919023332323</v>
      </c>
      <c r="V17">
        <f>force_ripple_Config3_2A_phaseA_1Layer__2111853[[#This Row],[Spalte23]]*$P17</f>
        <v>-223.81725841457572</v>
      </c>
      <c r="W17">
        <f>force_ripple_Config3_2A_phaseA_1Layer__2111853[[#This Row],[Spalte24]]*$R17</f>
        <v>1.9048039484210935</v>
      </c>
      <c r="X17">
        <f>force_ripple_Config3_2A_phaseA_1Layer__2111853[[#This Row],[Spalte25]]*$R17</f>
        <v>72.5682730842924</v>
      </c>
      <c r="Y17">
        <f t="shared" si="5"/>
        <v>61.538388856194622</v>
      </c>
      <c r="Z17">
        <f t="shared" si="5"/>
        <v>16.550395987742831</v>
      </c>
    </row>
    <row r="18" spans="1:26" x14ac:dyDescent="0.3">
      <c r="A18">
        <v>30</v>
      </c>
      <c r="B18">
        <v>0.62024158485992797</v>
      </c>
      <c r="C18">
        <v>3.2043377605519501</v>
      </c>
      <c r="D18">
        <v>-0.190771879959483</v>
      </c>
      <c r="E18">
        <v>2.8048484779440201</v>
      </c>
      <c r="F18">
        <v>-9.2428796351982895E-2</v>
      </c>
      <c r="G18">
        <v>3.7637832555639301</v>
      </c>
      <c r="H18">
        <f t="shared" si="0"/>
        <v>81.681408993334628</v>
      </c>
      <c r="I18">
        <f>force_ripple_Config3_2A_phaseA_1Layer__2111853[[#This Row],[A]]*force_ripple_Config3_2A_phaseA_1Layer__2111853[[#This Row],[Insgesamt]]</f>
        <v>50.662206567617844</v>
      </c>
      <c r="J18">
        <f>force_ripple_Config3_2A_phaseA_1Layer__2111853[[#This Row],[A2]]*force_ripple_Config3_2A_phaseA_1Layer__2111853[[#This Row],[Insgesamt]]</f>
        <v>261.7348231724298</v>
      </c>
      <c r="K18">
        <f>force_ripple_Config3_2A_phaseA_1Layer__2111853[[#This Row],[B]]*force_ripple_Config3_2A_phaseA_1Layer__2111853[[#This Row],[Insgesamt]]</f>
        <v>-15.582515951397868</v>
      </c>
      <c r="L18">
        <f>force_ripple_Config3_2A_phaseA_1Layer__2111853[[#This Row],[B2]]*force_ripple_Config3_2A_phaseA_1Layer__2111853[[#This Row],[Insgesamt]]</f>
        <v>229.10397569127764</v>
      </c>
      <c r="M18">
        <f>force_ripple_Config3_2A_phaseA_1Layer__2111853[[#This Row],[C]]*force_ripple_Config3_2A_phaseA_1Layer__2111853[[#This Row],[Insgesamt]]</f>
        <v>-7.5497143175879504</v>
      </c>
      <c r="N18">
        <f>force_ripple_Config3_2A_phaseA_1Layer__2111853[[#This Row],[C2]]*force_ripple_Config3_2A_phaseA_1Layer__2111853[[#This Row],[Insgesamt]]</f>
        <v>307.43111945998191</v>
      </c>
      <c r="O18" s="2">
        <f t="shared" si="1"/>
        <v>2</v>
      </c>
      <c r="P18" s="2">
        <f t="shared" si="2"/>
        <v>-0.76604444311897812</v>
      </c>
      <c r="Q18" s="2">
        <f t="shared" si="3"/>
        <v>0.93969262078590843</v>
      </c>
      <c r="R18" s="2">
        <f t="shared" si="4"/>
        <v>-0.17364817766692978</v>
      </c>
      <c r="S18">
        <f>force_ripple_Config3_2A_phaseA_1Layer__2111853[[#This Row],[Spalte1]]*$Q18</f>
        <v>47.606901664321875</v>
      </c>
      <c r="T18">
        <f>force_ripple_Config3_2A_phaseA_1Layer__2111853[[#This Row],[Spalte2]]*$Q18</f>
        <v>245.95028193783688</v>
      </c>
      <c r="U18">
        <f>force_ripple_Config3_2A_phaseA_1Layer__2111853[[#This Row],[Spalte22]]*$P18</f>
        <v>11.936899754381173</v>
      </c>
      <c r="V18">
        <f>force_ripple_Config3_2A_phaseA_1Layer__2111853[[#This Row],[Spalte23]]*$P18</f>
        <v>-175.50382747476868</v>
      </c>
      <c r="W18">
        <f>force_ripple_Config3_2A_phaseA_1Layer__2111853[[#This Row],[Spalte24]]*$R18</f>
        <v>1.3109941331550758</v>
      </c>
      <c r="X18">
        <f>force_ripple_Config3_2A_phaseA_1Layer__2111853[[#This Row],[Spalte25]]*$R18</f>
        <v>-53.384853652330051</v>
      </c>
      <c r="Y18">
        <f t="shared" si="5"/>
        <v>60.854795551858125</v>
      </c>
      <c r="Z18">
        <f t="shared" si="5"/>
        <v>17.061600810738142</v>
      </c>
    </row>
    <row r="19" spans="1:26" x14ac:dyDescent="0.3">
      <c r="A19">
        <v>32</v>
      </c>
      <c r="B19">
        <v>0.51107985257145805</v>
      </c>
      <c r="C19">
        <v>3.4683622370249498</v>
      </c>
      <c r="D19">
        <v>-7.9818648546759796E-2</v>
      </c>
      <c r="E19">
        <v>2.7547553452969402</v>
      </c>
      <c r="F19">
        <v>-0.35766497124812202</v>
      </c>
      <c r="G19">
        <v>3.6691625850636398</v>
      </c>
      <c r="H19">
        <f t="shared" si="0"/>
        <v>81.681408993334628</v>
      </c>
      <c r="I19">
        <f>force_ripple_Config3_2A_phaseA_1Layer__2111853[[#This Row],[A]]*force_ripple_Config3_2A_phaseA_1Layer__2111853[[#This Row],[Insgesamt]]</f>
        <v>41.745722466142432</v>
      </c>
      <c r="J19">
        <f>force_ripple_Config3_2A_phaseA_1Layer__2111853[[#This Row],[A2]]*force_ripple_Config3_2A_phaseA_1Layer__2111853[[#This Row],[Insgesamt]]</f>
        <v>283.30071441947194</v>
      </c>
      <c r="K19">
        <f>force_ripple_Config3_2A_phaseA_1Layer__2111853[[#This Row],[B]]*force_ripple_Config3_2A_phaseA_1Layer__2111853[[#This Row],[Insgesamt]]</f>
        <v>-6.5196996772431213</v>
      </c>
      <c r="L19">
        <f>force_ripple_Config3_2A_phaseA_1Layer__2111853[[#This Row],[B2]]*force_ripple_Config3_2A_phaseA_1Layer__2111853[[#This Row],[Insgesamt]]</f>
        <v>225.01229803577414</v>
      </c>
      <c r="M19">
        <f>force_ripple_Config3_2A_phaseA_1Layer__2111853[[#This Row],[C]]*force_ripple_Config3_2A_phaseA_1Layer__2111853[[#This Row],[Insgesamt]]</f>
        <v>-29.214578799107127</v>
      </c>
      <c r="N19">
        <f>force_ripple_Config3_2A_phaseA_1Layer__2111853[[#This Row],[C2]]*force_ripple_Config3_2A_phaseA_1Layer__2111853[[#This Row],[Insgesamt]]</f>
        <v>299.70236977362413</v>
      </c>
      <c r="O19" s="2">
        <f t="shared" si="1"/>
        <v>2.1333333333333333</v>
      </c>
      <c r="P19" s="2">
        <f t="shared" si="2"/>
        <v>-0.43837114678907779</v>
      </c>
      <c r="Q19" s="2">
        <f t="shared" si="3"/>
        <v>0.99756405025982431</v>
      </c>
      <c r="R19" s="2">
        <f t="shared" si="4"/>
        <v>-0.55919290347074679</v>
      </c>
      <c r="S19">
        <f>force_ripple_Config3_2A_phaseA_1Layer__2111853[[#This Row],[Spalte1]]*$Q19</f>
        <v>41.644031984347585</v>
      </c>
      <c r="T19">
        <f>force_ripple_Config3_2A_phaseA_1Layer__2111853[[#This Row],[Spalte2]]*$Q19</f>
        <v>282.61060811779026</v>
      </c>
      <c r="U19">
        <f>force_ripple_Config3_2A_phaseA_1Layer__2111853[[#This Row],[Spalte22]]*$P19</f>
        <v>2.8580482242334475</v>
      </c>
      <c r="V19">
        <f>force_ripple_Config3_2A_phaseA_1Layer__2111853[[#This Row],[Spalte23]]*$P19</f>
        <v>-98.638899131588062</v>
      </c>
      <c r="W19">
        <f>force_ripple_Config3_2A_phaseA_1Layer__2111853[[#This Row],[Spalte24]]*$R19</f>
        <v>16.336585142347637</v>
      </c>
      <c r="X19">
        <f>force_ripple_Config3_2A_phaseA_1Layer__2111853[[#This Row],[Spalte25]]*$R19</f>
        <v>-167.59143833077627</v>
      </c>
      <c r="Y19">
        <f t="shared" si="5"/>
        <v>60.838665350928672</v>
      </c>
      <c r="Z19">
        <f t="shared" si="5"/>
        <v>16.380270655425932</v>
      </c>
    </row>
    <row r="20" spans="1:26" x14ac:dyDescent="0.3">
      <c r="A20">
        <v>34</v>
      </c>
      <c r="B20">
        <v>0.356220112704702</v>
      </c>
      <c r="C20">
        <v>3.6716198522964301</v>
      </c>
      <c r="D20">
        <v>8.1302764642857503E-2</v>
      </c>
      <c r="E20">
        <v>2.7567706783408998</v>
      </c>
      <c r="F20">
        <v>-0.51270428901681697</v>
      </c>
      <c r="G20">
        <v>3.4707592779068501</v>
      </c>
      <c r="H20">
        <f t="shared" si="0"/>
        <v>81.681408993334628</v>
      </c>
      <c r="I20">
        <f>force_ripple_Config3_2A_phaseA_1Layer__2111853[[#This Row],[A]]*force_ripple_Config3_2A_phaseA_1Layer__2111853[[#This Row],[Insgesamt]]</f>
        <v>29.096560717484522</v>
      </c>
      <c r="J20">
        <f>force_ripple_Config3_2A_phaseA_1Layer__2111853[[#This Row],[A2]]*force_ripple_Config3_2A_phaseA_1Layer__2111853[[#This Row],[Insgesamt]]</f>
        <v>299.90308282347161</v>
      </c>
      <c r="K20">
        <f>force_ripple_Config3_2A_phaseA_1Layer__2111853[[#This Row],[B]]*force_ripple_Config3_2A_phaseA_1Layer__2111853[[#This Row],[Insgesamt]]</f>
        <v>6.6409243710820691</v>
      </c>
      <c r="L20">
        <f>force_ripple_Config3_2A_phaseA_1Layer__2111853[[#This Row],[B2]]*force_ripple_Config3_2A_phaseA_1Layer__2111853[[#This Row],[Insgesamt]]</f>
        <v>225.17691327839557</v>
      </c>
      <c r="M20">
        <f>force_ripple_Config3_2A_phaseA_1Layer__2111853[[#This Row],[C]]*force_ripple_Config3_2A_phaseA_1Layer__2111853[[#This Row],[Insgesamt]]</f>
        <v>-41.878408723819469</v>
      </c>
      <c r="N20">
        <f>force_ripple_Config3_2A_phaseA_1Layer__2111853[[#This Row],[C2]]*force_ripple_Config3_2A_phaseA_1Layer__2111853[[#This Row],[Insgesamt]]</f>
        <v>283.49650809612018</v>
      </c>
      <c r="O20" s="2">
        <f t="shared" si="1"/>
        <v>2.2666666666666666</v>
      </c>
      <c r="P20" s="2">
        <f t="shared" si="2"/>
        <v>-3.4899496702501712E-2</v>
      </c>
      <c r="Q20" s="2">
        <f t="shared" si="3"/>
        <v>0.88294759285892721</v>
      </c>
      <c r="R20" s="2">
        <f t="shared" si="4"/>
        <v>-0.84804809615642529</v>
      </c>
      <c r="S20">
        <f>force_ripple_Config3_2A_phaseA_1Layer__2111853[[#This Row],[Spalte1]]*$Q20</f>
        <v>25.690738245976579</v>
      </c>
      <c r="T20">
        <f>force_ripple_Config3_2A_phaseA_1Layer__2111853[[#This Row],[Spalte2]]*$Q20</f>
        <v>264.79870506995576</v>
      </c>
      <c r="U20">
        <f>force_ripple_Config3_2A_phaseA_1Layer__2111853[[#This Row],[Spalte22]]*$P20</f>
        <v>-0.23176491819014192</v>
      </c>
      <c r="V20">
        <f>force_ripple_Config3_2A_phaseA_1Layer__2111853[[#This Row],[Spalte23]]*$P20</f>
        <v>-7.8585609424388805</v>
      </c>
      <c r="W20">
        <f>force_ripple_Config3_2A_phaseA_1Layer__2111853[[#This Row],[Spalte24]]*$R20</f>
        <v>35.51490478829573</v>
      </c>
      <c r="X20">
        <f>force_ripple_Config3_2A_phaseA_1Layer__2111853[[#This Row],[Spalte25]]*$R20</f>
        <v>-240.41867395790933</v>
      </c>
      <c r="Y20">
        <f t="shared" si="5"/>
        <v>60.973878116082169</v>
      </c>
      <c r="Z20">
        <f t="shared" si="5"/>
        <v>16.521470169607539</v>
      </c>
    </row>
    <row r="21" spans="1:26" x14ac:dyDescent="0.3">
      <c r="A21">
        <v>36</v>
      </c>
      <c r="B21">
        <v>8.9793597552594306E-2</v>
      </c>
      <c r="C21">
        <v>3.76773778190466</v>
      </c>
      <c r="D21">
        <v>0.19124099914894599</v>
      </c>
      <c r="E21">
        <v>2.8081698558999699</v>
      </c>
      <c r="F21">
        <v>-0.62268727279110803</v>
      </c>
      <c r="G21">
        <v>3.2084612335357301</v>
      </c>
      <c r="H21">
        <f t="shared" si="0"/>
        <v>81.681408993334628</v>
      </c>
      <c r="I21">
        <f>force_ripple_Config3_2A_phaseA_1Layer__2111853[[#This Row],[A]]*force_ripple_Config3_2A_phaseA_1Layer__2111853[[#This Row],[Insgesamt]]</f>
        <v>7.3344675666763468</v>
      </c>
      <c r="J21">
        <f>force_ripple_Config3_2A_phaseA_1Layer__2111853[[#This Row],[A2]]*force_ripple_Config3_2A_phaseA_1Layer__2111853[[#This Row],[Insgesamt]]</f>
        <v>307.75413074339394</v>
      </c>
      <c r="K21">
        <f>force_ripple_Config3_2A_phaseA_1Layer__2111853[[#This Row],[B]]*force_ripple_Config3_2A_phaseA_1Layer__2111853[[#This Row],[Insgesamt]]</f>
        <v>15.620834267779017</v>
      </c>
      <c r="L21">
        <f>force_ripple_Config3_2A_phaseA_1Layer__2111853[[#This Row],[B2]]*force_ripple_Config3_2A_phaseA_1Layer__2111853[[#This Row],[Insgesamt]]</f>
        <v>229.375270522519</v>
      </c>
      <c r="M21">
        <f>force_ripple_Config3_2A_phaseA_1Layer__2111853[[#This Row],[C]]*force_ripple_Config3_2A_phaseA_1Layer__2111853[[#This Row],[Insgesamt]]</f>
        <v>-50.861973803794626</v>
      </c>
      <c r="N21">
        <f>force_ripple_Config3_2A_phaseA_1Layer__2111853[[#This Row],[C2]]*force_ripple_Config3_2A_phaseA_1Layer__2111853[[#This Row],[Insgesamt]]</f>
        <v>262.07163425569092</v>
      </c>
      <c r="O21" s="2">
        <f t="shared" si="1"/>
        <v>2.4</v>
      </c>
      <c r="P21" s="2">
        <f t="shared" si="2"/>
        <v>0.3746065934159119</v>
      </c>
      <c r="Q21" s="2">
        <f t="shared" si="3"/>
        <v>0.61566147532565829</v>
      </c>
      <c r="R21" s="2">
        <f t="shared" si="4"/>
        <v>-0.99026806874157025</v>
      </c>
      <c r="S21">
        <f>force_ripple_Config3_2A_phaseA_1Layer__2111853[[#This Row],[Spalte1]]*$Q21</f>
        <v>4.5155491228281504</v>
      </c>
      <c r="T21">
        <f>force_ripple_Config3_2A_phaseA_1Layer__2111853[[#This Row],[Spalte2]]*$Q21</f>
        <v>189.47236217104344</v>
      </c>
      <c r="U21">
        <f>force_ripple_Config3_2A_phaseA_1Layer__2111853[[#This Row],[Spalte22]]*$P21</f>
        <v>5.8516675113672383</v>
      </c>
      <c r="V21">
        <f>force_ripple_Config3_2A_phaseA_1Layer__2111853[[#This Row],[Spalte23]]*$P21</f>
        <v>85.925488704294082</v>
      </c>
      <c r="W21">
        <f>force_ripple_Config3_2A_phaseA_1Layer__2111853[[#This Row],[Spalte24]]*$R21</f>
        <v>50.366988571068042</v>
      </c>
      <c r="X21">
        <f>force_ripple_Config3_2A_phaseA_1Layer__2111853[[#This Row],[Spalte25]]*$R21</f>
        <v>-259.52117112633022</v>
      </c>
      <c r="Y21">
        <f t="shared" si="5"/>
        <v>60.734205205263429</v>
      </c>
      <c r="Z21">
        <f t="shared" si="5"/>
        <v>15.876679749007337</v>
      </c>
    </row>
    <row r="22" spans="1:26" x14ac:dyDescent="0.3">
      <c r="A22">
        <v>38</v>
      </c>
      <c r="B22">
        <v>-0.10370296716029299</v>
      </c>
      <c r="C22">
        <v>3.67655781382682</v>
      </c>
      <c r="D22">
        <v>0.350426449898463</v>
      </c>
      <c r="E22">
        <v>2.8543781648481401</v>
      </c>
      <c r="F22">
        <v>-0.54824120800074005</v>
      </c>
      <c r="G22">
        <v>2.860270172226</v>
      </c>
      <c r="H22">
        <f t="shared" si="0"/>
        <v>81.681408993334628</v>
      </c>
      <c r="I22">
        <f>force_ripple_Config3_2A_phaseA_1Layer__2111853[[#This Row],[A]]*force_ripple_Config3_2A_phaseA_1Layer__2111853[[#This Row],[Insgesamt]]</f>
        <v>-8.4706044744422417</v>
      </c>
      <c r="J22">
        <f>force_ripple_Config3_2A_phaseA_1Layer__2111853[[#This Row],[A2]]*force_ripple_Config3_2A_phaseA_1Layer__2111853[[#This Row],[Insgesamt]]</f>
        <v>300.30642247882872</v>
      </c>
      <c r="K22">
        <f>force_ripple_Config3_2A_phaseA_1Layer__2111853[[#This Row],[B]]*force_ripple_Config3_2A_phaseA_1Layer__2111853[[#This Row],[Insgesamt]]</f>
        <v>28.623326176238642</v>
      </c>
      <c r="L22">
        <f>force_ripple_Config3_2A_phaseA_1Layer__2111853[[#This Row],[B2]]*force_ripple_Config3_2A_phaseA_1Layer__2111853[[#This Row],[Insgesamt]]</f>
        <v>233.14963030460487</v>
      </c>
      <c r="M22">
        <f>force_ripple_Config3_2A_phaseA_1Layer__2111853[[#This Row],[C]]*force_ripple_Config3_2A_phaseA_1Layer__2111853[[#This Row],[Insgesamt]]</f>
        <v>-44.781114337708289</v>
      </c>
      <c r="N22">
        <f>force_ripple_Config3_2A_phaseA_1Layer__2111853[[#This Row],[C2]]*force_ripple_Config3_2A_phaseA_1Layer__2111853[[#This Row],[Insgesamt]]</f>
        <v>233.63089776902757</v>
      </c>
      <c r="O22" s="2">
        <f t="shared" si="1"/>
        <v>2.5333333333333332</v>
      </c>
      <c r="P22" s="2">
        <f t="shared" si="2"/>
        <v>0.71933980033865086</v>
      </c>
      <c r="Q22" s="2">
        <f t="shared" si="3"/>
        <v>0.24192189559966884</v>
      </c>
      <c r="R22" s="2">
        <f t="shared" si="4"/>
        <v>-0.96126169593831889</v>
      </c>
      <c r="S22">
        <f>force_ripple_Config3_2A_phaseA_1Layer__2111853[[#This Row],[Spalte1]]*$Q22</f>
        <v>-2.0492246913321037</v>
      </c>
      <c r="T22">
        <f>force_ripple_Config3_2A_phaseA_1Layer__2111853[[#This Row],[Spalte2]]*$Q22</f>
        <v>72.650698986833248</v>
      </c>
      <c r="U22">
        <f>force_ripple_Config3_2A_phaseA_1Layer__2111853[[#This Row],[Spalte22]]*$P22</f>
        <v>20.589897736643582</v>
      </c>
      <c r="V22">
        <f>force_ripple_Config3_2A_phaseA_1Layer__2111853[[#This Row],[Spalte23]]*$P22</f>
        <v>167.71380851234474</v>
      </c>
      <c r="W22">
        <f>force_ripple_Config3_2A_phaseA_1Layer__2111853[[#This Row],[Spalte24]]*$R22</f>
        <v>43.046369914273235</v>
      </c>
      <c r="X22">
        <f>force_ripple_Config3_2A_phaseA_1Layer__2111853[[#This Row],[Spalte25]]*$R22</f>
        <v>-224.58043301304744</v>
      </c>
      <c r="Y22">
        <f t="shared" si="5"/>
        <v>61.587042959584714</v>
      </c>
      <c r="Z22">
        <f t="shared" si="5"/>
        <v>15.78407448613055</v>
      </c>
    </row>
    <row r="23" spans="1:26" x14ac:dyDescent="0.3">
      <c r="A23">
        <v>40</v>
      </c>
      <c r="B23">
        <v>-0.22693758923719601</v>
      </c>
      <c r="C23">
        <v>3.6178339832025301</v>
      </c>
      <c r="D23">
        <v>0.49632141611206398</v>
      </c>
      <c r="E23">
        <v>3.05708182115188</v>
      </c>
      <c r="F23">
        <v>-0.32096864887491</v>
      </c>
      <c r="G23">
        <v>2.66845488548126</v>
      </c>
      <c r="H23">
        <f t="shared" si="0"/>
        <v>81.681408993334628</v>
      </c>
      <c r="I23">
        <f>force_ripple_Config3_2A_phaseA_1Layer__2111853[[#This Row],[A]]*force_ripple_Config3_2A_phaseA_1Layer__2111853[[#This Row],[Insgesamt]]</f>
        <v>-18.536582042444781</v>
      </c>
      <c r="J23">
        <f>force_ripple_Config3_2A_phaseA_1Layer__2111853[[#This Row],[A2]]*force_ripple_Config3_2A_phaseA_1Layer__2111853[[#This Row],[Insgesamt]]</f>
        <v>295.50977725195077</v>
      </c>
      <c r="K23">
        <f>force_ripple_Config3_2A_phaseA_1Layer__2111853[[#This Row],[B]]*force_ripple_Config3_2A_phaseA_1Layer__2111853[[#This Row],[Insgesamt]]</f>
        <v>40.54023258160052</v>
      </c>
      <c r="L23">
        <f>force_ripple_Config3_2A_phaseA_1Layer__2111853[[#This Row],[B2]]*force_ripple_Config3_2A_phaseA_1Layer__2111853[[#This Row],[Insgesamt]]</f>
        <v>249.70675055959498</v>
      </c>
      <c r="M23">
        <f>force_ripple_Config3_2A_phaseA_1Layer__2111853[[#This Row],[C]]*force_ripple_Config3_2A_phaseA_1Layer__2111853[[#This Row],[Insgesamt]]</f>
        <v>-26.217171482789539</v>
      </c>
      <c r="N23">
        <f>force_ripple_Config3_2A_phaseA_1Layer__2111853[[#This Row],[C2]]*force_ripple_Config3_2A_phaseA_1Layer__2111853[[#This Row],[Insgesamt]]</f>
        <v>217.96315488125671</v>
      </c>
      <c r="O23" s="2">
        <f t="shared" si="1"/>
        <v>2.6666666666666665</v>
      </c>
      <c r="P23" s="2">
        <f t="shared" si="2"/>
        <v>0.93969262078590809</v>
      </c>
      <c r="Q23" s="2">
        <f t="shared" si="3"/>
        <v>-0.17364817766692978</v>
      </c>
      <c r="R23" s="2">
        <f t="shared" si="4"/>
        <v>-0.76604444311897879</v>
      </c>
      <c r="S23">
        <f>force_ripple_Config3_2A_phaseA_1Layer__2111853[[#This Row],[Spalte1]]*$Q23</f>
        <v>3.2188436918440715</v>
      </c>
      <c r="T23">
        <f>force_ripple_Config3_2A_phaseA_1Layer__2111853[[#This Row],[Spalte2]]*$Q23</f>
        <v>-51.31473430256159</v>
      </c>
      <c r="U23">
        <f>force_ripple_Config3_2A_phaseA_1Layer__2111853[[#This Row],[Spalte22]]*$P23</f>
        <v>38.095357401874452</v>
      </c>
      <c r="V23">
        <f>force_ripple_Config3_2A_phaseA_1Layer__2111853[[#This Row],[Spalte23]]*$P23</f>
        <v>234.64759086127884</v>
      </c>
      <c r="W23">
        <f>force_ripple_Config3_2A_phaseA_1Layer__2111853[[#This Row],[Spalte24]]*$R23</f>
        <v>20.083518528688284</v>
      </c>
      <c r="X23">
        <f>force_ripple_Config3_2A_phaseA_1Layer__2111853[[#This Row],[Spalte25]]*$R23</f>
        <v>-166.96946360146802</v>
      </c>
      <c r="Y23">
        <f t="shared" si="5"/>
        <v>61.397719622406811</v>
      </c>
      <c r="Z23">
        <f t="shared" si="5"/>
        <v>16.363392957249232</v>
      </c>
    </row>
    <row r="24" spans="1:26" x14ac:dyDescent="0.3">
      <c r="A24">
        <v>42</v>
      </c>
      <c r="B24">
        <v>-0.34672137154579502</v>
      </c>
      <c r="C24">
        <v>3.4775128929514501</v>
      </c>
      <c r="D24">
        <v>0.53262927602253096</v>
      </c>
      <c r="E24">
        <v>3.2796757279024602</v>
      </c>
      <c r="F24">
        <v>-6.8420614154951098E-2</v>
      </c>
      <c r="G24">
        <v>2.5746909581223001</v>
      </c>
      <c r="H24">
        <f t="shared" si="0"/>
        <v>81.681408993334628</v>
      </c>
      <c r="I24">
        <f>force_ripple_Config3_2A_phaseA_1Layer__2111853[[#This Row],[A]]*force_ripple_Config3_2A_phaseA_1Layer__2111853[[#This Row],[Insgesamt]]</f>
        <v>-28.320690155962019</v>
      </c>
      <c r="J24">
        <f>force_ripple_Config3_2A_phaseA_1Layer__2111853[[#This Row],[A2]]*force_ripple_Config3_2A_phaseA_1Layer__2111853[[#This Row],[Insgesamt]]</f>
        <v>284.04815288876171</v>
      </c>
      <c r="K24">
        <f>force_ripple_Config3_2A_phaseA_1Layer__2111853[[#This Row],[B]]*force_ripple_Config3_2A_phaseA_1Layer__2111853[[#This Row],[Insgesamt]]</f>
        <v>43.505909736620076</v>
      </c>
      <c r="L24">
        <f>force_ripple_Config3_2A_phaseA_1Layer__2111853[[#This Row],[B2]]*force_ripple_Config3_2A_phaseA_1Layer__2111853[[#This Row],[Insgesamt]]</f>
        <v>267.8885344963133</v>
      </c>
      <c r="M24">
        <f>force_ripple_Config3_2A_phaseA_1Layer__2111853[[#This Row],[C]]*force_ripple_Config3_2A_phaseA_1Layer__2111853[[#This Row],[Insgesamt]]</f>
        <v>-5.5886921683657009</v>
      </c>
      <c r="N24">
        <f>force_ripple_Config3_2A_phaseA_1Layer__2111853[[#This Row],[C2]]*force_ripple_Config3_2A_phaseA_1Layer__2111853[[#This Row],[Insgesamt]]</f>
        <v>210.3043851818282</v>
      </c>
      <c r="O24" s="2">
        <f t="shared" si="1"/>
        <v>2.8</v>
      </c>
      <c r="P24" s="2">
        <f t="shared" si="2"/>
        <v>0.99756405025982431</v>
      </c>
      <c r="Q24" s="2">
        <f t="shared" si="3"/>
        <v>-0.55919290347074679</v>
      </c>
      <c r="R24" s="2">
        <f t="shared" si="4"/>
        <v>-0.43837114678907801</v>
      </c>
      <c r="S24">
        <f>force_ripple_Config3_2A_phaseA_1Layer__2111853[[#This Row],[Spalte1]]*$Q24</f>
        <v>15.836728956607798</v>
      </c>
      <c r="T24">
        <f>force_ripple_Config3_2A_phaseA_1Layer__2111853[[#This Row],[Spalte2]]*$Q24</f>
        <v>-158.83771133936926</v>
      </c>
      <c r="U24">
        <f>force_ripple_Config3_2A_phaseA_1Layer__2111853[[#This Row],[Spalte22]]*$P24</f>
        <v>43.399931527101046</v>
      </c>
      <c r="V24">
        <f>force_ripple_Config3_2A_phaseA_1Layer__2111853[[#This Row],[Spalte23]]*$P24</f>
        <v>267.23597149031093</v>
      </c>
      <c r="W24">
        <f>force_ripple_Config3_2A_phaseA_1Layer__2111853[[#This Row],[Spalte24]]*$R24</f>
        <v>2.4499213948976113</v>
      </c>
      <c r="X24">
        <f>force_ripple_Config3_2A_phaseA_1Layer__2111853[[#This Row],[Spalte25]]*$R24</f>
        <v>-92.191374506930018</v>
      </c>
      <c r="Y24">
        <f t="shared" si="5"/>
        <v>61.686581878606461</v>
      </c>
      <c r="Z24">
        <f t="shared" si="5"/>
        <v>16.206885644011649</v>
      </c>
    </row>
    <row r="25" spans="1:26" x14ac:dyDescent="0.3">
      <c r="A25">
        <v>44</v>
      </c>
      <c r="B25">
        <v>-0.36964970287821303</v>
      </c>
      <c r="C25">
        <v>3.3493954923511602</v>
      </c>
      <c r="D25">
        <v>0.50828883662760005</v>
      </c>
      <c r="E25">
        <v>3.5587508430521502</v>
      </c>
      <c r="F25">
        <v>0.220431747215933</v>
      </c>
      <c r="G25">
        <v>2.6482489129529099</v>
      </c>
      <c r="H25">
        <f t="shared" si="0"/>
        <v>81.681408993334628</v>
      </c>
      <c r="I25">
        <f>force_ripple_Config3_2A_phaseA_1Layer__2111853[[#This Row],[A]]*force_ripple_Config3_2A_phaseA_1Layer__2111853[[#This Row],[Insgesamt]]</f>
        <v>-30.193508565059943</v>
      </c>
      <c r="J25">
        <f>force_ripple_Config3_2A_phaseA_1Layer__2111853[[#This Row],[A2]]*force_ripple_Config3_2A_phaseA_1Layer__2111853[[#This Row],[Insgesamt]]</f>
        <v>273.58334309116651</v>
      </c>
      <c r="K25">
        <f>force_ripple_Config3_2A_phaseA_1Layer__2111853[[#This Row],[B]]*force_ripple_Config3_2A_phaseA_1Layer__2111853[[#This Row],[Insgesamt]]</f>
        <v>41.517748351325245</v>
      </c>
      <c r="L25">
        <f>force_ripple_Config3_2A_phaseA_1Layer__2111853[[#This Row],[B2]]*force_ripple_Config3_2A_phaseA_1Layer__2111853[[#This Row],[Insgesamt]]</f>
        <v>290.68378311671711</v>
      </c>
      <c r="M25">
        <f>force_ripple_Config3_2A_phaseA_1Layer__2111853[[#This Row],[C]]*force_ripple_Config3_2A_phaseA_1Layer__2111853[[#This Row],[Insgesamt]]</f>
        <v>18.005175699459976</v>
      </c>
      <c r="N25">
        <f>force_ripple_Config3_2A_phaseA_1Layer__2111853[[#This Row],[C2]]*force_ripple_Config3_2A_phaseA_1Layer__2111853[[#This Row],[Insgesamt]]</f>
        <v>216.31270257506046</v>
      </c>
      <c r="O25" s="2">
        <f t="shared" si="1"/>
        <v>2.9333333333333331</v>
      </c>
      <c r="P25" s="2">
        <f t="shared" si="2"/>
        <v>0.88294759285892799</v>
      </c>
      <c r="Q25" s="2">
        <f t="shared" si="3"/>
        <v>-0.84804809615642529</v>
      </c>
      <c r="R25" s="2">
        <f t="shared" si="4"/>
        <v>-3.4899496702502843E-2</v>
      </c>
      <c r="S25">
        <f>force_ripple_Config3_2A_phaseA_1Layer__2111853[[#This Row],[Spalte1]]*$Q25</f>
        <v>25.605547454881805</v>
      </c>
      <c r="T25">
        <f>force_ripple_Config3_2A_phaseA_1Layer__2111853[[#This Row],[Spalte2]]*$Q25</f>
        <v>-232.01183324857388</v>
      </c>
      <c r="U25">
        <f>force_ripple_Config3_2A_phaseA_1Layer__2111853[[#This Row],[Spalte22]]*$P25</f>
        <v>36.657995967725348</v>
      </c>
      <c r="V25">
        <f>force_ripple_Config3_2A_phaseA_1Layer__2111853[[#This Row],[Spalte23]]*$P25</f>
        <v>256.65854658603206</v>
      </c>
      <c r="W25">
        <f>force_ripple_Config3_2A_phaseA_1Layer__2111853[[#This Row],[Spalte24]]*$R25</f>
        <v>-0.62837156995128773</v>
      </c>
      <c r="X25">
        <f>force_ripple_Config3_2A_phaseA_1Layer__2111853[[#This Row],[Spalte25]]*$R25</f>
        <v>-7.5492044502278004</v>
      </c>
      <c r="Y25">
        <f t="shared" si="5"/>
        <v>61.635171852655866</v>
      </c>
      <c r="Z25">
        <f t="shared" si="5"/>
        <v>17.097508887230379</v>
      </c>
    </row>
    <row r="26" spans="1:26" x14ac:dyDescent="0.3">
      <c r="A26">
        <v>46</v>
      </c>
      <c r="B26">
        <v>-0.44821482345546299</v>
      </c>
      <c r="C26">
        <v>3.2251194495445699</v>
      </c>
      <c r="D26">
        <v>0.26989706781522999</v>
      </c>
      <c r="E26">
        <v>3.79597870578485</v>
      </c>
      <c r="F26">
        <v>0.35746944872577502</v>
      </c>
      <c r="G26">
        <v>2.8358724885373601</v>
      </c>
      <c r="H26">
        <f t="shared" si="0"/>
        <v>81.681408993334628</v>
      </c>
      <c r="I26">
        <f>force_ripple_Config3_2A_phaseA_1Layer__2111853[[#This Row],[A]]*force_ripple_Config3_2A_phaseA_1Layer__2111853[[#This Row],[Insgesamt]]</f>
        <v>-36.610818311540946</v>
      </c>
      <c r="J26">
        <f>force_ripple_Config3_2A_phaseA_1Layer__2111853[[#This Row],[A2]]*force_ripple_Config3_2A_phaseA_1Layer__2111853[[#This Row],[Insgesamt]]</f>
        <v>263.43230081060824</v>
      </c>
      <c r="K26">
        <f>force_ripple_Config3_2A_phaseA_1Layer__2111853[[#This Row],[B]]*force_ripple_Config3_2A_phaseA_1Layer__2111853[[#This Row],[Insgesamt]]</f>
        <v>22.045572782317574</v>
      </c>
      <c r="L26">
        <f>force_ripple_Config3_2A_phaseA_1Layer__2111853[[#This Row],[B2]]*force_ripple_Config3_2A_phaseA_1Layer__2111853[[#This Row],[Insgesamt]]</f>
        <v>310.06088919720139</v>
      </c>
      <c r="M26">
        <f>force_ripple_Config3_2A_phaseA_1Layer__2111853[[#This Row],[C]]*force_ripple_Config3_2A_phaseA_1Layer__2111853[[#This Row],[Insgesamt]]</f>
        <v>29.198608243991892</v>
      </c>
      <c r="N26">
        <f>force_ripple_Config3_2A_phaseA_1Layer__2111853[[#This Row],[C2]]*force_ripple_Config3_2A_phaseA_1Layer__2111853[[#This Row],[Insgesamt]]</f>
        <v>231.63806058916578</v>
      </c>
      <c r="O26" s="2">
        <f t="shared" si="1"/>
        <v>3.0666666666666669</v>
      </c>
      <c r="P26" s="2">
        <f t="shared" si="2"/>
        <v>0.61566147532565829</v>
      </c>
      <c r="Q26" s="2">
        <f t="shared" si="3"/>
        <v>-0.99026806874157047</v>
      </c>
      <c r="R26" s="2">
        <f t="shared" si="4"/>
        <v>0.37460659341591246</v>
      </c>
      <c r="S26">
        <f>force_ripple_Config3_2A_phaseA_1Layer__2111853[[#This Row],[Spalte1]]*$Q26</f>
        <v>36.254524344418179</v>
      </c>
      <c r="T26">
        <f>force_ripple_Config3_2A_phaseA_1Layer__2111853[[#This Row],[Spalte2]]*$Q26</f>
        <v>-260.86859576786946</v>
      </c>
      <c r="U26">
        <f>force_ripple_Config3_2A_phaseA_1Layer__2111853[[#This Row],[Spalte22]]*$P26</f>
        <v>13.572609863560816</v>
      </c>
      <c r="V26">
        <f>force_ripple_Config3_2A_phaseA_1Layer__2111853[[#This Row],[Spalte23]]*$P26</f>
        <v>190.89254448393447</v>
      </c>
      <c r="W26">
        <f>force_ripple_Config3_2A_phaseA_1Layer__2111853[[#This Row],[Spalte24]]*$R26</f>
        <v>10.93799116676758</v>
      </c>
      <c r="X26">
        <f>force_ripple_Config3_2A_phaseA_1Layer__2111853[[#This Row],[Spalte25]]*$R26</f>
        <v>86.773144782776114</v>
      </c>
      <c r="Y26">
        <f t="shared" si="5"/>
        <v>60.765125374746574</v>
      </c>
      <c r="Z26">
        <f t="shared" si="5"/>
        <v>16.797093498841122</v>
      </c>
    </row>
    <row r="27" spans="1:26" x14ac:dyDescent="0.3">
      <c r="A27">
        <v>48</v>
      </c>
      <c r="B27">
        <v>-0.45241195522324001</v>
      </c>
      <c r="C27">
        <v>3.0135965003202201</v>
      </c>
      <c r="D27">
        <v>-6.53470182571391E-3</v>
      </c>
      <c r="E27">
        <v>3.8423528072703501</v>
      </c>
      <c r="F27">
        <v>0.43491162792545202</v>
      </c>
      <c r="G27">
        <v>3.0136010191843101</v>
      </c>
      <c r="H27">
        <f t="shared" si="0"/>
        <v>81.681408993334628</v>
      </c>
      <c r="I27">
        <f>force_ripple_Config3_2A_phaseA_1Layer__2111853[[#This Row],[A]]*force_ripple_Config3_2A_phaseA_1Layer__2111853[[#This Row],[Insgesamt]]</f>
        <v>-36.953645948063659</v>
      </c>
      <c r="J27">
        <f>force_ripple_Config3_2A_phaseA_1Layer__2111853[[#This Row],[A2]]*force_ripple_Config3_2A_phaseA_1Layer__2111853[[#This Row],[Insgesamt]]</f>
        <v>246.15480828353779</v>
      </c>
      <c r="K27">
        <f>force_ripple_Config3_2A_phaseA_1Layer__2111853[[#This Row],[B]]*force_ripple_Config3_2A_phaseA_1Layer__2111853[[#This Row],[Insgesamt]]</f>
        <v>-0.5337636524756284</v>
      </c>
      <c r="L27">
        <f>force_ripple_Config3_2A_phaseA_1Layer__2111853[[#This Row],[B2]]*force_ripple_Config3_2A_phaseA_1Layer__2111853[[#This Row],[Insgesamt]]</f>
        <v>313.84879114733695</v>
      </c>
      <c r="M27">
        <f>force_ripple_Config3_2A_phaseA_1Layer__2111853[[#This Row],[C]]*force_ripple_Config3_2A_phaseA_1Layer__2111853[[#This Row],[Insgesamt]]</f>
        <v>35.524194556535818</v>
      </c>
      <c r="N27">
        <f>force_ripple_Config3_2A_phaseA_1Layer__2111853[[#This Row],[C2]]*force_ripple_Config3_2A_phaseA_1Layer__2111853[[#This Row],[Insgesamt]]</f>
        <v>246.15517739072371</v>
      </c>
      <c r="O27" s="2">
        <f t="shared" si="1"/>
        <v>3.2</v>
      </c>
      <c r="P27" s="2">
        <f t="shared" si="2"/>
        <v>0.24192189559966884</v>
      </c>
      <c r="Q27" s="2">
        <f t="shared" si="3"/>
        <v>-0.96126169593831889</v>
      </c>
      <c r="R27" s="2">
        <f t="shared" si="4"/>
        <v>0.71933980033865064</v>
      </c>
      <c r="S27">
        <f>force_ripple_Config3_2A_phaseA_1Layer__2111853[[#This Row],[Spalte1]]*$Q27</f>
        <v>35.52212437513986</v>
      </c>
      <c r="T27">
        <f>force_ripple_Config3_2A_phaseA_1Layer__2111853[[#This Row],[Spalte2]]*$Q27</f>
        <v>-236.61918847400528</v>
      </c>
      <c r="U27">
        <f>force_ripple_Config3_2A_phaseA_1Layer__2111853[[#This Row],[Spalte22]]*$P27</f>
        <v>-0.12912911460910689</v>
      </c>
      <c r="V27">
        <f>force_ripple_Config3_2A_phaseA_1Layer__2111853[[#This Row],[Spalte23]]*$P27</f>
        <v>75.926894486028317</v>
      </c>
      <c r="W27">
        <f>force_ripple_Config3_2A_phaseA_1Layer__2111853[[#This Row],[Spalte24]]*$R27</f>
        <v>25.553967019489853</v>
      </c>
      <c r="X27">
        <f>force_ripple_Config3_2A_phaseA_1Layer__2111853[[#This Row],[Spalte25]]*$R27</f>
        <v>177.06921615656833</v>
      </c>
      <c r="Y27">
        <f t="shared" si="5"/>
        <v>60.946962280020607</v>
      </c>
      <c r="Z27">
        <f t="shared" si="5"/>
        <v>16.376922168591364</v>
      </c>
    </row>
    <row r="28" spans="1:26" x14ac:dyDescent="0.3">
      <c r="A28">
        <v>50</v>
      </c>
      <c r="B28">
        <v>-0.371357258546131</v>
      </c>
      <c r="C28">
        <v>2.8438412250387</v>
      </c>
      <c r="D28">
        <v>-0.27960643694512599</v>
      </c>
      <c r="E28">
        <v>3.8049289659361598</v>
      </c>
      <c r="F28">
        <v>0.434533212538803</v>
      </c>
      <c r="G28">
        <v>3.2336411739396902</v>
      </c>
      <c r="H28">
        <f t="shared" si="0"/>
        <v>81.681408993334628</v>
      </c>
      <c r="I28">
        <f>force_ripple_Config3_2A_phaseA_1Layer__2111853[[#This Row],[A]]*force_ripple_Config3_2A_phaseA_1Layer__2111853[[#This Row],[Insgesamt]]</f>
        <v>-30.332984117950037</v>
      </c>
      <c r="J28">
        <f>force_ripple_Config3_2A_phaseA_1Layer__2111853[[#This Row],[A2]]*force_ripple_Config3_2A_phaseA_1Layer__2111853[[#This Row],[Insgesamt]]</f>
        <v>232.28895821449183</v>
      </c>
      <c r="K28">
        <f>force_ripple_Config3_2A_phaseA_1Layer__2111853[[#This Row],[B]]*force_ripple_Config3_2A_phaseA_1Layer__2111853[[#This Row],[Insgesamt]]</f>
        <v>-22.838647733283867</v>
      </c>
      <c r="L28">
        <f>force_ripple_Config3_2A_phaseA_1Layer__2111853[[#This Row],[B2]]*force_ripple_Config3_2A_phaseA_1Layer__2111853[[#This Row],[Insgesamt]]</f>
        <v>310.7919590572173</v>
      </c>
      <c r="M28">
        <f>force_ripple_Config3_2A_phaseA_1Layer__2111853[[#This Row],[C]]*force_ripple_Config3_2A_phaseA_1Layer__2111853[[#This Row],[Insgesamt]]</f>
        <v>35.493285054569569</v>
      </c>
      <c r="N28">
        <f>force_ripple_Config3_2A_phaseA_1Layer__2111853[[#This Row],[C2]]*force_ripple_Config3_2A_phaseA_1Layer__2111853[[#This Row],[Insgesamt]]</f>
        <v>264.12836726625454</v>
      </c>
      <c r="O28" s="2">
        <f t="shared" si="1"/>
        <v>3.3333333333333335</v>
      </c>
      <c r="P28" s="2">
        <f t="shared" si="2"/>
        <v>-0.17364817766692978</v>
      </c>
      <c r="Q28" s="2">
        <f t="shared" si="3"/>
        <v>-0.76604444311897768</v>
      </c>
      <c r="R28" s="2">
        <f t="shared" si="4"/>
        <v>0.93969262078590832</v>
      </c>
      <c r="S28">
        <f>force_ripple_Config3_2A_phaseA_1Layer__2111853[[#This Row],[Spalte1]]*$Q28</f>
        <v>23.236413926771831</v>
      </c>
      <c r="T28">
        <f>force_ripple_Config3_2A_phaseA_1Layer__2111853[[#This Row],[Spalte2]]*$Q28</f>
        <v>-177.94366563810786</v>
      </c>
      <c r="U28">
        <f>force_ripple_Config3_2A_phaseA_1Layer__2111853[[#This Row],[Spalte22]]*$P28</f>
        <v>3.9658895592616998</v>
      </c>
      <c r="V28">
        <f>force_ripple_Config3_2A_phaseA_1Layer__2111853[[#This Row],[Spalte23]]*$P28</f>
        <v>-53.968457323820836</v>
      </c>
      <c r="W28">
        <f>force_ripple_Config3_2A_phaseA_1Layer__2111853[[#This Row],[Spalte24]]*$R28</f>
        <v>33.352778053229791</v>
      </c>
      <c r="X28">
        <f>force_ripple_Config3_2A_phaseA_1Layer__2111853[[#This Row],[Spalte25]]*$R28</f>
        <v>248.19947766032965</v>
      </c>
      <c r="Y28">
        <f t="shared" si="5"/>
        <v>60.555081539263327</v>
      </c>
      <c r="Z28">
        <f t="shared" si="5"/>
        <v>16.287354698400947</v>
      </c>
    </row>
    <row r="29" spans="1:26" x14ac:dyDescent="0.3">
      <c r="A29">
        <v>52</v>
      </c>
      <c r="B29">
        <v>-0.42850227461488599</v>
      </c>
      <c r="C29">
        <v>3.5849551951874798</v>
      </c>
      <c r="D29">
        <v>-0.211985806095219</v>
      </c>
      <c r="E29">
        <v>-0.70692668330052</v>
      </c>
      <c r="F29">
        <v>2.1565458217711601E-2</v>
      </c>
      <c r="G29">
        <v>-1.1223220857799101</v>
      </c>
      <c r="H29">
        <f t="shared" si="0"/>
        <v>81.681408993334628</v>
      </c>
      <c r="I29">
        <f>force_ripple_Config3_2A_phaseA_1Layer__2111853[[#This Row],[A]]*force_ripple_Config3_2A_phaseA_1Layer__2111853[[#This Row],[Insgesamt]]</f>
        <v>-35.00066954739269</v>
      </c>
      <c r="J29">
        <f>force_ripple_Config3_2A_phaseA_1Layer__2111853[[#This Row],[A2]]*force_ripple_Config3_2A_phaseA_1Layer__2111853[[#This Row],[Insgesamt]]</f>
        <v>292.82419152088829</v>
      </c>
      <c r="K29">
        <f>force_ripple_Config3_2A_phaseA_1Layer__2111853[[#This Row],[B]]*force_ripple_Config3_2A_phaseA_1Layer__2111853[[#This Row],[Insgesamt]]</f>
        <v>-17.315299328445313</v>
      </c>
      <c r="L29">
        <f>force_ripple_Config3_2A_phaseA_1Layer__2111853[[#This Row],[B2]]*force_ripple_Config3_2A_phaseA_1Layer__2111853[[#This Row],[Insgesamt]]</f>
        <v>-57.742767546971315</v>
      </c>
      <c r="M29">
        <f>force_ripple_Config3_2A_phaseA_1Layer__2111853[[#This Row],[C]]*force_ripple_Config3_2A_phaseA_1Layer__2111853[[#This Row],[Insgesamt]]</f>
        <v>1.7614970128095706</v>
      </c>
      <c r="N29">
        <f>force_ripple_Config3_2A_phaseA_1Layer__2111853[[#This Row],[C2]]*force_ripple_Config3_2A_phaseA_1Layer__2111853[[#This Row],[Insgesamt]]</f>
        <v>-91.672849310841229</v>
      </c>
      <c r="O29" s="2">
        <f t="shared" si="1"/>
        <v>3.4666666666666668</v>
      </c>
      <c r="P29" s="2">
        <f t="shared" si="2"/>
        <v>-0.55919290347074679</v>
      </c>
      <c r="Q29" s="2">
        <f t="shared" si="3"/>
        <v>-0.4383711467890764</v>
      </c>
      <c r="R29" s="2">
        <f t="shared" si="4"/>
        <v>0.9975640502598242</v>
      </c>
      <c r="S29">
        <f>force_ripple_Config3_2A_phaseA_1Layer__2111853[[#This Row],[Spalte1]]*$Q29</f>
        <v>15.343283647876037</v>
      </c>
      <c r="T29">
        <f>force_ripple_Config3_2A_phaseA_1Layer__2111853[[#This Row],[Spalte2]]*$Q29</f>
        <v>-128.36567664459594</v>
      </c>
      <c r="U29">
        <f>force_ripple_Config3_2A_phaseA_1Layer__2111853[[#This Row],[Spalte22]]*$P29</f>
        <v>9.6825925059384073</v>
      </c>
      <c r="V29">
        <f>force_ripple_Config3_2A_phaseA_1Layer__2111853[[#This Row],[Spalte23]]*$P29</f>
        <v>32.289345839027298</v>
      </c>
      <c r="W29">
        <f>force_ripple_Config3_2A_phaseA_1Layer__2111853[[#This Row],[Spalte24]]*$R29</f>
        <v>1.7572060946188968</v>
      </c>
      <c r="X29">
        <f>force_ripple_Config3_2A_phaseA_1Layer__2111853[[#This Row],[Spalte25]]*$R29</f>
        <v>-91.449538857381313</v>
      </c>
      <c r="Y29">
        <f t="shared" si="5"/>
        <v>26.783082248433342</v>
      </c>
      <c r="Z29">
        <f t="shared" si="5"/>
        <v>-187.52586966294996</v>
      </c>
    </row>
    <row r="30" spans="1:26" x14ac:dyDescent="0.3">
      <c r="A30">
        <v>54</v>
      </c>
      <c r="B30">
        <v>-0.49285687820379698</v>
      </c>
      <c r="C30">
        <v>3.4842873007632198</v>
      </c>
      <c r="D30">
        <v>-0.112781944254722</v>
      </c>
      <c r="E30">
        <v>-0.62397191529364104</v>
      </c>
      <c r="F30">
        <v>-0.11200914036668801</v>
      </c>
      <c r="G30">
        <v>-1.1059333011116499</v>
      </c>
      <c r="H30">
        <f t="shared" si="0"/>
        <v>81.681408993334628</v>
      </c>
      <c r="I30">
        <f>force_ripple_Config3_2A_phaseA_1Layer__2111853[[#This Row],[A]]*force_ripple_Config3_2A_phaseA_1Layer__2111853[[#This Row],[Insgesamt]]</f>
        <v>-40.257244243742448</v>
      </c>
      <c r="J30">
        <f>force_ripple_Config3_2A_phaseA_1Layer__2111853[[#This Row],[A2]]*force_ripple_Config3_2A_phaseA_1Layer__2111853[[#This Row],[Insgesamt]]</f>
        <v>284.60149606392253</v>
      </c>
      <c r="K30">
        <f>force_ripple_Config3_2A_phaseA_1Layer__2111853[[#This Row],[B]]*force_ripple_Config3_2A_phaseA_1Layer__2111853[[#This Row],[Insgesamt]]</f>
        <v>-9.2121881157334151</v>
      </c>
      <c r="L30">
        <f>force_ripple_Config3_2A_phaseA_1Layer__2111853[[#This Row],[B2]]*force_ripple_Config3_2A_phaseA_1Layer__2111853[[#This Row],[Insgesamt]]</f>
        <v>-50.966905213454247</v>
      </c>
      <c r="M30">
        <f>force_ripple_Config3_2A_phaseA_1Layer__2111853[[#This Row],[C]]*force_ripple_Config3_2A_phaseA_1Layer__2111853[[#This Row],[Insgesamt]]</f>
        <v>-9.149064405283271</v>
      </c>
      <c r="N30">
        <f>force_ripple_Config3_2A_phaseA_1Layer__2111853[[#This Row],[C2]]*force_ripple_Config3_2A_phaseA_1Layer__2111853[[#This Row],[Insgesamt]]</f>
        <v>-90.334190287449374</v>
      </c>
      <c r="O30" s="2">
        <f t="shared" si="1"/>
        <v>3.6</v>
      </c>
      <c r="P30" s="2">
        <f t="shared" si="2"/>
        <v>-0.84804809615642529</v>
      </c>
      <c r="Q30" s="2">
        <f t="shared" si="3"/>
        <v>-3.4899496702501066E-2</v>
      </c>
      <c r="R30" s="2">
        <f t="shared" si="4"/>
        <v>0.88294759285892732</v>
      </c>
      <c r="S30">
        <f>force_ripple_Config3_2A_phaseA_1Layer__2111853[[#This Row],[Spalte1]]*$Q30</f>
        <v>1.4049575627362696</v>
      </c>
      <c r="T30">
        <f>force_ripple_Config3_2A_phaseA_1Layer__2111853[[#This Row],[Spalte2]]*$Q30</f>
        <v>-9.9324489734097341</v>
      </c>
      <c r="U30">
        <f>force_ripple_Config3_2A_phaseA_1Layer__2111853[[#This Row],[Spalte22]]*$P30</f>
        <v>7.8123785929825695</v>
      </c>
      <c r="V30">
        <f>force_ripple_Config3_2A_phaseA_1Layer__2111853[[#This Row],[Spalte23]]*$P30</f>
        <v>43.22238693325486</v>
      </c>
      <c r="W30">
        <f>force_ripple_Config3_2A_phaseA_1Layer__2111853[[#This Row],[Spalte24]]*$R30</f>
        <v>-8.0781443935561583</v>
      </c>
      <c r="X30">
        <f>force_ripple_Config3_2A_phaseA_1Layer__2111853[[#This Row],[Spalte25]]*$R30</f>
        <v>-79.76035586716371</v>
      </c>
      <c r="Y30">
        <f t="shared" si="5"/>
        <v>1.1391917621626817</v>
      </c>
      <c r="Z30">
        <f t="shared" si="5"/>
        <v>-46.470417907318584</v>
      </c>
    </row>
    <row r="31" spans="1:26" x14ac:dyDescent="0.3">
      <c r="A31">
        <v>56</v>
      </c>
      <c r="B31">
        <v>-0.55676339549940301</v>
      </c>
      <c r="C31">
        <v>3.3708921995168999</v>
      </c>
      <c r="D31">
        <v>2.28111578928969E-4</v>
      </c>
      <c r="E31">
        <v>-0.60911781069798199</v>
      </c>
      <c r="F31">
        <v>-0.23246346151451799</v>
      </c>
      <c r="G31">
        <v>-1.02669477771218</v>
      </c>
      <c r="H31">
        <f t="shared" si="0"/>
        <v>81.681408993334628</v>
      </c>
      <c r="I31">
        <f>force_ripple_Config3_2A_phaseA_1Layer__2111853[[#This Row],[A]]*force_ripple_Config3_2A_phaseA_1Layer__2111853[[#This Row],[Insgesamt]]</f>
        <v>-45.477218620304463</v>
      </c>
      <c r="J31">
        <f>force_ripple_Config3_2A_phaseA_1Layer__2111853[[#This Row],[A2]]*force_ripple_Config3_2A_phaseA_1Layer__2111853[[#This Row],[Insgesamt]]</f>
        <v>275.33922442118126</v>
      </c>
      <c r="K31">
        <f>force_ripple_Config3_2A_phaseA_1Layer__2111853[[#This Row],[B]]*force_ripple_Config3_2A_phaseA_1Layer__2111853[[#This Row],[Insgesamt]]</f>
        <v>1.8632475174612449E-2</v>
      </c>
      <c r="L31">
        <f>force_ripple_Config3_2A_phaseA_1Layer__2111853[[#This Row],[B2]]*force_ripple_Config3_2A_phaseA_1Layer__2111853[[#This Row],[Insgesamt]]</f>
        <v>-49.753601020746444</v>
      </c>
      <c r="M31">
        <f>force_ripple_Config3_2A_phaseA_1Layer__2111853[[#This Row],[C]]*force_ripple_Config3_2A_phaseA_1Layer__2111853[[#This Row],[Insgesamt]]</f>
        <v>-18.987943075973647</v>
      </c>
      <c r="N31">
        <f>force_ripple_Config3_2A_phaseA_1Layer__2111853[[#This Row],[C2]]*force_ripple_Config3_2A_phaseA_1Layer__2111853[[#This Row],[Insgesamt]]</f>
        <v>-83.861876049629359</v>
      </c>
      <c r="O31" s="2">
        <f t="shared" si="1"/>
        <v>3.7333333333333334</v>
      </c>
      <c r="P31" s="2">
        <f t="shared" si="2"/>
        <v>-0.99026806874157025</v>
      </c>
      <c r="Q31" s="2">
        <f t="shared" si="3"/>
        <v>0.37460659341591246</v>
      </c>
      <c r="R31" s="2">
        <f t="shared" si="4"/>
        <v>0.6156614753256584</v>
      </c>
      <c r="S31">
        <f>force_ripple_Config3_2A_phaseA_1Layer__2111853[[#This Row],[Spalte1]]*$Q31</f>
        <v>-17.036065945382958</v>
      </c>
      <c r="T31">
        <f>force_ripple_Config3_2A_phaseA_1Layer__2111853[[#This Row],[Spalte2]]*$Q31</f>
        <v>103.14388889419813</v>
      </c>
      <c r="U31">
        <f>force_ripple_Config3_2A_phaseA_1Layer__2111853[[#This Row],[Spalte22]]*$P31</f>
        <v>-1.8451145207038722E-2</v>
      </c>
      <c r="V31">
        <f>force_ripple_Config3_2A_phaseA_1Layer__2111853[[#This Row],[Spalte23]]*$P31</f>
        <v>49.269402395753197</v>
      </c>
      <c r="W31">
        <f>force_ripple_Config3_2A_phaseA_1Layer__2111853[[#This Row],[Spalte24]]*$R31</f>
        <v>-11.690145047553555</v>
      </c>
      <c r="X31">
        <f>force_ripple_Config3_2A_phaseA_1Layer__2111853[[#This Row],[Spalte25]]*$R31</f>
        <v>-51.630526332292312</v>
      </c>
      <c r="Y31">
        <f t="shared" si="5"/>
        <v>-28.744662138143553</v>
      </c>
      <c r="Z31">
        <f t="shared" si="5"/>
        <v>100.78276495765903</v>
      </c>
    </row>
    <row r="32" spans="1:26" x14ac:dyDescent="0.3">
      <c r="A32">
        <v>58</v>
      </c>
      <c r="B32">
        <v>-0.61200718689099398</v>
      </c>
      <c r="C32">
        <v>3.2144729219914701</v>
      </c>
      <c r="D32">
        <v>0.111786275748123</v>
      </c>
      <c r="E32">
        <v>-0.624752365974233</v>
      </c>
      <c r="F32">
        <v>-0.291042341231743</v>
      </c>
      <c r="G32">
        <v>-0.86738782637245004</v>
      </c>
      <c r="H32">
        <f t="shared" si="0"/>
        <v>81.681408993334628</v>
      </c>
      <c r="I32">
        <f>force_ripple_Config3_2A_phaseA_1Layer__2111853[[#This Row],[A]]*force_ripple_Config3_2A_phaseA_1Layer__2111853[[#This Row],[Insgesamt]]</f>
        <v>-49.989609339303463</v>
      </c>
      <c r="J32">
        <f>force_ripple_Config3_2A_phaseA_1Layer__2111853[[#This Row],[A2]]*force_ripple_Config3_2A_phaseA_1Layer__2111853[[#This Row],[Insgesamt]]</f>
        <v>262.56267743918471</v>
      </c>
      <c r="K32">
        <f>force_ripple_Config3_2A_phaseA_1Layer__2111853[[#This Row],[B]]*force_ripple_Config3_2A_phaseA_1Layer__2111853[[#This Row],[Insgesamt]]</f>
        <v>9.1308605092241191</v>
      </c>
      <c r="L32">
        <f>force_ripple_Config3_2A_phaseA_1Layer__2111853[[#This Row],[B2]]*force_ripple_Config3_2A_phaseA_1Layer__2111853[[#This Row],[Insgesamt]]</f>
        <v>-51.030653524694806</v>
      </c>
      <c r="M32">
        <f>force_ripple_Config3_2A_phaseA_1Layer__2111853[[#This Row],[C]]*force_ripple_Config3_2A_phaseA_1Layer__2111853[[#This Row],[Insgesamt]]</f>
        <v>-23.772748508527659</v>
      </c>
      <c r="N32">
        <f>force_ripple_Config3_2A_phaseA_1Layer__2111853[[#This Row],[C2]]*force_ripple_Config3_2A_phaseA_1Layer__2111853[[#This Row],[Insgesamt]]</f>
        <v>-70.849459801767622</v>
      </c>
      <c r="O32" s="2">
        <f t="shared" si="1"/>
        <v>3.8666666666666667</v>
      </c>
      <c r="P32" s="2">
        <f t="shared" si="2"/>
        <v>-0.96126169593831934</v>
      </c>
      <c r="Q32" s="2">
        <f t="shared" si="3"/>
        <v>0.71933980033865064</v>
      </c>
      <c r="R32" s="2">
        <f t="shared" si="4"/>
        <v>0.24192189559966906</v>
      </c>
      <c r="S32">
        <f>force_ripple_Config3_2A_phaseA_1Layer__2111853[[#This Row],[Spalte1]]*$Q32</f>
        <v>-35.959515601141696</v>
      </c>
      <c r="T32">
        <f>force_ripple_Config3_2A_phaseA_1Layer__2111853[[#This Row],[Spalte2]]*$Q32</f>
        <v>188.87178396548467</v>
      </c>
      <c r="U32">
        <f>force_ripple_Config3_2A_phaseA_1Layer__2111853[[#This Row],[Spalte22]]*$P32</f>
        <v>-8.7771464584730037</v>
      </c>
      <c r="V32">
        <f>force_ripple_Config3_2A_phaseA_1Layer__2111853[[#This Row],[Spalte23]]*$P32</f>
        <v>49.053812551988905</v>
      </c>
      <c r="W32">
        <f>force_ripple_Config3_2A_phaseA_1Layer__2111853[[#This Row],[Spalte24]]*$R32</f>
        <v>-5.7511483827972167</v>
      </c>
      <c r="X32">
        <f>force_ripple_Config3_2A_phaseA_1Layer__2111853[[#This Row],[Spalte25]]*$R32</f>
        <v>-17.140035617456178</v>
      </c>
      <c r="Y32">
        <f t="shared" si="5"/>
        <v>-50.48781044241192</v>
      </c>
      <c r="Z32">
        <f t="shared" si="5"/>
        <v>220.7855609000174</v>
      </c>
    </row>
    <row r="33" spans="1:26" x14ac:dyDescent="0.3">
      <c r="A33">
        <v>60</v>
      </c>
      <c r="B33">
        <v>-0.60889242217234396</v>
      </c>
      <c r="C33">
        <v>3.0464485626108</v>
      </c>
      <c r="D33">
        <v>0.20718081072891101</v>
      </c>
      <c r="E33">
        <v>-0.69982395893883498</v>
      </c>
      <c r="F33">
        <v>-0.25978201285450397</v>
      </c>
      <c r="G33">
        <v>-0.70152446849380001</v>
      </c>
      <c r="H33">
        <f t="shared" si="0"/>
        <v>81.681408993334628</v>
      </c>
      <c r="I33">
        <f>force_ripple_Config3_2A_phaseA_1Layer__2111853[[#This Row],[A]]*force_ripple_Config3_2A_phaseA_1Layer__2111853[[#This Row],[Insgesamt]]</f>
        <v>-49.735190968401405</v>
      </c>
      <c r="J33">
        <f>force_ripple_Config3_2A_phaseA_1Layer__2111853[[#This Row],[A2]]*force_ripple_Config3_2A_phaseA_1Layer__2111853[[#This Row],[Insgesamt]]</f>
        <v>248.83821101976915</v>
      </c>
      <c r="K33">
        <f>force_ripple_Config3_2A_phaseA_1Layer__2111853[[#This Row],[B]]*force_ripple_Config3_2A_phaseA_1Layer__2111853[[#This Row],[Insgesamt]]</f>
        <v>16.922820536718831</v>
      </c>
      <c r="L33">
        <f>force_ripple_Config3_2A_phaseA_1Layer__2111853[[#This Row],[B2]]*force_ripple_Config3_2A_phaseA_1Layer__2111853[[#This Row],[Insgesamt]]</f>
        <v>-57.162607013417599</v>
      </c>
      <c r="M33">
        <f>force_ripple_Config3_2A_phaseA_1Layer__2111853[[#This Row],[C]]*force_ripple_Config3_2A_phaseA_1Layer__2111853[[#This Row],[Insgesamt]]</f>
        <v>-21.219360841080452</v>
      </c>
      <c r="N33">
        <f>force_ripple_Config3_2A_phaseA_1Layer__2111853[[#This Row],[C2]]*force_ripple_Config3_2A_phaseA_1Layer__2111853[[#This Row],[Insgesamt]]</f>
        <v>-57.301507029873768</v>
      </c>
      <c r="O33" s="2">
        <f t="shared" si="1"/>
        <v>4</v>
      </c>
      <c r="P33" s="2">
        <f t="shared" si="2"/>
        <v>-0.76604444311897879</v>
      </c>
      <c r="Q33" s="2">
        <f t="shared" si="3"/>
        <v>0.93969262078590832</v>
      </c>
      <c r="R33" s="2">
        <f t="shared" si="4"/>
        <v>-0.17364817766692955</v>
      </c>
      <c r="S33">
        <f>force_ripple_Config3_2A_phaseA_1Layer__2111853[[#This Row],[Spalte1]]*$Q33</f>
        <v>-46.735791946384751</v>
      </c>
      <c r="T33">
        <f>force_ripple_Config3_2A_phaseA_1Layer__2111853[[#This Row],[Spalte2]]*$Q33</f>
        <v>233.83143066484377</v>
      </c>
      <c r="U33">
        <f>force_ripple_Config3_2A_phaseA_1Layer__2111853[[#This Row],[Spalte22]]*$P33</f>
        <v>-12.963632634053194</v>
      </c>
      <c r="V33">
        <f>force_ripple_Config3_2A_phaseA_1Layer__2111853[[#This Row],[Spalte23]]*$P33</f>
        <v>43.789097456822518</v>
      </c>
      <c r="W33">
        <f>force_ripple_Config3_2A_phaseA_1Layer__2111853[[#This Row],[Spalte24]]*$R33</f>
        <v>3.6847033413106258</v>
      </c>
      <c r="X33">
        <f>force_ripple_Config3_2A_phaseA_1Layer__2111853[[#This Row],[Spalte25]]*$R33</f>
        <v>9.9503022733063329</v>
      </c>
      <c r="Y33">
        <f t="shared" si="5"/>
        <v>-56.014721239127326</v>
      </c>
      <c r="Z33">
        <f t="shared" si="5"/>
        <v>287.57083039497257</v>
      </c>
    </row>
    <row r="34" spans="1:26" x14ac:dyDescent="0.3">
      <c r="A34">
        <v>62</v>
      </c>
      <c r="B34">
        <v>-0.54587324032346496</v>
      </c>
      <c r="C34">
        <v>2.8782776258112999</v>
      </c>
      <c r="D34">
        <v>0.26807936278504901</v>
      </c>
      <c r="E34">
        <v>-0.82095673815606396</v>
      </c>
      <c r="F34">
        <v>-0.136857874165661</v>
      </c>
      <c r="G34">
        <v>-0.58061489297102198</v>
      </c>
      <c r="H34">
        <f t="shared" si="0"/>
        <v>81.681408993334628</v>
      </c>
      <c r="I34">
        <f>force_ripple_Config3_2A_phaseA_1Layer__2111853[[#This Row],[A]]*force_ripple_Config3_2A_phaseA_1Layer__2111853[[#This Row],[Insgesamt]]</f>
        <v>-44.587695401377786</v>
      </c>
      <c r="J34">
        <f>force_ripple_Config3_2A_phaseA_1Layer__2111853[[#This Row],[A2]]*force_ripple_Config3_2A_phaseA_1Layer__2111853[[#This Row],[Insgesamt]]</f>
        <v>235.10177195025696</v>
      </c>
      <c r="K34">
        <f>force_ripple_Config3_2A_phaseA_1Layer__2111853[[#This Row],[B]]*force_ripple_Config3_2A_phaseA_1Layer__2111853[[#This Row],[Insgesamt]]</f>
        <v>21.897100074318118</v>
      </c>
      <c r="L34">
        <f>force_ripple_Config3_2A_phaseA_1Layer__2111853[[#This Row],[B2]]*force_ripple_Config3_2A_phaseA_1Layer__2111853[[#This Row],[Insgesamt]]</f>
        <v>-67.056903095159385</v>
      </c>
      <c r="M34">
        <f>force_ripple_Config3_2A_phaseA_1Layer__2111853[[#This Row],[C]]*force_ripple_Config3_2A_phaseA_1Layer__2111853[[#This Row],[Insgesamt]]</f>
        <v>-11.178743993683682</v>
      </c>
      <c r="N34">
        <f>force_ripple_Config3_2A_phaseA_1Layer__2111853[[#This Row],[C2]]*force_ripple_Config3_2A_phaseA_1Layer__2111853[[#This Row],[Insgesamt]]</f>
        <v>-47.425442540387259</v>
      </c>
      <c r="O34" s="2">
        <f t="shared" si="1"/>
        <v>4.1333333333333337</v>
      </c>
      <c r="P34" s="2">
        <f t="shared" si="2"/>
        <v>-0.43837114678907801</v>
      </c>
      <c r="Q34" s="2">
        <f t="shared" si="3"/>
        <v>0.9975640502598242</v>
      </c>
      <c r="R34" s="2">
        <f t="shared" si="4"/>
        <v>-0.55919290347074813</v>
      </c>
      <c r="S34">
        <f>force_ripple_Config3_2A_phaseA_1Layer__2111853[[#This Row],[Spalte1]]*$Q34</f>
        <v>-44.479082016349764</v>
      </c>
      <c r="T34">
        <f>force_ripple_Config3_2A_phaseA_1Layer__2111853[[#This Row],[Spalte2]]*$Q34</f>
        <v>234.52907584995987</v>
      </c>
      <c r="U34">
        <f>force_ripple_Config3_2A_phaseA_1Layer__2111853[[#This Row],[Spalte22]]*$P34</f>
        <v>-9.5990568709340387</v>
      </c>
      <c r="V34">
        <f>force_ripple_Config3_2A_phaseA_1Layer__2111853[[#This Row],[Spalte23]]*$P34</f>
        <v>29.395811509949095</v>
      </c>
      <c r="W34">
        <f>force_ripple_Config3_2A_phaseA_1Layer__2111853[[#This Row],[Spalte24]]*$R34</f>
        <v>6.2510743109841647</v>
      </c>
      <c r="X34">
        <f>force_ripple_Config3_2A_phaseA_1Layer__2111853[[#This Row],[Spalte25]]*$R34</f>
        <v>26.519970912544284</v>
      </c>
      <c r="Y34">
        <f t="shared" si="5"/>
        <v>-47.827064576299634</v>
      </c>
      <c r="Z34">
        <f t="shared" si="5"/>
        <v>290.44485827245325</v>
      </c>
    </row>
    <row r="35" spans="1:26" x14ac:dyDescent="0.3">
      <c r="A35">
        <v>64</v>
      </c>
      <c r="B35">
        <v>-0.445119774696558</v>
      </c>
      <c r="C35">
        <v>2.7565578346545299</v>
      </c>
      <c r="D35">
        <v>0.26144801913393401</v>
      </c>
      <c r="E35">
        <v>-0.98029426802759601</v>
      </c>
      <c r="F35">
        <v>2.55939035131676E-2</v>
      </c>
      <c r="G35">
        <v>-0.56276152509470501</v>
      </c>
      <c r="H35">
        <f t="shared" si="0"/>
        <v>81.681408993334628</v>
      </c>
      <c r="I35">
        <f>force_ripple_Config3_2A_phaseA_1Layer__2111853[[#This Row],[A]]*force_ripple_Config3_2A_phaseA_1Layer__2111853[[#This Row],[Insgesamt]]</f>
        <v>-36.358010368010518</v>
      </c>
      <c r="J35">
        <f>force_ripple_Config3_2A_phaseA_1Layer__2111853[[#This Row],[A2]]*force_ripple_Config3_2A_phaseA_1Layer__2111853[[#This Row],[Insgesamt]]</f>
        <v>225.15952790619755</v>
      </c>
      <c r="K35">
        <f>force_ripple_Config3_2A_phaseA_1Layer__2111853[[#This Row],[B]]*force_ripple_Config3_2A_phaseA_1Layer__2111853[[#This Row],[Insgesamt]]</f>
        <v>21.355442581376042</v>
      </c>
      <c r="L35">
        <f>force_ripple_Config3_2A_phaseA_1Layer__2111853[[#This Row],[B2]]*force_ripple_Config3_2A_phaseA_1Layer__2111853[[#This Row],[Insgesamt]]</f>
        <v>-80.071817040583667</v>
      </c>
      <c r="M35">
        <f>force_ripple_Config3_2A_phaseA_1Layer__2111853[[#This Row],[C]]*force_ripple_Config3_2A_phaseA_1Layer__2111853[[#This Row],[Insgesamt]]</f>
        <v>2.0905461005949868</v>
      </c>
      <c r="N35">
        <f>force_ripple_Config3_2A_phaseA_1Layer__2111853[[#This Row],[C2]]*force_ripple_Config3_2A_phaseA_1Layer__2111853[[#This Row],[Insgesamt]]</f>
        <v>-45.967154296973348</v>
      </c>
      <c r="O35" s="2">
        <f t="shared" si="1"/>
        <v>4.2666666666666666</v>
      </c>
      <c r="P35" s="2">
        <f t="shared" si="2"/>
        <v>-3.4899496702502843E-2</v>
      </c>
      <c r="Q35" s="2">
        <f t="shared" si="3"/>
        <v>0.88294759285892732</v>
      </c>
      <c r="R35" s="2">
        <f t="shared" si="4"/>
        <v>-0.84804809615642618</v>
      </c>
      <c r="S35">
        <f>force_ripple_Config3_2A_phaseA_1Layer__2111853[[#This Row],[Spalte1]]*$Q35</f>
        <v>-32.102217735574811</v>
      </c>
      <c r="T35">
        <f>force_ripple_Config3_2A_phaseA_1Layer__2111853[[#This Row],[Spalte2]]*$Q35</f>
        <v>198.80406317402961</v>
      </c>
      <c r="U35">
        <f>force_ripple_Config3_2A_phaseA_1Layer__2111853[[#This Row],[Spalte22]]*$P35</f>
        <v>-0.74529419794922203</v>
      </c>
      <c r="V35">
        <f>force_ripple_Config3_2A_phaseA_1Layer__2111853[[#This Row],[Spalte23]]*$P35</f>
        <v>2.7944661147712608</v>
      </c>
      <c r="W35">
        <f>force_ripple_Config3_2A_phaseA_1Layer__2111853[[#This Row],[Spalte24]]*$R35</f>
        <v>-1.7728836405368191</v>
      </c>
      <c r="X35">
        <f>force_ripple_Config3_2A_phaseA_1Layer__2111853[[#This Row],[Spalte25]]*$R35</f>
        <v>38.982357687276931</v>
      </c>
      <c r="Y35">
        <f t="shared" si="5"/>
        <v>-34.620395574060851</v>
      </c>
      <c r="Z35">
        <f t="shared" si="5"/>
        <v>240.58088697607781</v>
      </c>
    </row>
    <row r="36" spans="1:26" x14ac:dyDescent="0.3">
      <c r="A36">
        <v>66</v>
      </c>
      <c r="B36">
        <v>-0.34676805477080402</v>
      </c>
      <c r="C36">
        <v>2.6664668891110099</v>
      </c>
      <c r="D36">
        <v>0.154351902157563</v>
      </c>
      <c r="E36">
        <v>-1.10953120208427</v>
      </c>
      <c r="F36">
        <v>0.15122242114575299</v>
      </c>
      <c r="G36">
        <v>-0.62512593300135799</v>
      </c>
      <c r="H36">
        <f t="shared" si="0"/>
        <v>81.681408993334628</v>
      </c>
      <c r="I36">
        <f>force_ripple_Config3_2A_phaseA_1Layer__2111853[[#This Row],[A]]*force_ripple_Config3_2A_phaseA_1Layer__2111853[[#This Row],[Insgesamt]]</f>
        <v>-28.324503307557105</v>
      </c>
      <c r="J36">
        <f>force_ripple_Config3_2A_phaseA_1Layer__2111853[[#This Row],[A2]]*force_ripple_Config3_2A_phaseA_1Layer__2111853[[#This Row],[Insgesamt]]</f>
        <v>217.80077253666104</v>
      </c>
      <c r="K36">
        <f>force_ripple_Config3_2A_phaseA_1Layer__2111853[[#This Row],[B]]*force_ripple_Config3_2A_phaseA_1Layer__2111853[[#This Row],[Insgesamt]]</f>
        <v>12.607680849031073</v>
      </c>
      <c r="L36">
        <f>force_ripple_Config3_2A_phaseA_1Layer__2111853[[#This Row],[B2]]*force_ripple_Config3_2A_phaseA_1Layer__2111853[[#This Row],[Insgesamt]]</f>
        <v>-90.628071908311469</v>
      </c>
      <c r="M36">
        <f>force_ripple_Config3_2A_phaseA_1Layer__2111853[[#This Row],[C]]*force_ripple_Config3_2A_phaseA_1Layer__2111853[[#This Row],[Insgesamt]]</f>
        <v>12.352060430568544</v>
      </c>
      <c r="N36">
        <f>force_ripple_Config3_2A_phaseA_1Layer__2111853[[#This Row],[C2]]*force_ripple_Config3_2A_phaseA_1Layer__2111853[[#This Row],[Insgesamt]]</f>
        <v>-51.061167005823826</v>
      </c>
      <c r="O36" s="2">
        <f t="shared" si="1"/>
        <v>4.4000000000000004</v>
      </c>
      <c r="P36" s="2">
        <f t="shared" si="2"/>
        <v>0.37460659341591246</v>
      </c>
      <c r="Q36" s="2">
        <f t="shared" si="3"/>
        <v>0.61566147532565707</v>
      </c>
      <c r="R36" s="2">
        <f t="shared" si="4"/>
        <v>-0.9902680687415707</v>
      </c>
      <c r="S36">
        <f>force_ripple_Config3_2A_phaseA_1Layer__2111853[[#This Row],[Spalte1]]*$Q36</f>
        <v>-17.43830549419706</v>
      </c>
      <c r="T36">
        <f>force_ripple_Config3_2A_phaseA_1Layer__2111853[[#This Row],[Spalte2]]*$Q36</f>
        <v>134.09154494698859</v>
      </c>
      <c r="U36">
        <f>force_ripple_Config3_2A_phaseA_1Layer__2111853[[#This Row],[Spalte22]]*$P36</f>
        <v>4.7229203737305694</v>
      </c>
      <c r="V36">
        <f>force_ripple_Config3_2A_phaseA_1Layer__2111853[[#This Row],[Spalte23]]*$P36</f>
        <v>-33.949873285424914</v>
      </c>
      <c r="W36">
        <f>force_ripple_Config3_2A_phaseA_1Layer__2111853[[#This Row],[Spalte24]]*$R36</f>
        <v>-12.231851027558287</v>
      </c>
      <c r="X36">
        <f>force_ripple_Config3_2A_phaseA_1Layer__2111853[[#This Row],[Spalte25]]*$R36</f>
        <v>50.564243238547967</v>
      </c>
      <c r="Y36">
        <f t="shared" si="5"/>
        <v>-24.947236148024778</v>
      </c>
      <c r="Z36">
        <f t="shared" si="5"/>
        <v>150.70591490011165</v>
      </c>
    </row>
    <row r="37" spans="1:26" x14ac:dyDescent="0.3">
      <c r="A37">
        <v>68</v>
      </c>
      <c r="B37">
        <v>-0.24978770630257499</v>
      </c>
      <c r="C37">
        <v>2.60433310645355</v>
      </c>
      <c r="D37">
        <v>-3.41447544213695E-3</v>
      </c>
      <c r="E37">
        <v>-1.16748190232223</v>
      </c>
      <c r="F37">
        <v>0.226983099724438</v>
      </c>
      <c r="G37">
        <v>-0.74738862036907605</v>
      </c>
      <c r="H37">
        <f t="shared" si="0"/>
        <v>81.681408993334628</v>
      </c>
      <c r="I37">
        <f>force_ripple_Config3_2A_phaseA_1Layer__2111853[[#This Row],[A]]*force_ripple_Config3_2A_phaseA_1Layer__2111853[[#This Row],[Insgesamt]]</f>
        <v>-20.403011800007576</v>
      </c>
      <c r="J37">
        <f>force_ripple_Config3_2A_phaseA_1Layer__2111853[[#This Row],[A2]]*force_ripple_Config3_2A_phaseA_1Layer__2111853[[#This Row],[Insgesamt]]</f>
        <v>212.72559762311411</v>
      </c>
      <c r="K37">
        <f>force_ripple_Config3_2A_phaseA_1Layer__2111853[[#This Row],[B]]*force_ripple_Config3_2A_phaseA_1Layer__2111853[[#This Row],[Insgesamt]]</f>
        <v>-0.27889916508688528</v>
      </c>
      <c r="L37">
        <f>force_ripple_Config3_2A_phaseA_1Layer__2111853[[#This Row],[B2]]*force_ripple_Config3_2A_phaseA_1Layer__2111853[[#This Row],[Insgesamt]]</f>
        <v>-95.361566755898423</v>
      </c>
      <c r="M37">
        <f>force_ripple_Config3_2A_phaseA_1Layer__2111853[[#This Row],[C]]*force_ripple_Config3_2A_phaseA_1Layer__2111853[[#This Row],[Insgesamt]]</f>
        <v>18.540299403166681</v>
      </c>
      <c r="N37">
        <f>force_ripple_Config3_2A_phaseA_1Layer__2111853[[#This Row],[C2]]*force_ripple_Config3_2A_phaseA_1Layer__2111853[[#This Row],[Insgesamt]]</f>
        <v>-61.047755577330612</v>
      </c>
      <c r="O37" s="2">
        <f t="shared" si="1"/>
        <v>4.5333333333333332</v>
      </c>
      <c r="P37" s="2">
        <f t="shared" si="2"/>
        <v>0.71933980033864942</v>
      </c>
      <c r="Q37" s="2">
        <f t="shared" si="3"/>
        <v>0.24192189559966906</v>
      </c>
      <c r="R37" s="2">
        <f t="shared" si="4"/>
        <v>-0.96126169593831945</v>
      </c>
      <c r="S37">
        <f>force_ripple_Config3_2A_phaseA_1Layer__2111853[[#This Row],[Spalte1]]*$Q37</f>
        <v>-4.9359352906002485</v>
      </c>
      <c r="T37">
        <f>force_ripple_Config3_2A_phaseA_1Layer__2111853[[#This Row],[Spalte2]]*$Q37</f>
        <v>51.462979819556224</v>
      </c>
      <c r="U37">
        <f>force_ripple_Config3_2A_phaseA_1Layer__2111853[[#This Row],[Spalte22]]*$P37</f>
        <v>-0.20062326972821609</v>
      </c>
      <c r="V37">
        <f>force_ripple_Config3_2A_phaseA_1Layer__2111853[[#This Row],[Spalte23]]*$P37</f>
        <v>-68.597370390168763</v>
      </c>
      <c r="W37">
        <f>force_ripple_Config3_2A_phaseA_1Layer__2111853[[#This Row],[Spalte24]]*$R37</f>
        <v>-17.822079647492217</v>
      </c>
      <c r="X37">
        <f>force_ripple_Config3_2A_phaseA_1Layer__2111853[[#This Row],[Spalte25]]*$R37</f>
        <v>58.682869059492823</v>
      </c>
      <c r="Y37">
        <f t="shared" si="5"/>
        <v>-22.95863820782068</v>
      </c>
      <c r="Z37">
        <f t="shared" si="5"/>
        <v>41.548478488880285</v>
      </c>
    </row>
    <row r="38" spans="1:26" x14ac:dyDescent="0.3">
      <c r="A38">
        <v>70</v>
      </c>
      <c r="B38">
        <v>-0.134719268132176</v>
      </c>
      <c r="C38">
        <v>2.5539030500495401</v>
      </c>
      <c r="D38">
        <v>-0.15851920285291099</v>
      </c>
      <c r="E38">
        <v>-1.1098464812440101</v>
      </c>
      <c r="F38">
        <v>0.24250636170926801</v>
      </c>
      <c r="G38">
        <v>-0.864642868759675</v>
      </c>
      <c r="H38">
        <f t="shared" si="0"/>
        <v>81.681408993334628</v>
      </c>
      <c r="I38">
        <f>force_ripple_Config3_2A_phaseA_1Layer__2111853[[#This Row],[A]]*force_ripple_Config3_2A_phaseA_1Layer__2111853[[#This Row],[Insgesamt]]</f>
        <v>-11.004059639586979</v>
      </c>
      <c r="J38">
        <f>force_ripple_Config3_2A_phaseA_1Layer__2111853[[#This Row],[A2]]*force_ripple_Config3_2A_phaseA_1Layer__2111853[[#This Row],[Insgesamt]]</f>
        <v>208.60639956042124</v>
      </c>
      <c r="K38">
        <f>force_ripple_Config3_2A_phaseA_1Layer__2111853[[#This Row],[B]]*force_ripple_Config3_2A_phaseA_1Layer__2111853[[#This Row],[Insgesamt]]</f>
        <v>-12.948071841526</v>
      </c>
      <c r="L38">
        <f>force_ripple_Config3_2A_phaseA_1Layer__2111853[[#This Row],[B2]]*force_ripple_Config3_2A_phaseA_1Layer__2111853[[#This Row],[Insgesamt]]</f>
        <v>-90.653824354305272</v>
      </c>
      <c r="M38">
        <f>force_ripple_Config3_2A_phaseA_1Layer__2111853[[#This Row],[C]]*force_ripple_Config3_2A_phaseA_1Layer__2111853[[#This Row],[Insgesamt]]</f>
        <v>19.808261314260264</v>
      </c>
      <c r="N38">
        <f>force_ripple_Config3_2A_phaseA_1Layer__2111853[[#This Row],[C2]]*force_ripple_Config3_2A_phaseA_1Layer__2111853[[#This Row],[Insgesamt]]</f>
        <v>-70.625247796329177</v>
      </c>
      <c r="O38" s="2">
        <f t="shared" si="1"/>
        <v>4.666666666666667</v>
      </c>
      <c r="P38" s="2">
        <f t="shared" si="2"/>
        <v>0.93969262078590832</v>
      </c>
      <c r="Q38" s="2">
        <f t="shared" si="3"/>
        <v>-0.1736481776669313</v>
      </c>
      <c r="R38" s="2">
        <f t="shared" si="4"/>
        <v>-0.7660444431189779</v>
      </c>
      <c r="S38">
        <f>force_ripple_Config3_2A_phaseA_1Layer__2111853[[#This Row],[Spalte1]]*$Q38</f>
        <v>1.9108349033525078</v>
      </c>
      <c r="T38">
        <f>force_ripple_Config3_2A_phaseA_1Layer__2111853[[#This Row],[Spalte2]]*$Q38</f>
        <v>-36.224121133326889</v>
      </c>
      <c r="U38">
        <f>force_ripple_Config3_2A_phaseA_1Layer__2111853[[#This Row],[Spalte22]]*$P38</f>
        <v>-12.167207562887789</v>
      </c>
      <c r="V38">
        <f>force_ripple_Config3_2A_phaseA_1Layer__2111853[[#This Row],[Spalte23]]*$P38</f>
        <v>-85.186729791762517</v>
      </c>
      <c r="W38">
        <f>force_ripple_Config3_2A_phaseA_1Layer__2111853[[#This Row],[Spalte24]]*$R38</f>
        <v>-15.174008507637698</v>
      </c>
      <c r="X38">
        <f>force_ripple_Config3_2A_phaseA_1Layer__2111853[[#This Row],[Spalte25]]*$R38</f>
        <v>54.102078618278803</v>
      </c>
      <c r="Y38">
        <f t="shared" si="5"/>
        <v>-25.430381167172978</v>
      </c>
      <c r="Z38">
        <f t="shared" si="5"/>
        <v>-67.308772306810596</v>
      </c>
    </row>
    <row r="39" spans="1:26" x14ac:dyDescent="0.3">
      <c r="A39">
        <v>72</v>
      </c>
      <c r="B39">
        <v>-5.7798847733504799E-3</v>
      </c>
      <c r="C39">
        <v>2.5336753824581102</v>
      </c>
      <c r="D39">
        <v>-0.26079830220127798</v>
      </c>
      <c r="E39">
        <v>-0.97840337280857204</v>
      </c>
      <c r="F39">
        <v>0.204759352249761</v>
      </c>
      <c r="G39">
        <v>-0.974607715257093</v>
      </c>
      <c r="H39">
        <f t="shared" si="0"/>
        <v>81.681408993334628</v>
      </c>
      <c r="I39">
        <f>force_ripple_Config3_2A_phaseA_1Layer__2111853[[#This Row],[A]]*force_ripple_Config3_2A_phaseA_1Layer__2111853[[#This Row],[Insgesamt]]</f>
        <v>-0.47210913210638777</v>
      </c>
      <c r="J39">
        <f>force_ripple_Config3_2A_phaseA_1Layer__2111853[[#This Row],[A2]]*force_ripple_Config3_2A_phaseA_1Layer__2111853[[#This Row],[Insgesamt]]</f>
        <v>206.95417517090445</v>
      </c>
      <c r="K39">
        <f>force_ripple_Config3_2A_phaseA_1Layer__2111853[[#This Row],[B]]*force_ripple_Config3_2A_phaseA_1Layer__2111853[[#This Row],[Insgesamt]]</f>
        <v>-21.302372786869871</v>
      </c>
      <c r="L39">
        <f>force_ripple_Config3_2A_phaseA_1Layer__2111853[[#This Row],[B2]]*force_ripple_Config3_2A_phaseA_1Layer__2111853[[#This Row],[Insgesamt]]</f>
        <v>-79.917366054835028</v>
      </c>
      <c r="M39">
        <f>force_ripple_Config3_2A_phaseA_1Layer__2111853[[#This Row],[C]]*force_ripple_Config3_2A_phaseA_1Layer__2111853[[#This Row],[Insgesamt]]</f>
        <v>16.725032396323002</v>
      </c>
      <c r="N39">
        <f>force_ripple_Config3_2A_phaseA_1Layer__2111853[[#This Row],[C2]]*force_ripple_Config3_2A_phaseA_1Layer__2111853[[#This Row],[Insgesamt]]</f>
        <v>-79.607331397974036</v>
      </c>
      <c r="O39" s="2">
        <f t="shared" si="1"/>
        <v>4.8</v>
      </c>
      <c r="P39" s="2">
        <f t="shared" si="2"/>
        <v>0.99756405025982431</v>
      </c>
      <c r="Q39" s="2">
        <f t="shared" si="3"/>
        <v>-0.55919290347074513</v>
      </c>
      <c r="R39" s="2">
        <f t="shared" si="4"/>
        <v>-0.43837114678907824</v>
      </c>
      <c r="S39">
        <f>force_ripple_Config3_2A_phaseA_1Layer__2111853[[#This Row],[Spalte1]]*$Q39</f>
        <v>0.26400007633762457</v>
      </c>
      <c r="T39">
        <f>force_ripple_Config3_2A_phaseA_1Layer__2111853[[#This Row],[Spalte2]]*$Q39</f>
        <v>-115.72730609921125</v>
      </c>
      <c r="U39">
        <f>force_ripple_Config3_2A_phaseA_1Layer__2111853[[#This Row],[Spalte22]]*$P39</f>
        <v>-21.250481277414568</v>
      </c>
      <c r="V39">
        <f>force_ripple_Config3_2A_phaseA_1Layer__2111853[[#This Row],[Spalte23]]*$P39</f>
        <v>-79.72269136775823</v>
      </c>
      <c r="W39">
        <f>force_ripple_Config3_2A_phaseA_1Layer__2111853[[#This Row],[Spalte24]]*$R39</f>
        <v>-7.3317716316605992</v>
      </c>
      <c r="X39">
        <f>force_ripple_Config3_2A_phaseA_1Layer__2111853[[#This Row],[Spalte25]]*$R39</f>
        <v>34.897557157748075</v>
      </c>
      <c r="Y39">
        <f t="shared" si="5"/>
        <v>-28.318252832737542</v>
      </c>
      <c r="Z39">
        <f t="shared" si="5"/>
        <v>-160.5524403092214</v>
      </c>
    </row>
    <row r="40" spans="1:26" x14ac:dyDescent="0.3">
      <c r="A40">
        <v>74</v>
      </c>
      <c r="B40">
        <v>0.113547501834015</v>
      </c>
      <c r="C40">
        <v>2.5591197168035098</v>
      </c>
      <c r="D40">
        <v>-0.27408772008837501</v>
      </c>
      <c r="E40">
        <v>-0.82226993342634802</v>
      </c>
      <c r="F40">
        <v>0.129366513766352</v>
      </c>
      <c r="G40">
        <v>-1.0608635913300699</v>
      </c>
      <c r="H40">
        <f t="shared" si="0"/>
        <v>81.681408993334628</v>
      </c>
      <c r="I40">
        <f>force_ripple_Config3_2A_phaseA_1Layer__2111853[[#This Row],[A]]*force_ripple_Config3_2A_phaseA_1Layer__2111853[[#This Row],[Insgesamt]]</f>
        <v>9.2747199374755933</v>
      </c>
      <c r="J40">
        <f>force_ripple_Config3_2A_phaseA_1Layer__2111853[[#This Row],[A2]]*force_ripple_Config3_2A_phaseA_1Layer__2111853[[#This Row],[Insgesamt]]</f>
        <v>209.03250425113418</v>
      </c>
      <c r="K40">
        <f>force_ripple_Config3_2A_phaseA_1Layer__2111853[[#This Row],[B]]*force_ripple_Config3_2A_phaseA_1Layer__2111853[[#This Row],[Insgesamt]]</f>
        <v>-22.387871164589178</v>
      </c>
      <c r="L40">
        <f>force_ripple_Config3_2A_phaseA_1Layer__2111853[[#This Row],[B2]]*force_ripple_Config3_2A_phaseA_1Layer__2111853[[#This Row],[Insgesamt]]</f>
        <v>-67.164166735119565</v>
      </c>
      <c r="M40">
        <f>force_ripple_Config3_2A_phaseA_1Layer__2111853[[#This Row],[C]]*force_ripple_Config3_2A_phaseA_1Layer__2111853[[#This Row],[Insgesamt]]</f>
        <v>10.566839120991252</v>
      </c>
      <c r="N40">
        <f>force_ripple_Config3_2A_phaseA_1Layer__2111853[[#This Row],[C2]]*force_ripple_Config3_2A_phaseA_1Layer__2111853[[#This Row],[Insgesamt]]</f>
        <v>-86.65283288956924</v>
      </c>
      <c r="O40" s="2">
        <f t="shared" si="1"/>
        <v>4.9333333333333336</v>
      </c>
      <c r="P40" s="2">
        <f t="shared" si="2"/>
        <v>0.88294759285892732</v>
      </c>
      <c r="Q40" s="2">
        <f t="shared" si="3"/>
        <v>-0.84804809615642618</v>
      </c>
      <c r="R40" s="2">
        <f t="shared" si="4"/>
        <v>-3.4899496702499533E-2</v>
      </c>
      <c r="S40">
        <f>force_ripple_Config3_2A_phaseA_1Layer__2111853[[#This Row],[Spalte1]]*$Q40</f>
        <v>-7.8654085853602247</v>
      </c>
      <c r="T40">
        <f>force_ripple_Config3_2A_phaseA_1Layer__2111853[[#This Row],[Spalte2]]*$Q40</f>
        <v>-177.26961726498442</v>
      </c>
      <c r="U40">
        <f>force_ripple_Config3_2A_phaseA_1Layer__2111853[[#This Row],[Spalte22]]*$P40</f>
        <v>-19.767316954009804</v>
      </c>
      <c r="V40">
        <f>force_ripple_Config3_2A_phaseA_1Layer__2111853[[#This Row],[Spalte23]]*$P40</f>
        <v>-59.302439345149459</v>
      </c>
      <c r="W40">
        <f>force_ripple_Config3_2A_phaseA_1Layer__2111853[[#This Row],[Spalte24]]*$R40</f>
        <v>-0.36877736705887726</v>
      </c>
      <c r="X40">
        <f>force_ripple_Config3_2A_phaseA_1Layer__2111853[[#This Row],[Spalte25]]*$R40</f>
        <v>3.0241402556917647</v>
      </c>
      <c r="Y40">
        <f t="shared" si="5"/>
        <v>-28.001502906428907</v>
      </c>
      <c r="Z40">
        <f t="shared" si="5"/>
        <v>-233.54791635444209</v>
      </c>
    </row>
    <row r="41" spans="1:26" x14ac:dyDescent="0.3">
      <c r="A41">
        <v>76</v>
      </c>
      <c r="B41">
        <v>0.19248263800916801</v>
      </c>
      <c r="C41">
        <v>2.6117003391335798</v>
      </c>
      <c r="D41">
        <v>-0.20994463216575401</v>
      </c>
      <c r="E41">
        <v>-0.703172031741093</v>
      </c>
      <c r="F41">
        <v>2.4078686870363099E-2</v>
      </c>
      <c r="G41">
        <v>-1.1185953577836301</v>
      </c>
      <c r="H41">
        <f t="shared" si="0"/>
        <v>81.681408993334628</v>
      </c>
      <c r="I41">
        <f>force_ripple_Config3_2A_phaseA_1Layer__2111853[[#This Row],[A]]*force_ripple_Config3_2A_phaseA_1Layer__2111853[[#This Row],[Insgesamt]]</f>
        <v>15.722253079342829</v>
      </c>
      <c r="J41">
        <f>force_ripple_Config3_2A_phaseA_1Layer__2111853[[#This Row],[A2]]*force_ripple_Config3_2A_phaseA_1Layer__2111853[[#This Row],[Insgesamt]]</f>
        <v>213.32736356880068</v>
      </c>
      <c r="K41">
        <f>force_ripple_Config3_2A_phaseA_1Layer__2111853[[#This Row],[B]]*force_ripple_Config3_2A_phaseA_1Layer__2111853[[#This Row],[Insgesamt]]</f>
        <v>-17.148573365886151</v>
      </c>
      <c r="L41">
        <f>force_ripple_Config3_2A_phaseA_1Layer__2111853[[#This Row],[B2]]*force_ripple_Config3_2A_phaseA_1Layer__2111853[[#This Row],[Insgesamt]]</f>
        <v>-57.436082317318295</v>
      </c>
      <c r="M41">
        <f>force_ripple_Config3_2A_phaseA_1Layer__2111853[[#This Row],[C]]*force_ripple_Config3_2A_phaseA_1Layer__2111853[[#This Row],[Insgesamt]]</f>
        <v>1.9667810702805648</v>
      </c>
      <c r="N41">
        <f>force_ripple_Config3_2A_phaseA_1Layer__2111853[[#This Row],[C2]]*force_ripple_Config3_2A_phaseA_1Layer__2111853[[#This Row],[Insgesamt]]</f>
        <v>-91.368444917170166</v>
      </c>
      <c r="O41" s="2">
        <f t="shared" si="1"/>
        <v>5.0666666666666664</v>
      </c>
      <c r="P41" s="2">
        <f t="shared" si="2"/>
        <v>0.61566147532565985</v>
      </c>
      <c r="Q41" s="2">
        <f t="shared" si="3"/>
        <v>-0.99026806874157014</v>
      </c>
      <c r="R41" s="2">
        <f t="shared" si="4"/>
        <v>0.37460659341591224</v>
      </c>
      <c r="S41">
        <f>force_ripple_Config3_2A_phaseA_1Layer__2111853[[#This Row],[Spalte1]]*$Q41</f>
        <v>-15.569245193147028</v>
      </c>
      <c r="T41">
        <f>force_ripple_Config3_2A_phaseA_1Layer__2111853[[#This Row],[Spalte2]]*$Q41</f>
        <v>-211.25127633100703</v>
      </c>
      <c r="U41">
        <f>force_ripple_Config3_2A_phaseA_1Layer__2111853[[#This Row],[Spalte22]]*$P41</f>
        <v>-10.557715978171784</v>
      </c>
      <c r="V41">
        <f>force_ripple_Config3_2A_phaseA_1Layer__2111853[[#This Row],[Spalte23]]*$P41</f>
        <v>-35.361183176406229</v>
      </c>
      <c r="W41">
        <f>force_ripple_Config3_2A_phaseA_1Layer__2111853[[#This Row],[Spalte24]]*$R41</f>
        <v>0.73676915673270427</v>
      </c>
      <c r="X41">
        <f>force_ripple_Config3_2A_phaseA_1Layer__2111853[[#This Row],[Spalte25]]*$R41</f>
        <v>-34.227221896130537</v>
      </c>
      <c r="Y41">
        <f t="shared" si="5"/>
        <v>-25.390192014586106</v>
      </c>
      <c r="Z41">
        <f t="shared" si="5"/>
        <v>-280.83968140354381</v>
      </c>
    </row>
    <row r="42" spans="1:26" x14ac:dyDescent="0.3">
      <c r="A42">
        <v>78</v>
      </c>
      <c r="B42">
        <v>0.24033709309425999</v>
      </c>
      <c r="C42">
        <v>2.6656186246305702</v>
      </c>
      <c r="D42">
        <v>-0.11499779469237199</v>
      </c>
      <c r="E42">
        <v>-0.62478680995878699</v>
      </c>
      <c r="F42">
        <v>-0.113399914191479</v>
      </c>
      <c r="G42">
        <v>-1.1072119678035599</v>
      </c>
      <c r="H42">
        <f t="shared" si="0"/>
        <v>81.681408993334628</v>
      </c>
      <c r="I42">
        <f>force_ripple_Config3_2A_phaseA_1Layer__2111853[[#This Row],[A]]*force_ripple_Config3_2A_phaseA_1Layer__2111853[[#This Row],[Insgesamt]]</f>
        <v>19.631072397301391</v>
      </c>
      <c r="J42">
        <f>force_ripple_Config3_2A_phaseA_1Layer__2111853[[#This Row],[A2]]*force_ripple_Config3_2A_phaseA_1Layer__2111853[[#This Row],[Insgesamt]]</f>
        <v>217.73148509869975</v>
      </c>
      <c r="K42">
        <f>force_ripple_Config3_2A_phaseA_1Layer__2111853[[#This Row],[B]]*force_ripple_Config3_2A_phaseA_1Layer__2111853[[#This Row],[Insgesamt]]</f>
        <v>-9.3931819015991636</v>
      </c>
      <c r="L42">
        <f>force_ripple_Config3_2A_phaseA_1Layer__2111853[[#This Row],[B2]]*force_ripple_Config3_2A_phaseA_1Layer__2111853[[#This Row],[Insgesamt]]</f>
        <v>-51.033466957884514</v>
      </c>
      <c r="M42">
        <f>force_ripple_Config3_2A_phaseA_1Layer__2111853[[#This Row],[C]]*force_ripple_Config3_2A_phaseA_1Layer__2111853[[#This Row],[Insgesamt]]</f>
        <v>-9.2626647708832479</v>
      </c>
      <c r="N42">
        <f>force_ripple_Config3_2A_phaseA_1Layer__2111853[[#This Row],[C2]]*force_ripple_Config3_2A_phaseA_1Layer__2111853[[#This Row],[Insgesamt]]</f>
        <v>-90.438633584477429</v>
      </c>
      <c r="O42" s="2">
        <f t="shared" si="1"/>
        <v>5.2</v>
      </c>
      <c r="P42" s="2">
        <f t="shared" si="2"/>
        <v>0.24192189559966906</v>
      </c>
      <c r="Q42" s="2">
        <f t="shared" si="3"/>
        <v>-0.96126169593831945</v>
      </c>
      <c r="R42" s="2">
        <f t="shared" si="4"/>
        <v>0.71933980033865041</v>
      </c>
      <c r="S42">
        <f>force_ripple_Config3_2A_phaseA_1Layer__2111853[[#This Row],[Spalte1]]*$Q42</f>
        <v>-18.870597945717865</v>
      </c>
      <c r="T42">
        <f>force_ripple_Config3_2A_phaseA_1Layer__2111853[[#This Row],[Spalte2]]*$Q42</f>
        <v>-209.29693662514507</v>
      </c>
      <c r="U42">
        <f>force_ripple_Config3_2A_phaseA_1Layer__2111853[[#This Row],[Spalte22]]*$P42</f>
        <v>-2.272416371347374</v>
      </c>
      <c r="V42">
        <f>force_ripple_Config3_2A_phaseA_1Layer__2111853[[#This Row],[Spalte23]]*$P42</f>
        <v>-12.346113065474498</v>
      </c>
      <c r="W42">
        <f>force_ripple_Config3_2A_phaseA_1Layer__2111853[[#This Row],[Spalte24]]*$R42</f>
        <v>-6.6630034268910068</v>
      </c>
      <c r="X42">
        <f>force_ripple_Config3_2A_phaseA_1Layer__2111853[[#This Row],[Spalte25]]*$R42</f>
        <v>-65.056108625558352</v>
      </c>
      <c r="Y42">
        <f t="shared" si="5"/>
        <v>-27.806017743956243</v>
      </c>
      <c r="Z42">
        <f t="shared" si="5"/>
        <v>-286.69915831617789</v>
      </c>
    </row>
    <row r="43" spans="1:26" x14ac:dyDescent="0.3">
      <c r="A43">
        <v>80</v>
      </c>
      <c r="B43">
        <v>0.28424916964397001</v>
      </c>
      <c r="C43">
        <v>2.70340571753021</v>
      </c>
      <c r="D43">
        <v>-3.3385501058001798E-3</v>
      </c>
      <c r="E43">
        <v>-0.60439381208547505</v>
      </c>
      <c r="F43">
        <v>-0.23496075568847199</v>
      </c>
      <c r="G43">
        <v>-1.0223550434522899</v>
      </c>
      <c r="H43">
        <f t="shared" si="0"/>
        <v>81.681408993334628</v>
      </c>
      <c r="I43">
        <f>force_ripple_Config3_2A_phaseA_1Layer__2111853[[#This Row],[A]]*force_ripple_Config3_2A_phaseA_1Layer__2111853[[#This Row],[Insgesamt]]</f>
        <v>23.217872681704872</v>
      </c>
      <c r="J43">
        <f>force_ripple_Config3_2A_phaseA_1Layer__2111853[[#This Row],[A2]]*force_ripple_Config3_2A_phaseA_1Layer__2111853[[#This Row],[Insgesamt]]</f>
        <v>220.81798808850434</v>
      </c>
      <c r="K43">
        <f>force_ripple_Config3_2A_phaseA_1Layer__2111853[[#This Row],[B]]*force_ripple_Config3_2A_phaseA_1Layer__2111853[[#This Row],[Insgesamt]]</f>
        <v>-0.2726974766366051</v>
      </c>
      <c r="L43">
        <f>force_ripple_Config3_2A_phaseA_1Layer__2111853[[#This Row],[B2]]*force_ripple_Config3_2A_phaseA_1Layer__2111853[[#This Row],[Insgesamt]]</f>
        <v>-49.367738157994317</v>
      </c>
      <c r="M43">
        <f>force_ripple_Config3_2A_phaseA_1Layer__2111853[[#This Row],[C]]*force_ripple_Config3_2A_phaseA_1Layer__2111853[[#This Row],[Insgesamt]]</f>
        <v>-19.191925582773056</v>
      </c>
      <c r="N43">
        <f>force_ripple_Config3_2A_phaseA_1Layer__2111853[[#This Row],[C2]]*force_ripple_Config3_2A_phaseA_1Layer__2111853[[#This Row],[Insgesamt]]</f>
        <v>-83.507400440624892</v>
      </c>
      <c r="O43" s="2">
        <f t="shared" si="1"/>
        <v>5.333333333333333</v>
      </c>
      <c r="P43" s="2">
        <f t="shared" si="2"/>
        <v>-0.17364817766692781</v>
      </c>
      <c r="Q43" s="2">
        <f t="shared" si="3"/>
        <v>-0.76604444311898012</v>
      </c>
      <c r="R43" s="2">
        <f t="shared" si="4"/>
        <v>0.93969262078590765</v>
      </c>
      <c r="S43">
        <f>force_ripple_Config3_2A_phaseA_1Layer__2111853[[#This Row],[Spalte1]]*$Q43</f>
        <v>-17.785922348863991</v>
      </c>
      <c r="T43">
        <f>force_ripple_Config3_2A_phaseA_1Layer__2111853[[#This Row],[Spalte2]]*$Q43</f>
        <v>-169.15639271591189</v>
      </c>
      <c r="U43">
        <f>force_ripple_Config3_2A_phaseA_1Layer__2111853[[#This Row],[Spalte22]]*$P43</f>
        <v>4.7353419872316095E-2</v>
      </c>
      <c r="V43">
        <f>force_ripple_Config3_2A_phaseA_1Layer__2111853[[#This Row],[Spalte23]]*$P43</f>
        <v>8.5726177666737691</v>
      </c>
      <c r="W43">
        <f>force_ripple_Config3_2A_phaseA_1Layer__2111853[[#This Row],[Spalte24]]*$R43</f>
        <v>-18.034510848804121</v>
      </c>
      <c r="X43">
        <f>force_ripple_Config3_2A_phaseA_1Layer__2111853[[#This Row],[Spalte25]]*$R43</f>
        <v>-78.47128797506906</v>
      </c>
      <c r="Y43">
        <f t="shared" si="5"/>
        <v>-35.7730797777958</v>
      </c>
      <c r="Z43">
        <f t="shared" si="5"/>
        <v>-239.05506292430718</v>
      </c>
    </row>
    <row r="44" spans="1:26" x14ac:dyDescent="0.3">
      <c r="A44">
        <v>82</v>
      </c>
      <c r="B44">
        <v>0.335347886732626</v>
      </c>
      <c r="C44">
        <v>2.7533686696169899</v>
      </c>
      <c r="D44">
        <v>0.10672775110345099</v>
      </c>
      <c r="E44">
        <v>-0.62205447636001199</v>
      </c>
      <c r="F44">
        <v>-0.29521634979516898</v>
      </c>
      <c r="G44">
        <v>-0.86494961156621697</v>
      </c>
      <c r="H44">
        <f t="shared" si="0"/>
        <v>81.681408993334628</v>
      </c>
      <c r="I44">
        <f>force_ripple_Config3_2A_phaseA_1Layer__2111853[[#This Row],[A]]*force_ripple_Config3_2A_phaseA_1Layer__2111853[[#This Row],[Insgesamt]]</f>
        <v>27.39168789125808</v>
      </c>
      <c r="J44">
        <f>force_ripple_Config3_2A_phaseA_1Layer__2111853[[#This Row],[A2]]*force_ripple_Config3_2A_phaseA_1Layer__2111853[[#This Row],[Insgesamt]]</f>
        <v>224.89903241241899</v>
      </c>
      <c r="K44">
        <f>force_ripple_Config3_2A_phaseA_1Layer__2111853[[#This Row],[B]]*force_ripple_Config3_2A_phaseA_1Layer__2111853[[#This Row],[Insgesamt]]</f>
        <v>8.7176730888198026</v>
      </c>
      <c r="L44">
        <f>force_ripple_Config3_2A_phaseA_1Layer__2111853[[#This Row],[B2]]*force_ripple_Config3_2A_phaseA_1Layer__2111853[[#This Row],[Insgesamt]]</f>
        <v>-50.810286099696746</v>
      </c>
      <c r="M44">
        <f>force_ripple_Config3_2A_phaseA_1Layer__2111853[[#This Row],[C]]*force_ripple_Config3_2A_phaseA_1Layer__2111853[[#This Row],[Insgesamt]]</f>
        <v>-24.113687409138535</v>
      </c>
      <c r="N44">
        <f>force_ripple_Config3_2A_phaseA_1Layer__2111853[[#This Row],[C2]]*force_ripple_Config3_2A_phaseA_1Layer__2111853[[#This Row],[Insgesamt]]</f>
        <v>-70.650302980966089</v>
      </c>
      <c r="O44" s="2">
        <f t="shared" si="1"/>
        <v>5.4666666666666668</v>
      </c>
      <c r="P44" s="2">
        <f t="shared" si="2"/>
        <v>-0.55919290347074813</v>
      </c>
      <c r="Q44" s="2">
        <f t="shared" si="3"/>
        <v>-0.43837114678907824</v>
      </c>
      <c r="R44" s="2">
        <f t="shared" si="4"/>
        <v>0.9975640502598242</v>
      </c>
      <c r="S44">
        <f>force_ripple_Config3_2A_phaseA_1Layer__2111853[[#This Row],[Spalte1]]*$Q44</f>
        <v>-12.007725633379312</v>
      </c>
      <c r="T44">
        <f>force_ripple_Config3_2A_phaseA_1Layer__2111853[[#This Row],[Spalte2]]*$Q44</f>
        <v>-98.589246750386195</v>
      </c>
      <c r="U44">
        <f>force_ripple_Config3_2A_phaseA_1Layer__2111853[[#This Row],[Spalte22]]*$P44</f>
        <v>-4.8748609260459501</v>
      </c>
      <c r="V44">
        <f>force_ripple_Config3_2A_phaseA_1Layer__2111853[[#This Row],[Spalte23]]*$P44</f>
        <v>28.412751410268818</v>
      </c>
      <c r="W44">
        <f>force_ripple_Config3_2A_phaseA_1Layer__2111853[[#This Row],[Spalte24]]*$R44</f>
        <v>-24.054947678559564</v>
      </c>
      <c r="X44">
        <f>force_ripple_Config3_2A_phaseA_1Layer__2111853[[#This Row],[Spalte25]]*$R44</f>
        <v>-70.478202393776257</v>
      </c>
      <c r="Y44">
        <f t="shared" si="5"/>
        <v>-40.937534237984828</v>
      </c>
      <c r="Z44">
        <f t="shared" si="5"/>
        <v>-140.65469773389364</v>
      </c>
    </row>
    <row r="45" spans="1:26" x14ac:dyDescent="0.3">
      <c r="A45">
        <v>84</v>
      </c>
      <c r="B45">
        <v>0.36580847663906402</v>
      </c>
      <c r="C45">
        <v>2.8263709259486798</v>
      </c>
      <c r="D45">
        <v>0.207862378237997</v>
      </c>
      <c r="E45">
        <v>-0.705178142933096</v>
      </c>
      <c r="F45">
        <v>-0.25862528958851</v>
      </c>
      <c r="G45">
        <v>-0.70696062491401002</v>
      </c>
      <c r="H45">
        <f t="shared" si="0"/>
        <v>81.681408993334628</v>
      </c>
      <c r="I45">
        <f>force_ripple_Config3_2A_phaseA_1Layer__2111853[[#This Row],[A]]*force_ripple_Config3_2A_phaseA_1Layer__2111853[[#This Row],[Insgesamt]]</f>
        <v>29.879751793584084</v>
      </c>
      <c r="J45">
        <f>force_ripple_Config3_2A_phaseA_1Layer__2111853[[#This Row],[A2]]*force_ripple_Config3_2A_phaseA_1Layer__2111853[[#This Row],[Insgesamt]]</f>
        <v>230.86195956928401</v>
      </c>
      <c r="K45">
        <f>force_ripple_Config3_2A_phaseA_1Layer__2111853[[#This Row],[B]]*force_ripple_Config3_2A_phaseA_1Layer__2111853[[#This Row],[Insgesamt]]</f>
        <v>16.978491931185051</v>
      </c>
      <c r="L45">
        <f>force_ripple_Config3_2A_phaseA_1Layer__2111853[[#This Row],[B2]]*force_ripple_Config3_2A_phaseA_1Layer__2111853[[#This Row],[Insgesamt]]</f>
        <v>-57.599944306078399</v>
      </c>
      <c r="M45">
        <f>force_ripple_Config3_2A_phaseA_1Layer__2111853[[#This Row],[C]]*force_ripple_Config3_2A_phaseA_1Layer__2111853[[#This Row],[Insgesamt]]</f>
        <v>-21.124878054898694</v>
      </c>
      <c r="N45">
        <f>force_ripple_Config3_2A_phaseA_1Layer__2111853[[#This Row],[C2]]*force_ripple_Config3_2A_phaseA_1Layer__2111853[[#This Row],[Insgesamt]]</f>
        <v>-57.745539945784685</v>
      </c>
      <c r="O45" s="2">
        <f t="shared" si="1"/>
        <v>5.6</v>
      </c>
      <c r="P45" s="2">
        <f t="shared" si="2"/>
        <v>-0.84804809615642618</v>
      </c>
      <c r="Q45" s="2">
        <f t="shared" si="3"/>
        <v>-3.4899496702503086E-2</v>
      </c>
      <c r="R45" s="2">
        <f t="shared" si="4"/>
        <v>0.88294759285892743</v>
      </c>
      <c r="S45">
        <f>force_ripple_Config3_2A_phaseA_1Layer__2111853[[#This Row],[Spalte1]]*$Q45</f>
        <v>-1.0427882991917985</v>
      </c>
      <c r="T45">
        <f>force_ripple_Config3_2A_phaseA_1Layer__2111853[[#This Row],[Spalte2]]*$Q45</f>
        <v>-8.0569661967216284</v>
      </c>
      <c r="U45">
        <f>force_ripple_Config3_2A_phaseA_1Layer__2111853[[#This Row],[Spalte22]]*$P45</f>
        <v>-14.398577757848726</v>
      </c>
      <c r="V45">
        <f>force_ripple_Config3_2A_phaseA_1Layer__2111853[[#This Row],[Spalte23]]*$P45</f>
        <v>48.847523107485969</v>
      </c>
      <c r="W45">
        <f>force_ripple_Config3_2A_phaseA_1Layer__2111853[[#This Row],[Spalte24]]*$R45</f>
        <v>-18.652160228011184</v>
      </c>
      <c r="X45">
        <f>force_ripple_Config3_2A_phaseA_1Layer__2111853[[#This Row],[Spalte25]]*$R45</f>
        <v>-50.98628549346963</v>
      </c>
      <c r="Y45">
        <f t="shared" si="5"/>
        <v>-34.093526285051709</v>
      </c>
      <c r="Z45">
        <f t="shared" si="5"/>
        <v>-10.195728582705293</v>
      </c>
    </row>
    <row r="46" spans="1:26" x14ac:dyDescent="0.3">
      <c r="A46">
        <v>86</v>
      </c>
      <c r="B46">
        <v>0.35429623117761699</v>
      </c>
      <c r="C46">
        <v>2.8997141953971499</v>
      </c>
      <c r="D46">
        <v>0.270670277483055</v>
      </c>
      <c r="E46">
        <v>-0.82518079074710604</v>
      </c>
      <c r="F46">
        <v>-0.13402366116005199</v>
      </c>
      <c r="G46">
        <v>-0.585182887306121</v>
      </c>
      <c r="H46">
        <f t="shared" si="0"/>
        <v>81.681408993334628</v>
      </c>
      <c r="I46">
        <f>force_ripple_Config3_2A_phaseA_1Layer__2111853[[#This Row],[A]]*force_ripple_Config3_2A_phaseA_1Layer__2111853[[#This Row],[Insgesamt]]</f>
        <v>28.939415363615968</v>
      </c>
      <c r="J46">
        <f>force_ripple_Config3_2A_phaseA_1Layer__2111853[[#This Row],[A2]]*force_ripple_Config3_2A_phaseA_1Layer__2111853[[#This Row],[Insgesamt]]</f>
        <v>236.85274115801283</v>
      </c>
      <c r="K46">
        <f>force_ripple_Config3_2A_phaseA_1Layer__2111853[[#This Row],[B]]*force_ripple_Config3_2A_phaseA_1Layer__2111853[[#This Row],[Insgesamt]]</f>
        <v>22.108729637432788</v>
      </c>
      <c r="L46">
        <f>force_ripple_Config3_2A_phaseA_1Layer__2111853[[#This Row],[B2]]*force_ripple_Config3_2A_phaseA_1Layer__2111853[[#This Row],[Insgesamt]]</f>
        <v>-67.401929662457647</v>
      </c>
      <c r="M46">
        <f>force_ripple_Config3_2A_phaseA_1Layer__2111853[[#This Row],[C]]*force_ripple_Config3_2A_phaseA_1Layer__2111853[[#This Row],[Insgesamt]]</f>
        <v>-10.947241481998303</v>
      </c>
      <c r="N46">
        <f>force_ripple_Config3_2A_phaseA_1Layer__2111853[[#This Row],[C2]]*force_ripple_Config3_2A_phaseA_1Layer__2111853[[#This Row],[Insgesamt]]</f>
        <v>-47.798562753951714</v>
      </c>
      <c r="O46" s="2">
        <f t="shared" si="1"/>
        <v>5.7333333333333334</v>
      </c>
      <c r="P46" s="2">
        <f t="shared" si="2"/>
        <v>-0.99026806874157014</v>
      </c>
      <c r="Q46" s="2">
        <f t="shared" si="3"/>
        <v>0.37460659341590896</v>
      </c>
      <c r="R46" s="2">
        <f t="shared" si="4"/>
        <v>0.61566147532566007</v>
      </c>
      <c r="S46">
        <f>force_ripple_Config3_2A_phaseA_1Layer__2111853[[#This Row],[Spalte1]]*$Q46</f>
        <v>10.840895804812195</v>
      </c>
      <c r="T46">
        <f>force_ripple_Config3_2A_phaseA_1Layer__2111853[[#This Row],[Spalte2]]*$Q46</f>
        <v>88.726598506423244</v>
      </c>
      <c r="U46">
        <f>force_ripple_Config3_2A_phaseA_1Layer__2111853[[#This Row],[Spalte22]]*$P46</f>
        <v>-21.89356900039008</v>
      </c>
      <c r="V46">
        <f>force_ripple_Config3_2A_phaseA_1Layer__2111853[[#This Row],[Spalte23]]*$P46</f>
        <v>66.745978716297088</v>
      </c>
      <c r="W46">
        <f>force_ripple_Config3_2A_phaseA_1Layer__2111853[[#This Row],[Spalte24]]*$R46</f>
        <v>-6.7397948415533406</v>
      </c>
      <c r="X46">
        <f>force_ripple_Config3_2A_phaseA_1Layer__2111853[[#This Row],[Spalte25]]*$R46</f>
        <v>-29.427733663544057</v>
      </c>
      <c r="Y46">
        <f t="shared" si="5"/>
        <v>-17.792468037131226</v>
      </c>
      <c r="Z46">
        <f t="shared" si="5"/>
        <v>126.04484355917627</v>
      </c>
    </row>
    <row r="47" spans="1:26" x14ac:dyDescent="0.3">
      <c r="A47">
        <v>88</v>
      </c>
      <c r="B47">
        <v>0.31732793119007202</v>
      </c>
      <c r="C47">
        <v>2.93733548431103</v>
      </c>
      <c r="D47">
        <v>0.25491187728570103</v>
      </c>
      <c r="E47">
        <v>-0.98304185272020095</v>
      </c>
      <c r="F47">
        <v>1.9754493877941499E-2</v>
      </c>
      <c r="G47">
        <v>-0.56584087373116698</v>
      </c>
      <c r="H47">
        <f t="shared" si="0"/>
        <v>81.681408993334628</v>
      </c>
      <c r="I47">
        <f>force_ripple_Config3_2A_phaseA_1Layer__2111853[[#This Row],[A]]*force_ripple_Config3_2A_phaseA_1Layer__2111853[[#This Row],[Insgesamt]]</f>
        <v>25.919792532545021</v>
      </c>
      <c r="J47">
        <f>force_ripple_Config3_2A_phaseA_1Layer__2111853[[#This Row],[A2]]*force_ripple_Config3_2A_phaseA_1Layer__2111853[[#This Row],[Insgesamt]]</f>
        <v>239.92570104464389</v>
      </c>
      <c r="K47">
        <f>force_ripple_Config3_2A_phaseA_1Layer__2111853[[#This Row],[B]]*force_ripple_Config3_2A_phaseA_1Layer__2111853[[#This Row],[Insgesamt]]</f>
        <v>20.821561305832073</v>
      </c>
      <c r="L47">
        <f>force_ripple_Config3_2A_phaseA_1Layer__2111853[[#This Row],[B2]]*force_ripple_Config3_2A_phaseA_1Layer__2111853[[#This Row],[Insgesamt]]</f>
        <v>-80.296243629604163</v>
      </c>
      <c r="M47">
        <f>force_ripple_Config3_2A_phaseA_1Layer__2111853[[#This Row],[C]]*force_ripple_Config3_2A_phaseA_1Layer__2111853[[#This Row],[Insgesamt]]</f>
        <v>1.6135748939004646</v>
      </c>
      <c r="N47">
        <f>force_ripple_Config3_2A_phaseA_1Layer__2111853[[#This Row],[C2]]*force_ripple_Config3_2A_phaseA_1Layer__2111853[[#This Row],[Insgesamt]]</f>
        <v>-46.21867983238127</v>
      </c>
      <c r="O47" s="2">
        <f t="shared" si="1"/>
        <v>5.8666666666666663</v>
      </c>
      <c r="P47" s="2">
        <f t="shared" si="2"/>
        <v>-0.96126169593831945</v>
      </c>
      <c r="Q47" s="2">
        <f t="shared" si="3"/>
        <v>0.71933980033864797</v>
      </c>
      <c r="R47" s="2">
        <f t="shared" si="4"/>
        <v>0.24192189559967103</v>
      </c>
      <c r="S47">
        <f>force_ripple_Config3_2A_phaseA_1Layer__2111853[[#This Row],[Spalte1]]*$Q47</f>
        <v>18.645138385180115</v>
      </c>
      <c r="T47">
        <f>force_ripple_Config3_2A_phaseA_1Layer__2111853[[#This Row],[Spalte2]]*$Q47</f>
        <v>172.58810588556429</v>
      </c>
      <c r="U47">
        <f>force_ripple_Config3_2A_phaseA_1Layer__2111853[[#This Row],[Spalte22]]*$P47</f>
        <v>-20.01496933292783</v>
      </c>
      <c r="V47">
        <f>force_ripple_Config3_2A_phaseA_1Layer__2111853[[#This Row],[Spalte23]]*$P47</f>
        <v>77.185703328869778</v>
      </c>
      <c r="W47">
        <f>force_ripple_Config3_2A_phaseA_1Layer__2111853[[#This Row],[Spalte24]]*$R47</f>
        <v>0.39035909702443844</v>
      </c>
      <c r="X47">
        <f>force_ripple_Config3_2A_phaseA_1Layer__2111853[[#This Row],[Spalte25]]*$R47</f>
        <v>-11.181310637163962</v>
      </c>
      <c r="Y47">
        <f t="shared" si="5"/>
        <v>-0.97947185072327692</v>
      </c>
      <c r="Z47">
        <f t="shared" si="5"/>
        <v>238.59249857727011</v>
      </c>
    </row>
    <row r="48" spans="1:26" x14ac:dyDescent="0.3">
      <c r="A48">
        <v>90</v>
      </c>
      <c r="B48">
        <v>0.29076631639872902</v>
      </c>
      <c r="C48">
        <v>2.97050029971449</v>
      </c>
      <c r="D48">
        <v>0.15545668252754999</v>
      </c>
      <c r="E48">
        <v>-1.1099146792596</v>
      </c>
      <c r="F48">
        <v>0.152807430885084</v>
      </c>
      <c r="G48">
        <v>-0.62578268651619395</v>
      </c>
      <c r="H48">
        <f t="shared" si="0"/>
        <v>81.681408993334628</v>
      </c>
      <c r="I48">
        <f>force_ripple_Config3_2A_phaseA_1Layer__2111853[[#This Row],[A]]*force_ripple_Config3_2A_phaseA_1Layer__2111853[[#This Row],[Insgesamt]]</f>
        <v>23.750202411249926</v>
      </c>
      <c r="J48">
        <f>force_ripple_Config3_2A_phaseA_1Layer__2111853[[#This Row],[A2]]*force_ripple_Config3_2A_phaseA_1Layer__2111853[[#This Row],[Insgesamt]]</f>
        <v>242.63464989580234</v>
      </c>
      <c r="K48">
        <f>force_ripple_Config3_2A_phaseA_1Layer__2111853[[#This Row],[B]]*force_ripple_Config3_2A_phaseA_1Layer__2111853[[#This Row],[Insgesamt]]</f>
        <v>12.697920866279787</v>
      </c>
      <c r="L48">
        <f>force_ripple_Config3_2A_phaseA_1Layer__2111853[[#This Row],[B2]]*force_ripple_Config3_2A_phaseA_1Layer__2111853[[#This Row],[Insgesamt]]</f>
        <v>-90.659394864309206</v>
      </c>
      <c r="M48">
        <f>force_ripple_Config3_2A_phaseA_1Layer__2111853[[#This Row],[C]]*force_ripple_Config3_2A_phaseA_1Layer__2111853[[#This Row],[Insgesamt]]</f>
        <v>12.48152625934526</v>
      </c>
      <c r="N48">
        <f>force_ripple_Config3_2A_phaseA_1Layer__2111853[[#This Row],[C2]]*force_ripple_Config3_2A_phaseA_1Layer__2111853[[#This Row],[Insgesamt]]</f>
        <v>-51.114811558276948</v>
      </c>
      <c r="O48" s="2">
        <f t="shared" si="1"/>
        <v>6</v>
      </c>
      <c r="P48" s="2">
        <f t="shared" si="2"/>
        <v>-0.7660444431189779</v>
      </c>
      <c r="Q48" s="2">
        <f t="shared" si="3"/>
        <v>0.93969262078590765</v>
      </c>
      <c r="R48" s="2">
        <f t="shared" si="4"/>
        <v>-0.1736481776669293</v>
      </c>
      <c r="S48">
        <f>force_ripple_Config3_2A_phaseA_1Layer__2111853[[#This Row],[Spalte1]]*$Q48</f>
        <v>22.317889948023225</v>
      </c>
      <c r="T48">
        <f>force_ripple_Config3_2A_phaseA_1Layer__2111853[[#This Row],[Spalte2]]*$Q48</f>
        <v>228.00199005405764</v>
      </c>
      <c r="U48">
        <f>force_ripple_Config3_2A_phaseA_1Layer__2111853[[#This Row],[Spalte22]]*$P48</f>
        <v>-9.7271717187781483</v>
      </c>
      <c r="V48">
        <f>force_ripple_Config3_2A_phaseA_1Layer__2111853[[#This Row],[Spalte23]]*$P48</f>
        <v>69.449125652333265</v>
      </c>
      <c r="W48">
        <f>force_ripple_Config3_2A_phaseA_1Layer__2111853[[#This Row],[Spalte24]]*$R48</f>
        <v>-2.1673942894372291</v>
      </c>
      <c r="X48">
        <f>force_ripple_Config3_2A_phaseA_1Layer__2111853[[#This Row],[Spalte25]]*$R48</f>
        <v>8.8759938788832873</v>
      </c>
      <c r="Y48">
        <f t="shared" si="5"/>
        <v>10.423323939807847</v>
      </c>
      <c r="Z48">
        <f t="shared" si="5"/>
        <v>306.32710958527417</v>
      </c>
    </row>
    <row r="49" spans="1:26" x14ac:dyDescent="0.3">
      <c r="A49">
        <v>92</v>
      </c>
      <c r="B49">
        <v>0.27364584833438299</v>
      </c>
      <c r="C49">
        <v>2.98697829204839</v>
      </c>
      <c r="D49">
        <v>-6.5647736503717802E-3</v>
      </c>
      <c r="E49">
        <v>-1.1580701702557601</v>
      </c>
      <c r="F49">
        <v>0.22429984614402501</v>
      </c>
      <c r="G49">
        <v>-0.73813205536522697</v>
      </c>
      <c r="H49">
        <f t="shared" si="0"/>
        <v>81.681408993334628</v>
      </c>
      <c r="I49">
        <f>force_ripple_Config3_2A_phaseA_1Layer__2111853[[#This Row],[A]]*force_ripple_Config3_2A_phaseA_1Layer__2111853[[#This Row],[Insgesamt]]</f>
        <v>22.351778457128756</v>
      </c>
      <c r="J49">
        <f>force_ripple_Config3_2A_phaseA_1Layer__2111853[[#This Row],[A2]]*force_ripple_Config3_2A_phaseA_1Layer__2111853[[#This Row],[Insgesamt]]</f>
        <v>243.98059552701667</v>
      </c>
      <c r="K49">
        <f>force_ripple_Config3_2A_phaseA_1Layer__2111853[[#This Row],[B]]*force_ripple_Config3_2A_phaseA_1Layer__2111853[[#This Row],[Insgesamt]]</f>
        <v>-0.53621996148468376</v>
      </c>
      <c r="L49">
        <f>force_ripple_Config3_2A_phaseA_1Layer__2111853[[#This Row],[B2]]*force_ripple_Config3_2A_phaseA_1Layer__2111853[[#This Row],[Insgesamt]]</f>
        <v>-94.592803219641411</v>
      </c>
      <c r="M49">
        <f>force_ripple_Config3_2A_phaseA_1Layer__2111853[[#This Row],[C]]*force_ripple_Config3_2A_phaseA_1Layer__2111853[[#This Row],[Insgesamt]]</f>
        <v>18.321127470032138</v>
      </c>
      <c r="N49">
        <f>force_ripple_Config3_2A_phaseA_1Layer__2111853[[#This Row],[C2]]*force_ripple_Config3_2A_phaseA_1Layer__2111853[[#This Row],[Insgesamt]]</f>
        <v>-60.291666305377824</v>
      </c>
      <c r="O49" s="2">
        <f t="shared" si="1"/>
        <v>6.1333333333333337</v>
      </c>
      <c r="P49" s="2">
        <f t="shared" si="2"/>
        <v>-0.43837114678907507</v>
      </c>
      <c r="Q49" s="2">
        <f t="shared" si="3"/>
        <v>0.9975640502598242</v>
      </c>
      <c r="R49" s="2">
        <f t="shared" si="4"/>
        <v>-0.5591929034707479</v>
      </c>
      <c r="S49">
        <f>force_ripple_Config3_2A_phaseA_1Layer__2111853[[#This Row],[Spalte1]]*$Q49</f>
        <v>22.297330648203644</v>
      </c>
      <c r="T49">
        <f>force_ripple_Config3_2A_phaseA_1Layer__2111853[[#This Row],[Spalte2]]*$Q49</f>
        <v>243.38627105873471</v>
      </c>
      <c r="U49">
        <f>force_ripple_Config3_2A_phaseA_1Layer__2111853[[#This Row],[Spalte22]]*$P49</f>
        <v>0.2350633594472345</v>
      </c>
      <c r="V49">
        <f>force_ripple_Config3_2A_phaseA_1Layer__2111853[[#This Row],[Spalte23]]*$P49</f>
        <v>41.46675562538752</v>
      </c>
      <c r="W49">
        <f>force_ripple_Config3_2A_phaseA_1Layer__2111853[[#This Row],[Spalte24]]*$R49</f>
        <v>-10.24504446482495</v>
      </c>
      <c r="X49">
        <f>force_ripple_Config3_2A_phaseA_1Layer__2111853[[#This Row],[Spalte25]]*$R49</f>
        <v>33.714671936393685</v>
      </c>
      <c r="Y49">
        <f t="shared" si="5"/>
        <v>12.287349542825929</v>
      </c>
      <c r="Z49">
        <f t="shared" si="5"/>
        <v>318.56769862051596</v>
      </c>
    </row>
    <row r="50" spans="1:26" x14ac:dyDescent="0.3">
      <c r="A50">
        <v>94</v>
      </c>
      <c r="B50">
        <v>0.25197163598642303</v>
      </c>
      <c r="C50">
        <v>3.0361765430438399</v>
      </c>
      <c r="D50">
        <v>-0.162151848944244</v>
      </c>
      <c r="E50">
        <v>-1.1165689047916301</v>
      </c>
      <c r="F50">
        <v>0.239039334922969</v>
      </c>
      <c r="G50">
        <v>-0.87171314014636503</v>
      </c>
      <c r="H50">
        <f t="shared" si="0"/>
        <v>81.681408993334628</v>
      </c>
      <c r="I50">
        <f>force_ripple_Config3_2A_phaseA_1Layer__2111853[[#This Row],[A]]*force_ripple_Config3_2A_phaseA_1Layer__2111853[[#This Row],[Insgesamt]]</f>
        <v>20.581398253726654</v>
      </c>
      <c r="J50">
        <f>force_ripple_Config3_2A_phaseA_1Layer__2111853[[#This Row],[A2]]*force_ripple_Config3_2A_phaseA_1Layer__2111853[[#This Row],[Insgesamt]]</f>
        <v>247.99917798833275</v>
      </c>
      <c r="K50">
        <f>force_ripple_Config3_2A_phaseA_1Layer__2111853[[#This Row],[B]]*force_ripple_Config3_2A_phaseA_1Layer__2111853[[#This Row],[Insgesamt]]</f>
        <v>-13.244791492640211</v>
      </c>
      <c r="L50">
        <f>force_ripple_Config3_2A_phaseA_1Layer__2111853[[#This Row],[B2]]*force_ripple_Config3_2A_phaseA_1Layer__2111853[[#This Row],[Insgesamt]]</f>
        <v>-91.202921381524845</v>
      </c>
      <c r="M50">
        <f>force_ripple_Config3_2A_phaseA_1Layer__2111853[[#This Row],[C]]*force_ripple_Config3_2A_phaseA_1Layer__2111853[[#This Row],[Insgesamt]]</f>
        <v>19.52506968133773</v>
      </c>
      <c r="N50">
        <f>force_ripple_Config3_2A_phaseA_1Layer__2111853[[#This Row],[C2]]*force_ripple_Config3_2A_phaseA_1Layer__2111853[[#This Row],[Insgesamt]]</f>
        <v>-71.202757525159271</v>
      </c>
      <c r="O50" s="2">
        <f t="shared" si="1"/>
        <v>6.2666666666666666</v>
      </c>
      <c r="P50" s="2">
        <f t="shared" si="2"/>
        <v>-3.4899496702499533E-2</v>
      </c>
      <c r="Q50" s="2">
        <f t="shared" si="3"/>
        <v>0.88294759285892743</v>
      </c>
      <c r="R50" s="2">
        <f t="shared" si="4"/>
        <v>-0.84804809615642607</v>
      </c>
      <c r="S50">
        <f>force_ripple_Config3_2A_phaseA_1Layer__2111853[[#This Row],[Spalte1]]*$Q50</f>
        <v>18.17229604579888</v>
      </c>
      <c r="T50">
        <f>force_ripple_Config3_2A_phaseA_1Layer__2111853[[#This Row],[Spalte2]]*$Q50</f>
        <v>218.97027723579109</v>
      </c>
      <c r="U50">
        <f>force_ripple_Config3_2A_phaseA_1Layer__2111853[[#This Row],[Spalte22]]*$P50</f>
        <v>0.4622365570226909</v>
      </c>
      <c r="V50">
        <f>force_ripple_Config3_2A_phaseA_1Layer__2111853[[#This Row],[Spalte23]]*$P50</f>
        <v>3.1829360540128504</v>
      </c>
      <c r="W50">
        <f>force_ripple_Config3_2A_phaseA_1Layer__2111853[[#This Row],[Spalte24]]*$R50</f>
        <v>-16.558198170580017</v>
      </c>
      <c r="X50">
        <f>force_ripple_Config3_2A_phaseA_1Layer__2111853[[#This Row],[Spalte25]]*$R50</f>
        <v>60.38336296029896</v>
      </c>
      <c r="Y50">
        <f t="shared" si="5"/>
        <v>2.0763344322415556</v>
      </c>
      <c r="Z50">
        <f t="shared" si="5"/>
        <v>282.53657625010288</v>
      </c>
    </row>
    <row r="51" spans="1:26" x14ac:dyDescent="0.3">
      <c r="A51">
        <v>96</v>
      </c>
      <c r="B51">
        <v>0.194177670403056</v>
      </c>
      <c r="C51">
        <v>3.0756139385229</v>
      </c>
      <c r="D51">
        <v>-0.26521929498518498</v>
      </c>
      <c r="E51">
        <v>-0.98631471942624405</v>
      </c>
      <c r="F51">
        <v>0.20036417481428501</v>
      </c>
      <c r="G51">
        <v>-0.98300269422481801</v>
      </c>
      <c r="H51">
        <f t="shared" si="0"/>
        <v>81.681408993334628</v>
      </c>
      <c r="I51">
        <f>force_ripple_Config3_2A_phaseA_1Layer__2111853[[#This Row],[A]]*force_ripple_Config3_2A_phaseA_1Layer__2111853[[#This Row],[Insgesamt]]</f>
        <v>15.860705713564945</v>
      </c>
      <c r="J51">
        <f>force_ripple_Config3_2A_phaseA_1Layer__2111853[[#This Row],[A2]]*force_ripple_Config3_2A_phaseA_1Layer__2111853[[#This Row],[Insgesamt]]</f>
        <v>251.22048001808975</v>
      </c>
      <c r="K51">
        <f>force_ripple_Config3_2A_phaseA_1Layer__2111853[[#This Row],[B]]*force_ripple_Config3_2A_phaseA_1Layer__2111853[[#This Row],[Insgesamt]]</f>
        <v>-21.663485706608757</v>
      </c>
      <c r="L51">
        <f>force_ripple_Config3_2A_phaseA_1Layer__2111853[[#This Row],[B2]]*force_ripple_Config3_2A_phaseA_1Layer__2111853[[#This Row],[Insgesamt]]</f>
        <v>-80.563575993601134</v>
      </c>
      <c r="M51">
        <f>force_ripple_Config3_2A_phaseA_1Layer__2111853[[#This Row],[C]]*force_ripple_Config3_2A_phaseA_1Layer__2111853[[#This Row],[Insgesamt]]</f>
        <v>16.366028110617609</v>
      </c>
      <c r="N51">
        <f>force_ripple_Config3_2A_phaseA_1Layer__2111853[[#This Row],[C2]]*force_ripple_Config3_2A_phaseA_1Layer__2111853[[#This Row],[Insgesamt]]</f>
        <v>-80.293045108527224</v>
      </c>
      <c r="O51" s="2">
        <f t="shared" si="1"/>
        <v>6.4</v>
      </c>
      <c r="P51" s="2">
        <f t="shared" si="2"/>
        <v>0.37460659341591224</v>
      </c>
      <c r="Q51" s="2">
        <f t="shared" si="3"/>
        <v>0.61566147532566007</v>
      </c>
      <c r="R51" s="2">
        <f t="shared" si="4"/>
        <v>-0.99026806874157014</v>
      </c>
      <c r="S51">
        <f>force_ripple_Config3_2A_phaseA_1Layer__2111853[[#This Row],[Spalte1]]*$Q51</f>
        <v>9.7648254793195193</v>
      </c>
      <c r="T51">
        <f>force_ripple_Config3_2A_phaseA_1Layer__2111853[[#This Row],[Spalte2]]*$Q51</f>
        <v>154.66677135995764</v>
      </c>
      <c r="U51">
        <f>force_ripple_Config3_2A_phaseA_1Layer__2111853[[#This Row],[Spalte22]]*$P51</f>
        <v>-8.1152845820670123</v>
      </c>
      <c r="V51">
        <f>force_ripple_Config3_2A_phaseA_1Layer__2111853[[#This Row],[Spalte23]]*$P51</f>
        <v>-30.179646756366889</v>
      </c>
      <c r="W51">
        <f>force_ripple_Config3_2A_phaseA_1Layer__2111853[[#This Row],[Spalte24]]*$R51</f>
        <v>-16.206755050071546</v>
      </c>
      <c r="X51">
        <f>force_ripple_Config3_2A_phaseA_1Layer__2111853[[#This Row],[Spalte25]]*$R51</f>
        <v>79.511638713001034</v>
      </c>
      <c r="Y51">
        <f t="shared" si="5"/>
        <v>-14.557214152819039</v>
      </c>
      <c r="Z51">
        <f t="shared" si="5"/>
        <v>203.99876331659178</v>
      </c>
    </row>
    <row r="52" spans="1:26" x14ac:dyDescent="0.3">
      <c r="A52">
        <v>98</v>
      </c>
      <c r="B52">
        <v>0.112616547793273</v>
      </c>
      <c r="C52">
        <v>3.0923893770034199</v>
      </c>
      <c r="D52">
        <v>-0.27289760866944801</v>
      </c>
      <c r="E52">
        <v>-0.83248490662007202</v>
      </c>
      <c r="F52">
        <v>0.13090293961604799</v>
      </c>
      <c r="G52">
        <v>-1.07133702924355</v>
      </c>
      <c r="H52">
        <f t="shared" si="0"/>
        <v>81.681408993334628</v>
      </c>
      <c r="I52">
        <f>force_ripple_Config3_2A_phaseA_1Layer__2111853[[#This Row],[A]]*force_ripple_Config3_2A_phaseA_1Layer__2111853[[#This Row],[Insgesamt]]</f>
        <v>9.1986782997197487</v>
      </c>
      <c r="J52">
        <f>force_ripple_Config3_2A_phaseA_1Layer__2111853[[#This Row],[A2]]*force_ripple_Config3_2A_phaseA_1Layer__2111853[[#This Row],[Insgesamt]]</f>
        <v>252.5907214696596</v>
      </c>
      <c r="K52">
        <f>force_ripple_Config3_2A_phaseA_1Layer__2111853[[#This Row],[B]]*force_ripple_Config3_2A_phaseA_1Layer__2111853[[#This Row],[Insgesamt]]</f>
        <v>-22.290661187032164</v>
      </c>
      <c r="L52">
        <f>force_ripple_Config3_2A_phaseA_1Layer__2111853[[#This Row],[B2]]*force_ripple_Config3_2A_phaseA_1Layer__2111853[[#This Row],[Insgesamt]]</f>
        <v>-67.998540138412082</v>
      </c>
      <c r="M52">
        <f>force_ripple_Config3_2A_phaseA_1Layer__2111853[[#This Row],[C]]*force_ripple_Config3_2A_phaseA_1Layer__2111853[[#This Row],[Insgesamt]]</f>
        <v>10.692336549208202</v>
      </c>
      <c r="N52">
        <f>force_ripple_Config3_2A_phaseA_1Layer__2111853[[#This Row],[C2]]*force_ripple_Config3_2A_phaseA_1Layer__2111853[[#This Row],[Insgesamt]]</f>
        <v>-87.508318055346507</v>
      </c>
      <c r="O52" s="2">
        <f t="shared" si="1"/>
        <v>6.5333333333333332</v>
      </c>
      <c r="P52" s="2">
        <f t="shared" si="2"/>
        <v>0.71933980033865041</v>
      </c>
      <c r="Q52" s="2">
        <f t="shared" si="3"/>
        <v>0.24192189559967103</v>
      </c>
      <c r="R52" s="2">
        <f t="shared" si="4"/>
        <v>-0.96126169593831945</v>
      </c>
      <c r="S52">
        <f>force_ripple_Config3_2A_phaseA_1Layer__2111853[[#This Row],[Spalte1]]*$Q52</f>
        <v>2.2253616912797605</v>
      </c>
      <c r="T52">
        <f>force_ripple_Config3_2A_phaseA_1Layer__2111853[[#This Row],[Spalte2]]*$Q52</f>
        <v>61.107226148828573</v>
      </c>
      <c r="U52">
        <f>force_ripple_Config3_2A_phaseA_1Layer__2111853[[#This Row],[Spalte22]]*$P52</f>
        <v>-16.034559767696223</v>
      </c>
      <c r="V52">
        <f>force_ripple_Config3_2A_phaseA_1Layer__2111853[[#This Row],[Spalte23]]*$P52</f>
        <v>-48.914056286485057</v>
      </c>
      <c r="W52">
        <f>force_ripple_Config3_2A_phaseA_1Layer__2111853[[#This Row],[Spalte24]]*$R52</f>
        <v>-10.278133564835153</v>
      </c>
      <c r="X52">
        <f>force_ripple_Config3_2A_phaseA_1Layer__2111853[[#This Row],[Spalte25]]*$R52</f>
        <v>84.118394222592244</v>
      </c>
      <c r="Y52">
        <f t="shared" si="5"/>
        <v>-24.087331641251616</v>
      </c>
      <c r="Z52">
        <f t="shared" si="5"/>
        <v>96.311564084935753</v>
      </c>
    </row>
    <row r="53" spans="1:26" x14ac:dyDescent="0.3">
      <c r="A53">
        <v>100</v>
      </c>
      <c r="B53">
        <v>3.7551755773297502E-2</v>
      </c>
      <c r="C53">
        <v>3.08005956049315</v>
      </c>
      <c r="D53">
        <v>-0.20985639040693399</v>
      </c>
      <c r="E53">
        <v>-0.70499698060975502</v>
      </c>
      <c r="F53">
        <v>2.4411440011837399E-2</v>
      </c>
      <c r="G53">
        <v>-1.12112979711841</v>
      </c>
      <c r="H53">
        <f t="shared" si="0"/>
        <v>81.681408993334628</v>
      </c>
      <c r="I53">
        <f>force_ripple_Config3_2A_phaseA_1Layer__2111853[[#This Row],[A]]*force_ripple_Config3_2A_phaseA_1Layer__2111853[[#This Row],[Insgesamt]]</f>
        <v>3.0672803217365279</v>
      </c>
      <c r="J53">
        <f>force_ripple_Config3_2A_phaseA_1Layer__2111853[[#This Row],[A2]]*force_ripple_Config3_2A_phaseA_1Layer__2111853[[#This Row],[Insgesamt]]</f>
        <v>251.58360468447148</v>
      </c>
      <c r="K53">
        <f>force_ripple_Config3_2A_phaseA_1Layer__2111853[[#This Row],[B]]*force_ripple_Config3_2A_phaseA_1Layer__2111853[[#This Row],[Insgesamt]]</f>
        <v>-17.141365654693679</v>
      </c>
      <c r="L53">
        <f>force_ripple_Config3_2A_phaseA_1Layer__2111853[[#This Row],[B2]]*force_ripple_Config3_2A_phaseA_1Layer__2111853[[#This Row],[Insgesamt]]</f>
        <v>-57.585146712251401</v>
      </c>
      <c r="M53">
        <f>force_ripple_Config3_2A_phaseA_1Layer__2111853[[#This Row],[C]]*force_ripple_Config3_2A_phaseA_1Layer__2111853[[#This Row],[Insgesamt]]</f>
        <v>1.9939608157231441</v>
      </c>
      <c r="N53">
        <f>force_ripple_Config3_2A_phaseA_1Layer__2111853[[#This Row],[C2]]*force_ripple_Config3_2A_phaseA_1Layer__2111853[[#This Row],[Insgesamt]]</f>
        <v>-91.575461493043122</v>
      </c>
      <c r="O53" s="2">
        <f t="shared" si="1"/>
        <v>6.666666666666667</v>
      </c>
      <c r="P53" s="2">
        <f t="shared" si="2"/>
        <v>0.93969262078590887</v>
      </c>
      <c r="Q53" s="2">
        <f t="shared" si="3"/>
        <v>-0.1736481776669293</v>
      </c>
      <c r="R53" s="2">
        <f t="shared" si="4"/>
        <v>-0.76604444311897801</v>
      </c>
      <c r="S53">
        <f>force_ripple_Config3_2A_phaseA_1Layer__2111853[[#This Row],[Spalte1]]*$Q53</f>
        <v>-0.53262763826318071</v>
      </c>
      <c r="T53">
        <f>force_ripple_Config3_2A_phaseA_1Layer__2111853[[#This Row],[Spalte2]]*$Q53</f>
        <v>-43.687034484335612</v>
      </c>
      <c r="U53">
        <f>force_ripple_Config3_2A_phaseA_1Layer__2111853[[#This Row],[Spalte22]]*$P53</f>
        <v>-16.107614815908669</v>
      </c>
      <c r="V53">
        <f>force_ripple_Config3_2A_phaseA_1Layer__2111853[[#This Row],[Spalte23]]*$P53</f>
        <v>-54.112337432376584</v>
      </c>
      <c r="W53">
        <f>force_ripple_Config3_2A_phaseA_1Layer__2111853[[#This Row],[Spalte24]]*$R53</f>
        <v>-1.5274626026816991</v>
      </c>
      <c r="X53">
        <f>force_ripple_Config3_2A_phaseA_1Layer__2111853[[#This Row],[Spalte25]]*$R53</f>
        <v>70.150873402801636</v>
      </c>
      <c r="Y53">
        <f t="shared" si="5"/>
        <v>-18.167705056853546</v>
      </c>
      <c r="Z53">
        <f t="shared" si="5"/>
        <v>-27.648498513910567</v>
      </c>
    </row>
    <row r="54" spans="1:26" x14ac:dyDescent="0.3">
      <c r="A54">
        <v>102</v>
      </c>
      <c r="B54">
        <v>0.28573292429101999</v>
      </c>
      <c r="C54">
        <v>-0.87471905833643504</v>
      </c>
      <c r="D54">
        <v>-0.115952723507273</v>
      </c>
      <c r="E54">
        <v>-0.63135175258419396</v>
      </c>
      <c r="F54">
        <v>-0.114349349366921</v>
      </c>
      <c r="G54">
        <v>-1.1140902346771</v>
      </c>
      <c r="H54">
        <f t="shared" si="0"/>
        <v>81.681408993334628</v>
      </c>
      <c r="I54">
        <f>force_ripple_Config3_2A_phaseA_1Layer__2111853[[#This Row],[A]]*force_ripple_Config3_2A_phaseA_1Layer__2111853[[#This Row],[Insgesamt]]</f>
        <v>23.339067851876322</v>
      </c>
      <c r="J54">
        <f>force_ripple_Config3_2A_phaseA_1Layer__2111853[[#This Row],[A2]]*force_ripple_Config3_2A_phaseA_1Layer__2111853[[#This Row],[Insgesamt]]</f>
        <v>-71.448285158242882</v>
      </c>
      <c r="K54">
        <f>force_ripple_Config3_2A_phaseA_1Layer__2111853[[#This Row],[B]]*force_ripple_Config3_2A_phaseA_1Layer__2111853[[#This Row],[Insgesamt]]</f>
        <v>-9.4711818326886128</v>
      </c>
      <c r="L54">
        <f>force_ripple_Config3_2A_phaseA_1Layer__2111853[[#This Row],[B2]]*force_ripple_Config3_2A_phaseA_1Layer__2111853[[#This Row],[Insgesamt]]</f>
        <v>-51.569700721488161</v>
      </c>
      <c r="M54">
        <f>force_ripple_Config3_2A_phaseA_1Layer__2111853[[#This Row],[C]]*force_ripple_Config3_2A_phaseA_1Layer__2111853[[#This Row],[Insgesamt]]</f>
        <v>-9.3402159737611843</v>
      </c>
      <c r="N54">
        <f>force_ripple_Config3_2A_phaseA_1Layer__2111853[[#This Row],[C2]]*force_ripple_Config3_2A_phaseA_1Layer__2111853[[#This Row],[Insgesamt]]</f>
        <v>-91.000460114140367</v>
      </c>
      <c r="O54" s="2">
        <f t="shared" si="1"/>
        <v>6.8</v>
      </c>
      <c r="P54" s="2">
        <f t="shared" si="2"/>
        <v>0.9975640502598242</v>
      </c>
      <c r="Q54" s="2">
        <f t="shared" si="3"/>
        <v>-0.55919290347074491</v>
      </c>
      <c r="R54" s="2">
        <f t="shared" si="4"/>
        <v>-0.43837114678907846</v>
      </c>
      <c r="S54">
        <f>force_ripple_Config3_2A_phaseA_1Layer__2111853[[#This Row],[Spalte1]]*$Q54</f>
        <v>-13.051041116391442</v>
      </c>
      <c r="T54">
        <f>force_ripple_Config3_2A_phaseA_1Layer__2111853[[#This Row],[Spalte2]]*$Q54</f>
        <v>39.953374025643569</v>
      </c>
      <c r="U54">
        <f>force_ripple_Config3_2A_phaseA_1Layer__2111853[[#This Row],[Spalte22]]*$P54</f>
        <v>-9.4481105097641169</v>
      </c>
      <c r="V54">
        <f>force_ripple_Config3_2A_phaseA_1Layer__2111853[[#This Row],[Spalte23]]*$P54</f>
        <v>-51.444079522414711</v>
      </c>
      <c r="W54">
        <f>force_ripple_Config3_2A_phaseA_1Layer__2111853[[#This Row],[Spalte24]]*$R54</f>
        <v>4.0944811876753597</v>
      </c>
      <c r="X54">
        <f>force_ripple_Config3_2A_phaseA_1Layer__2111853[[#This Row],[Spalte25]]*$R54</f>
        <v>39.891976058569504</v>
      </c>
      <c r="Y54">
        <f t="shared" si="5"/>
        <v>-18.404670438480199</v>
      </c>
      <c r="Z54">
        <f t="shared" si="5"/>
        <v>28.401270561798363</v>
      </c>
    </row>
    <row r="55" spans="1:26" x14ac:dyDescent="0.3">
      <c r="A55">
        <v>104</v>
      </c>
      <c r="B55">
        <v>0.22605724508205399</v>
      </c>
      <c r="C55">
        <v>-1.02863418939381</v>
      </c>
      <c r="D55">
        <v>-5.0873612414652804E-3</v>
      </c>
      <c r="E55">
        <v>-0.61026320956096503</v>
      </c>
      <c r="F55">
        <v>-0.23674820218885301</v>
      </c>
      <c r="G55">
        <v>-1.02851421632901</v>
      </c>
      <c r="H55">
        <f t="shared" si="0"/>
        <v>81.681408993334628</v>
      </c>
      <c r="I55">
        <f>force_ripple_Config3_2A_phaseA_1Layer__2111853[[#This Row],[A]]*force_ripple_Config3_2A_phaseA_1Layer__2111853[[#This Row],[Insgesamt]]</f>
        <v>18.464674291453736</v>
      </c>
      <c r="J55">
        <f>force_ripple_Config3_2A_phaseA_1Layer__2111853[[#This Row],[A2]]*force_ripple_Config3_2A_phaseA_1Layer__2111853[[#This Row],[Insgesamt]]</f>
        <v>-84.020289928403031</v>
      </c>
      <c r="K55">
        <f>force_ripple_Config3_2A_phaseA_1Layer__2111853[[#This Row],[B]]*force_ripple_Config3_2A_phaseA_1Layer__2111853[[#This Row],[Insgesamt]]</f>
        <v>-0.41554283426096417</v>
      </c>
      <c r="L55">
        <f>force_ripple_Config3_2A_phaseA_1Layer__2111853[[#This Row],[B2]]*force_ripple_Config3_2A_phaseA_1Layer__2111853[[#This Row],[Insgesamt]]</f>
        <v>-49.847158813734261</v>
      </c>
      <c r="M55">
        <f>force_ripple_Config3_2A_phaseA_1Layer__2111853[[#This Row],[C]]*force_ripple_Config3_2A_phaseA_1Layer__2111853[[#This Row],[Insgesamt]]</f>
        <v>-19.337926731424382</v>
      </c>
      <c r="N55">
        <f>force_ripple_Config3_2A_phaseA_1Layer__2111853[[#This Row],[C2]]*force_ripple_Config3_2A_phaseA_1Layer__2111853[[#This Row],[Insgesamt]]</f>
        <v>-84.010490359428914</v>
      </c>
      <c r="O55" s="2">
        <f t="shared" si="1"/>
        <v>6.9333333333333336</v>
      </c>
      <c r="P55" s="2">
        <f t="shared" si="2"/>
        <v>0.88294759285892577</v>
      </c>
      <c r="Q55" s="2">
        <f t="shared" si="3"/>
        <v>-0.84804809615642607</v>
      </c>
      <c r="R55" s="2">
        <f t="shared" si="4"/>
        <v>-3.4899496702499783E-2</v>
      </c>
      <c r="S55">
        <f>force_ripple_Config3_2A_phaseA_1Layer__2111853[[#This Row],[Spalte1]]*$Q55</f>
        <v>-15.658931879015846</v>
      </c>
      <c r="T55">
        <f>force_ripple_Config3_2A_phaseA_1Layer__2111853[[#This Row],[Spalte2]]*$Q55</f>
        <v>71.253246912293136</v>
      </c>
      <c r="U55">
        <f>force_ripple_Config3_2A_phaseA_1Layer__2111853[[#This Row],[Spalte22]]*$P55</f>
        <v>-0.36690254524049387</v>
      </c>
      <c r="V55">
        <f>force_ripple_Config3_2A_phaseA_1Layer__2111853[[#This Row],[Spalte23]]*$P55</f>
        <v>-44.012428885443249</v>
      </c>
      <c r="W55">
        <f>force_ripple_Config3_2A_phaseA_1Layer__2111853[[#This Row],[Spalte24]]*$R55</f>
        <v>0.6748839101965276</v>
      </c>
      <c r="X55">
        <f>force_ripple_Config3_2A_phaseA_1Layer__2111853[[#This Row],[Spalte25]]*$R55</f>
        <v>2.931923831274279</v>
      </c>
      <c r="Y55">
        <f t="shared" si="5"/>
        <v>-15.350950514059811</v>
      </c>
      <c r="Z55">
        <f t="shared" si="5"/>
        <v>30.172741858124166</v>
      </c>
    </row>
    <row r="56" spans="1:26" x14ac:dyDescent="0.3">
      <c r="A56">
        <v>106</v>
      </c>
      <c r="B56">
        <v>0.10506180492080799</v>
      </c>
      <c r="C56">
        <v>-1.11179604396843</v>
      </c>
      <c r="D56">
        <v>0.10679245547185499</v>
      </c>
      <c r="E56">
        <v>-0.62934669829222301</v>
      </c>
      <c r="F56">
        <v>-0.29498091332089499</v>
      </c>
      <c r="G56">
        <v>-0.87248119184689699</v>
      </c>
      <c r="H56">
        <f t="shared" si="0"/>
        <v>81.681408993334628</v>
      </c>
      <c r="I56">
        <f>force_ripple_Config3_2A_phaseA_1Layer__2111853[[#This Row],[A]]*force_ripple_Config3_2A_phaseA_1Layer__2111853[[#This Row],[Insgesamt]]</f>
        <v>8.5815962573144535</v>
      </c>
      <c r="J56">
        <f>force_ripple_Config3_2A_phaseA_1Layer__2111853[[#This Row],[A2]]*force_ripple_Config3_2A_phaseA_1Layer__2111853[[#This Row],[Insgesamt]]</f>
        <v>-90.813067384556774</v>
      </c>
      <c r="K56">
        <f>force_ripple_Config3_2A_phaseA_1Layer__2111853[[#This Row],[B]]*force_ripple_Config3_2A_phaseA_1Layer__2111853[[#This Row],[Insgesamt]]</f>
        <v>8.7229582327990638</v>
      </c>
      <c r="L56">
        <f>force_ripple_Config3_2A_phaseA_1Layer__2111853[[#This Row],[B2]]*force_ripple_Config3_2A_phaseA_1Layer__2111853[[#This Row],[Insgesamt]]</f>
        <v>-51.405925061811836</v>
      </c>
      <c r="M56">
        <f>force_ripple_Config3_2A_phaseA_1Layer__2111853[[#This Row],[C]]*force_ripple_Config3_2A_phaseA_1Layer__2111853[[#This Row],[Insgesamt]]</f>
        <v>-24.094456626191413</v>
      </c>
      <c r="N56">
        <f>force_ripple_Config3_2A_phaseA_1Layer__2111853[[#This Row],[C2]]*force_ripple_Config3_2A_phaseA_1Layer__2111853[[#This Row],[Insgesamt]]</f>
        <v>-71.265493070238449</v>
      </c>
      <c r="O56" s="2">
        <f t="shared" si="1"/>
        <v>7.0666666666666664</v>
      </c>
      <c r="P56" s="2">
        <f t="shared" si="2"/>
        <v>0.61566147532566007</v>
      </c>
      <c r="Q56" s="2">
        <f t="shared" si="3"/>
        <v>-0.9902680687415697</v>
      </c>
      <c r="R56" s="2">
        <f t="shared" si="4"/>
        <v>0.37460659341590874</v>
      </c>
      <c r="S56">
        <f>force_ripple_Config3_2A_phaseA_1Layer__2111853[[#This Row],[Spalte1]]*$Q56</f>
        <v>-8.498080752450667</v>
      </c>
      <c r="T56">
        <f>force_ripple_Config3_2A_phaseA_1Layer__2111853[[#This Row],[Spalte2]]*$Q56</f>
        <v>89.929280855403064</v>
      </c>
      <c r="U56">
        <f>force_ripple_Config3_2A_phaseA_1Layer__2111853[[#This Row],[Spalte22]]*$P56</f>
        <v>5.3703893348091842</v>
      </c>
      <c r="V56">
        <f>force_ripple_Config3_2A_phaseA_1Layer__2111853[[#This Row],[Spalte23]]*$P56</f>
        <v>-31.648647664035398</v>
      </c>
      <c r="W56">
        <f>force_ripple_Config3_2A_phaseA_1Layer__2111853[[#This Row],[Spalte24]]*$R56</f>
        <v>-9.0259423169449349</v>
      </c>
      <c r="X56">
        <f>force_ripple_Config3_2A_phaseA_1Layer__2111853[[#This Row],[Spalte25]]*$R56</f>
        <v>-26.696523587147077</v>
      </c>
      <c r="Y56">
        <f t="shared" si="5"/>
        <v>-12.153633734586418</v>
      </c>
      <c r="Z56">
        <f t="shared" si="5"/>
        <v>31.584109604220593</v>
      </c>
    </row>
    <row r="57" spans="1:26" x14ac:dyDescent="0.3">
      <c r="A57">
        <v>108</v>
      </c>
      <c r="B57">
        <v>-3.1898679798099502E-2</v>
      </c>
      <c r="C57">
        <v>-1.11510974395528</v>
      </c>
      <c r="D57">
        <v>0.203090059803503</v>
      </c>
      <c r="E57">
        <v>-0.69871966492103499</v>
      </c>
      <c r="F57">
        <v>-0.26325709579460699</v>
      </c>
      <c r="G57">
        <v>-0.70077408080177594</v>
      </c>
      <c r="H57">
        <f t="shared" si="0"/>
        <v>81.681408993334628</v>
      </c>
      <c r="I57">
        <f>force_ripple_Config3_2A_phaseA_1Layer__2111853[[#This Row],[A]]*force_ripple_Config3_2A_phaseA_1Layer__2111853[[#This Row],[Insgesamt]]</f>
        <v>-2.6055291109359864</v>
      </c>
      <c r="J57">
        <f>force_ripple_Config3_2A_phaseA_1Layer__2111853[[#This Row],[A2]]*force_ripple_Config3_2A_phaseA_1Layer__2111853[[#This Row],[Insgesamt]]</f>
        <v>-91.083735068463881</v>
      </c>
      <c r="K57">
        <f>force_ripple_Config3_2A_phaseA_1Layer__2111853[[#This Row],[B]]*force_ripple_Config3_2A_phaseA_1Layer__2111853[[#This Row],[Insgesamt]]</f>
        <v>16.588682237290719</v>
      </c>
      <c r="L57">
        <f>force_ripple_Config3_2A_phaseA_1Layer__2111853[[#This Row],[B2]]*force_ripple_Config3_2A_phaseA_1Layer__2111853[[#This Row],[Insgesamt]]</f>
        <v>-57.072406722100787</v>
      </c>
      <c r="M57">
        <f>force_ripple_Config3_2A_phaseA_1Layer__2111853[[#This Row],[C]]*force_ripple_Config3_2A_phaseA_1Layer__2111853[[#This Row],[Insgesamt]]</f>
        <v>-21.503210511996766</v>
      </c>
      <c r="N57">
        <f>force_ripple_Config3_2A_phaseA_1Layer__2111853[[#This Row],[C2]]*force_ripple_Config3_2A_phaseA_1Layer__2111853[[#This Row],[Insgesamt]]</f>
        <v>-57.240214305897986</v>
      </c>
      <c r="O57" s="2">
        <f t="shared" si="1"/>
        <v>7.2</v>
      </c>
      <c r="P57" s="2">
        <f t="shared" si="2"/>
        <v>0.24192189559966759</v>
      </c>
      <c r="Q57" s="2">
        <f t="shared" si="3"/>
        <v>-0.96126169593831945</v>
      </c>
      <c r="R57" s="2">
        <f t="shared" si="4"/>
        <v>0.7193398003386503</v>
      </c>
      <c r="S57">
        <f>force_ripple_Config3_2A_phaseA_1Layer__2111853[[#This Row],[Spalte1]]*$Q57</f>
        <v>2.5045953319949881</v>
      </c>
      <c r="T57">
        <f>force_ripple_Config3_2A_phaseA_1Layer__2111853[[#This Row],[Spalte2]]*$Q57</f>
        <v>87.555305644308177</v>
      </c>
      <c r="U57">
        <f>force_ripple_Config3_2A_phaseA_1Layer__2111853[[#This Row],[Spalte22]]*$P57</f>
        <v>4.0131654523459055</v>
      </c>
      <c r="V57">
        <f>force_ripple_Config3_2A_phaseA_1Layer__2111853[[#This Row],[Spalte23]]*$P57</f>
        <v>-13.807064820645833</v>
      </c>
      <c r="W57">
        <f>force_ripple_Config3_2A_phaseA_1Layer__2111853[[#This Row],[Spalte24]]*$R57</f>
        <v>-15.468115156339721</v>
      </c>
      <c r="X57">
        <f>force_ripple_Config3_2A_phaseA_1Layer__2111853[[#This Row],[Spalte25]]*$R57</f>
        <v>-41.17516433014621</v>
      </c>
      <c r="Y57">
        <f t="shared" si="5"/>
        <v>-8.9503543719988272</v>
      </c>
      <c r="Z57">
        <f t="shared" si="5"/>
        <v>32.573076493516133</v>
      </c>
    </row>
    <row r="58" spans="1:26" x14ac:dyDescent="0.3">
      <c r="A58">
        <v>110</v>
      </c>
      <c r="B58">
        <v>-0.13866346009597399</v>
      </c>
      <c r="C58">
        <v>-1.0609892251565101</v>
      </c>
      <c r="D58">
        <v>0.265645507932879</v>
      </c>
      <c r="E58">
        <v>-0.821578450494024</v>
      </c>
      <c r="F58">
        <v>-0.13882391208060901</v>
      </c>
      <c r="G58">
        <v>-0.58159249904142996</v>
      </c>
      <c r="H58">
        <f t="shared" si="0"/>
        <v>81.681408993334628</v>
      </c>
      <c r="I58">
        <f>force_ripple_Config3_2A_phaseA_1Layer__2111853[[#This Row],[A]]*force_ripple_Config3_2A_phaseA_1Layer__2111853[[#This Row],[Insgesamt]]</f>
        <v>-11.326226796530188</v>
      </c>
      <c r="J58">
        <f>force_ripple_Config3_2A_phaseA_1Layer__2111853[[#This Row],[A2]]*force_ripple_Config3_2A_phaseA_1Layer__2111853[[#This Row],[Insgesamt]]</f>
        <v>-86.663094837530096</v>
      </c>
      <c r="K58">
        <f>force_ripple_Config3_2A_phaseA_1Layer__2111853[[#This Row],[B]]*force_ripple_Config3_2A_phaseA_1Layer__2111853[[#This Row],[Insgesamt]]</f>
        <v>21.698299380707606</v>
      </c>
      <c r="L58">
        <f>force_ripple_Config3_2A_phaseA_1Layer__2111853[[#This Row],[B2]]*force_ripple_Config3_2A_phaseA_1Layer__2111853[[#This Row],[Insgesamt]]</f>
        <v>-67.107685434912497</v>
      </c>
      <c r="M58">
        <f>force_ripple_Config3_2A_phaseA_1Layer__2111853[[#This Row],[C]]*force_ripple_Config3_2A_phaseA_1Layer__2111853[[#This Row],[Insgesamt]]</f>
        <v>-11.339332740710953</v>
      </c>
      <c r="N58">
        <f>force_ripple_Config3_2A_phaseA_1Layer__2111853[[#This Row],[C2]]*force_ripple_Config3_2A_phaseA_1Layer__2111853[[#This Row],[Insgesamt]]</f>
        <v>-47.50529478165862</v>
      </c>
      <c r="O58" s="2">
        <f t="shared" si="1"/>
        <v>7.333333333333333</v>
      </c>
      <c r="P58" s="2">
        <f t="shared" si="2"/>
        <v>-0.1736481776669293</v>
      </c>
      <c r="Q58" s="2">
        <f t="shared" si="3"/>
        <v>-0.76604444311898034</v>
      </c>
      <c r="R58" s="2">
        <f t="shared" si="4"/>
        <v>0.93969262078590754</v>
      </c>
      <c r="S58">
        <f>force_ripple_Config3_2A_phaseA_1Layer__2111853[[#This Row],[Spalte1]]*$Q58</f>
        <v>8.6763930989872406</v>
      </c>
      <c r="T58">
        <f>force_ripple_Config3_2A_phaseA_1Layer__2111853[[#This Row],[Spalte2]]*$Q58</f>
        <v>66.38778222378312</v>
      </c>
      <c r="U58">
        <f>force_ripple_Config3_2A_phaseA_1Layer__2111853[[#This Row],[Spalte22]]*$P58</f>
        <v>-3.7678701459313366</v>
      </c>
      <c r="V58">
        <f>force_ripple_Config3_2A_phaseA_1Layer__2111853[[#This Row],[Spalte23]]*$P58</f>
        <v>11.653127283218089</v>
      </c>
      <c r="W58">
        <f>force_ripple_Config3_2A_phaseA_1Layer__2111853[[#This Row],[Spalte24]]*$R58</f>
        <v>-10.655487301082124</v>
      </c>
      <c r="X58">
        <f>force_ripple_Config3_2A_phaseA_1Layer__2111853[[#This Row],[Spalte25]]*$R58</f>
        <v>-44.640374954583883</v>
      </c>
      <c r="Y58">
        <f t="shared" si="5"/>
        <v>-5.7469643480262196</v>
      </c>
      <c r="Z58">
        <f t="shared" si="5"/>
        <v>33.400534552417319</v>
      </c>
    </row>
    <row r="59" spans="1:26" x14ac:dyDescent="0.3">
      <c r="A59">
        <v>112</v>
      </c>
      <c r="B59">
        <v>-0.2144562726208</v>
      </c>
      <c r="C59">
        <v>-0.97606429443026399</v>
      </c>
      <c r="D59">
        <v>0.25063255040605398</v>
      </c>
      <c r="E59">
        <v>-0.982297048065503</v>
      </c>
      <c r="F59">
        <v>1.56760277066476E-2</v>
      </c>
      <c r="G59">
        <v>-0.565374998703423</v>
      </c>
      <c r="H59">
        <f t="shared" si="0"/>
        <v>81.681408993334628</v>
      </c>
      <c r="I59">
        <f>force_ripple_Config3_2A_phaseA_1Layer__2111853[[#This Row],[A]]*force_ripple_Config3_2A_phaseA_1Layer__2111853[[#This Row],[Insgesamt]]</f>
        <v>-17.517090515125634</v>
      </c>
      <c r="J59">
        <f>force_ripple_Config3_2A_phaseA_1Layer__2111853[[#This Row],[A2]]*force_ripple_Config3_2A_phaseA_1Layer__2111853[[#This Row],[Insgesamt]]</f>
        <v>-79.726306837148982</v>
      </c>
      <c r="K59">
        <f>force_ripple_Config3_2A_phaseA_1Layer__2111853[[#This Row],[B]]*force_ripple_Config3_2A_phaseA_1Layer__2111853[[#This Row],[Insgesamt]]</f>
        <v>20.472019856759452</v>
      </c>
      <c r="L59">
        <f>force_ripple_Config3_2A_phaseA_1Layer__2111853[[#This Row],[B2]]*force_ripple_Config3_2A_phaseA_1Layer__2111853[[#This Row],[Insgesamt]]</f>
        <v>-80.235406935983633</v>
      </c>
      <c r="M59">
        <f>force_ripple_Config3_2A_phaseA_1Layer__2111853[[#This Row],[C]]*force_ripple_Config3_2A_phaseA_1Layer__2111853[[#This Row],[Insgesamt]]</f>
        <v>1.2804400304975281</v>
      </c>
      <c r="N59">
        <f>force_ripple_Config3_2A_phaseA_1Layer__2111853[[#This Row],[C2]]*force_ripple_Config3_2A_phaseA_1Layer__2111853[[#This Row],[Insgesamt]]</f>
        <v>-46.180626503700331</v>
      </c>
      <c r="O59" s="2">
        <f t="shared" si="1"/>
        <v>7.4666666666666668</v>
      </c>
      <c r="P59" s="2">
        <f t="shared" si="2"/>
        <v>-0.5591929034707479</v>
      </c>
      <c r="Q59" s="2">
        <f t="shared" si="3"/>
        <v>-0.43837114678907846</v>
      </c>
      <c r="R59" s="2">
        <f t="shared" si="4"/>
        <v>0.9975640502598242</v>
      </c>
      <c r="S59">
        <f>force_ripple_Config3_2A_phaseA_1Layer__2111853[[#This Row],[Spalte1]]*$Q59</f>
        <v>7.6789870575237131</v>
      </c>
      <c r="T59">
        <f>force_ripple_Config3_2A_phaseA_1Layer__2111853[[#This Row],[Spalte2]]*$Q59</f>
        <v>34.949712557458945</v>
      </c>
      <c r="U59">
        <f>force_ripple_Config3_2A_phaseA_1Layer__2111853[[#This Row],[Spalte22]]*$P59</f>
        <v>-11.447808223612123</v>
      </c>
      <c r="V59">
        <f>force_ripple_Config3_2A_phaseA_1Layer__2111853[[#This Row],[Spalte23]]*$P59</f>
        <v>44.867070165689675</v>
      </c>
      <c r="W59">
        <f>force_ripple_Config3_2A_phaseA_1Layer__2111853[[#This Row],[Spalte24]]*$R59</f>
        <v>1.2773209429379269</v>
      </c>
      <c r="X59">
        <f>force_ripple_Config3_2A_phaseA_1Layer__2111853[[#This Row],[Spalte25]]*$R59</f>
        <v>-46.068132818567484</v>
      </c>
      <c r="Y59">
        <f t="shared" si="5"/>
        <v>-2.4915002231504828</v>
      </c>
      <c r="Z59">
        <f t="shared" si="5"/>
        <v>33.748649904581136</v>
      </c>
    </row>
    <row r="60" spans="1:26" x14ac:dyDescent="0.3">
      <c r="A60">
        <v>114</v>
      </c>
      <c r="B60">
        <v>-0.249945934758459</v>
      </c>
      <c r="C60">
        <v>-0.86215789764642803</v>
      </c>
      <c r="D60">
        <v>0.15204371649426399</v>
      </c>
      <c r="E60">
        <v>-1.1072971084601899</v>
      </c>
      <c r="F60">
        <v>0.14935603610159501</v>
      </c>
      <c r="G60">
        <v>-0.62356196103093098</v>
      </c>
      <c r="H60">
        <f t="shared" si="0"/>
        <v>81.681408993334628</v>
      </c>
      <c r="I60">
        <f>force_ripple_Config3_2A_phaseA_1Layer__2111853[[#This Row],[A]]*force_ripple_Config3_2A_phaseA_1Layer__2111853[[#This Row],[Insgesamt]]</f>
        <v>-20.415936123227024</v>
      </c>
      <c r="J60">
        <f>force_ripple_Config3_2A_phaseA_1Layer__2111853[[#This Row],[A2]]*force_ripple_Config3_2A_phaseA_1Layer__2111853[[#This Row],[Insgesamt]]</f>
        <v>-70.422271854491427</v>
      </c>
      <c r="K60">
        <f>force_ripple_Config3_2A_phaseA_1Layer__2111853[[#This Row],[B]]*force_ripple_Config3_2A_phaseA_1Layer__2111853[[#This Row],[Insgesamt]]</f>
        <v>12.419144991834594</v>
      </c>
      <c r="L60">
        <f>force_ripple_Config3_2A_phaseA_1Layer__2111853[[#This Row],[B2]]*force_ripple_Config3_2A_phaseA_1Layer__2111853[[#This Row],[Insgesamt]]</f>
        <v>-90.445587993273591</v>
      </c>
      <c r="M60">
        <f>force_ripple_Config3_2A_phaseA_1Layer__2111853[[#This Row],[C]]*force_ripple_Config3_2A_phaseA_1Layer__2111853[[#This Row],[Insgesamt]]</f>
        <v>12.199611470437635</v>
      </c>
      <c r="N60">
        <f>force_ripple_Config3_2A_phaseA_1Layer__2111853[[#This Row],[C2]]*force_ripple_Config3_2A_phaseA_1Layer__2111853[[#This Row],[Insgesamt]]</f>
        <v>-50.933419571653261</v>
      </c>
      <c r="O60" s="2">
        <f t="shared" si="1"/>
        <v>7.6</v>
      </c>
      <c r="P60" s="2">
        <f t="shared" si="2"/>
        <v>-0.84804809615642607</v>
      </c>
      <c r="Q60" s="2">
        <f t="shared" si="3"/>
        <v>-3.4899496702503328E-2</v>
      </c>
      <c r="R60" s="2">
        <f t="shared" si="4"/>
        <v>0.88294759285892754</v>
      </c>
      <c r="S60">
        <f>force_ripple_Config3_2A_phaseA_1Layer__2111853[[#This Row],[Spalte1]]*$Q60</f>
        <v>0.71250589541108011</v>
      </c>
      <c r="T60">
        <f>force_ripple_Config3_2A_phaseA_1Layer__2111853[[#This Row],[Spalte2]]*$Q60</f>
        <v>2.4577018443686165</v>
      </c>
      <c r="U60">
        <f>force_ripple_Config3_2A_phaseA_1Layer__2111853[[#This Row],[Spalte22]]*$P60</f>
        <v>-10.532032266215941</v>
      </c>
      <c r="V60">
        <f>force_ripple_Config3_2A_phaseA_1Layer__2111853[[#This Row],[Spalte23]]*$P60</f>
        <v>76.702208703444171</v>
      </c>
      <c r="W60">
        <f>force_ripple_Config3_2A_phaseA_1Layer__2111853[[#This Row],[Spalte24]]*$R60</f>
        <v>10.771617581637072</v>
      </c>
      <c r="X60">
        <f>force_ripple_Config3_2A_phaseA_1Layer__2111853[[#This Row],[Spalte25]]*$R60</f>
        <v>-44.971540206865036</v>
      </c>
      <c r="Y60">
        <f t="shared" si="5"/>
        <v>0.95209121083221149</v>
      </c>
      <c r="Z60">
        <f t="shared" si="5"/>
        <v>34.188370340947749</v>
      </c>
    </row>
    <row r="61" spans="1:26" x14ac:dyDescent="0.3">
      <c r="A61">
        <v>116</v>
      </c>
      <c r="B61">
        <v>-0.24063710289811399</v>
      </c>
      <c r="C61">
        <v>-0.751536042792878</v>
      </c>
      <c r="D61">
        <v>-9.2457289420603897E-3</v>
      </c>
      <c r="E61">
        <v>-1.17075317526783</v>
      </c>
      <c r="F61">
        <v>0.221569989140351</v>
      </c>
      <c r="G61">
        <v>-0.75129086982039806</v>
      </c>
      <c r="H61">
        <f t="shared" si="0"/>
        <v>81.681408993334628</v>
      </c>
      <c r="I61">
        <f>force_ripple_Config3_2A_phaseA_1Layer__2111853[[#This Row],[A]]*force_ripple_Config3_2A_phaseA_1Layer__2111853[[#This Row],[Insgesamt]]</f>
        <v>-19.655577620791998</v>
      </c>
      <c r="J61">
        <f>force_ripple_Config3_2A_phaseA_1Layer__2111853[[#This Row],[A2]]*force_ripple_Config3_2A_phaseA_1Layer__2111853[[#This Row],[Insgesamt]]</f>
        <v>-61.386522884597305</v>
      </c>
      <c r="K61">
        <f>force_ripple_Config3_2A_phaseA_1Layer__2111853[[#This Row],[B]]*force_ripple_Config3_2A_phaseA_1Layer__2111853[[#This Row],[Insgesamt]]</f>
        <v>-0.7552041671579458</v>
      </c>
      <c r="L61">
        <f>force_ripple_Config3_2A_phaseA_1Layer__2111853[[#This Row],[B2]]*force_ripple_Config3_2A_phaseA_1Layer__2111853[[#This Row],[Insgesamt]]</f>
        <v>-95.628768939296805</v>
      </c>
      <c r="M61">
        <f>force_ripple_Config3_2A_phaseA_1Layer__2111853[[#This Row],[C]]*force_ripple_Config3_2A_phaseA_1Layer__2111853[[#This Row],[Insgesamt]]</f>
        <v>18.098148903621723</v>
      </c>
      <c r="N61">
        <f>force_ripple_Config3_2A_phaseA_1Layer__2111853[[#This Row],[C2]]*force_ripple_Config3_2A_phaseA_1Layer__2111853[[#This Row],[Insgesamt]]</f>
        <v>-61.366496810758058</v>
      </c>
      <c r="O61" s="2">
        <f t="shared" si="1"/>
        <v>7.7333333333333334</v>
      </c>
      <c r="P61" s="2">
        <f t="shared" si="2"/>
        <v>-0.99026806874157014</v>
      </c>
      <c r="Q61" s="2">
        <f t="shared" si="3"/>
        <v>0.37460659341590874</v>
      </c>
      <c r="R61" s="2">
        <f t="shared" si="4"/>
        <v>0.61566147532566018</v>
      </c>
      <c r="S61">
        <f>force_ripple_Config3_2A_phaseA_1Layer__2111853[[#This Row],[Spalte1]]*$Q61</f>
        <v>-7.3631089741468632</v>
      </c>
      <c r="T61">
        <f>force_ripple_Config3_2A_phaseA_1Layer__2111853[[#This Row],[Spalte2]]*$Q61</f>
        <v>-22.995796219446721</v>
      </c>
      <c r="U61">
        <f>force_ripple_Config3_2A_phaseA_1Layer__2111853[[#This Row],[Spalte22]]*$P61</f>
        <v>0.74785457211708495</v>
      </c>
      <c r="V61">
        <f>force_ripple_Config3_2A_phaseA_1Layer__2111853[[#This Row],[Spalte23]]*$P61</f>
        <v>94.698116333651299</v>
      </c>
      <c r="W61">
        <f>force_ripple_Config3_2A_phaseA_1Layer__2111853[[#This Row],[Spalte24]]*$R61</f>
        <v>11.14233305466723</v>
      </c>
      <c r="X61">
        <f>force_ripple_Config3_2A_phaseA_1Layer__2111853[[#This Row],[Spalte25]]*$R61</f>
        <v>-37.780987962078726</v>
      </c>
      <c r="Y61">
        <f t="shared" si="5"/>
        <v>4.5270786526374511</v>
      </c>
      <c r="Z61">
        <f t="shared" si="5"/>
        <v>33.921332152125856</v>
      </c>
    </row>
    <row r="62" spans="1:26" x14ac:dyDescent="0.3">
      <c r="A62">
        <v>118</v>
      </c>
      <c r="B62">
        <v>-0.16208416294463801</v>
      </c>
      <c r="C62">
        <v>-0.62559045536012703</v>
      </c>
      <c r="D62">
        <v>-0.163587289940099</v>
      </c>
      <c r="E62">
        <v>-1.1092336345759599</v>
      </c>
      <c r="F62">
        <v>0.237711610438918</v>
      </c>
      <c r="G62">
        <v>-0.86467388958290303</v>
      </c>
      <c r="H62">
        <f t="shared" si="0"/>
        <v>81.681408993334628</v>
      </c>
      <c r="I62">
        <f>force_ripple_Config3_2A_phaseA_1Layer__2111853[[#This Row],[A]]*force_ripple_Config3_2A_phaseA_1Layer__2111853[[#This Row],[Insgesamt]]</f>
        <v>-13.239262804823271</v>
      </c>
      <c r="J62">
        <f>force_ripple_Config3_2A_phaseA_1Layer__2111853[[#This Row],[A2]]*force_ripple_Config3_2A_phaseA_1Layer__2111853[[#This Row],[Insgesamt]]</f>
        <v>-51.099109846596988</v>
      </c>
      <c r="K62">
        <f>force_ripple_Config3_2A_phaseA_1Layer__2111853[[#This Row],[B]]*force_ripple_Config3_2A_phaseA_1Layer__2111853[[#This Row],[Insgesamt]]</f>
        <v>-13.362040335708441</v>
      </c>
      <c r="L62">
        <f>force_ripple_Config3_2A_phaseA_1Layer__2111853[[#This Row],[B2]]*force_ripple_Config3_2A_phaseA_1Layer__2111853[[#This Row],[Insgesamt]]</f>
        <v>-90.603766174962075</v>
      </c>
      <c r="M62">
        <f>force_ripple_Config3_2A_phaseA_1Layer__2111853[[#This Row],[C]]*force_ripple_Config3_2A_phaseA_1Layer__2111853[[#This Row],[Insgesamt]]</f>
        <v>19.416619274725495</v>
      </c>
      <c r="N62">
        <f>force_ripple_Config3_2A_phaseA_1Layer__2111853[[#This Row],[C2]]*force_ripple_Config3_2A_phaseA_1Layer__2111853[[#This Row],[Insgesamt]]</f>
        <v>-70.627781620878565</v>
      </c>
      <c r="O62" s="2">
        <f t="shared" si="1"/>
        <v>7.8666666666666663</v>
      </c>
      <c r="P62" s="2">
        <f t="shared" si="2"/>
        <v>-0.96126169593831945</v>
      </c>
      <c r="Q62" s="2">
        <f t="shared" si="3"/>
        <v>0.71933980033864786</v>
      </c>
      <c r="R62" s="2">
        <f t="shared" si="4"/>
        <v>0.24192189559967128</v>
      </c>
      <c r="S62">
        <f>force_ripple_Config3_2A_phaseA_1Layer__2111853[[#This Row],[Spalte1]]*$Q62</f>
        <v>-9.5235286626524598</v>
      </c>
      <c r="T62">
        <f>force_ripple_Config3_2A_phaseA_1Layer__2111853[[#This Row],[Spalte2]]*$Q62</f>
        <v>-36.757623474533716</v>
      </c>
      <c r="U62">
        <f>force_ripple_Config3_2A_phaseA_1Layer__2111853[[#This Row],[Spalte22]]*$P62</f>
        <v>12.844417554299328</v>
      </c>
      <c r="V62">
        <f>force_ripple_Config3_2A_phaseA_1Layer__2111853[[#This Row],[Spalte23]]*$P62</f>
        <v>87.093929931742991</v>
      </c>
      <c r="W62">
        <f>force_ripple_Config3_2A_phaseA_1Layer__2111853[[#This Row],[Spalte24]]*$R62</f>
        <v>4.6973053410787067</v>
      </c>
      <c r="X62">
        <f>force_ripple_Config3_2A_phaseA_1Layer__2111853[[#This Row],[Spalte25]]*$R62</f>
        <v>-17.086406811722565</v>
      </c>
      <c r="Y62">
        <f t="shared" si="5"/>
        <v>8.0181942327255751</v>
      </c>
      <c r="Z62">
        <f t="shared" si="5"/>
        <v>33.249899645486707</v>
      </c>
    </row>
    <row r="63" spans="1:26" x14ac:dyDescent="0.3">
      <c r="A63">
        <v>120</v>
      </c>
      <c r="B63">
        <v>-3.2123331989080198E-2</v>
      </c>
      <c r="C63">
        <v>-0.57291072900295603</v>
      </c>
      <c r="D63">
        <v>-0.26665013834714602</v>
      </c>
      <c r="E63">
        <v>-0.988709818840521</v>
      </c>
      <c r="F63">
        <v>0.199204709138604</v>
      </c>
      <c r="G63">
        <v>-0.98560837183198602</v>
      </c>
      <c r="H63">
        <f t="shared" si="0"/>
        <v>81.681408993334628</v>
      </c>
      <c r="I63">
        <f>force_ripple_Config3_2A_phaseA_1Layer__2111853[[#This Row],[A]]*force_ripple_Config3_2A_phaseA_1Layer__2111853[[#This Row],[Insgesamt]]</f>
        <v>-2.6238790184287293</v>
      </c>
      <c r="J63">
        <f>force_ripple_Config3_2A_phaseA_1Layer__2111853[[#This Row],[A2]]*force_ripple_Config3_2A_phaseA_1Layer__2111853[[#This Row],[Insgesamt]]</f>
        <v>-46.79615557235995</v>
      </c>
      <c r="K63">
        <f>force_ripple_Config3_2A_phaseA_1Layer__2111853[[#This Row],[B]]*force_ripple_Config3_2A_phaseA_1Layer__2111853[[#This Row],[Insgesamt]]</f>
        <v>-21.780359008462494</v>
      </c>
      <c r="L63">
        <f>force_ripple_Config3_2A_phaseA_1Layer__2111853[[#This Row],[B2]]*force_ripple_Config3_2A_phaseA_1Layer__2111853[[#This Row],[Insgesamt]]</f>
        <v>-80.759211088438377</v>
      </c>
      <c r="M63">
        <f>force_ripple_Config3_2A_phaseA_1Layer__2111853[[#This Row],[C]]*force_ripple_Config3_2A_phaseA_1Layer__2111853[[#This Row],[Insgesamt]]</f>
        <v>16.271321320548576</v>
      </c>
      <c r="N63">
        <f>force_ripple_Config3_2A_phaseA_1Layer__2111853[[#This Row],[C2]]*force_ripple_Config3_2A_phaseA_1Layer__2111853[[#This Row],[Insgesamt]]</f>
        <v>-80.505880526863081</v>
      </c>
      <c r="O63" s="2">
        <f t="shared" si="1"/>
        <v>8</v>
      </c>
      <c r="P63" s="2">
        <f t="shared" si="2"/>
        <v>-0.76604444311897801</v>
      </c>
      <c r="Q63" s="2">
        <f t="shared" si="3"/>
        <v>0.93969262078590754</v>
      </c>
      <c r="R63" s="2">
        <f t="shared" si="4"/>
        <v>-0.17364817766692905</v>
      </c>
      <c r="S63">
        <f>force_ripple_Config3_2A_phaseA_1Layer__2111853[[#This Row],[Spalte1]]*$Q63</f>
        <v>-2.4656397514524473</v>
      </c>
      <c r="T63">
        <f>force_ripple_Config3_2A_phaseA_1Layer__2111853[[#This Row],[Spalte2]]*$Q63</f>
        <v>-43.974002072495971</v>
      </c>
      <c r="U63">
        <f>force_ripple_Config3_2A_phaseA_1Layer__2111853[[#This Row],[Spalte22]]*$P63</f>
        <v>16.684722987569067</v>
      </c>
      <c r="V63">
        <f>force_ripple_Config3_2A_phaseA_1Layer__2111853[[#This Row],[Spalte23]]*$P63</f>
        <v>61.865144884970768</v>
      </c>
      <c r="W63">
        <f>force_ripple_Config3_2A_phaseA_1Layer__2111853[[#This Row],[Spalte24]]*$R63</f>
        <v>-2.8254852955463097</v>
      </c>
      <c r="X63">
        <f>force_ripple_Config3_2A_phaseA_1Layer__2111853[[#This Row],[Spalte25]]*$R63</f>
        <v>13.979699444961284</v>
      </c>
      <c r="Y63">
        <f t="shared" si="5"/>
        <v>11.393597940570311</v>
      </c>
      <c r="Z63">
        <f t="shared" si="5"/>
        <v>31.870842257436081</v>
      </c>
    </row>
    <row r="64" spans="1:26" x14ac:dyDescent="0.3">
      <c r="A64">
        <v>122</v>
      </c>
      <c r="B64">
        <v>0.130025370065112</v>
      </c>
      <c r="C64">
        <v>-0.586791239293183</v>
      </c>
      <c r="D64">
        <v>-0.27359341276155202</v>
      </c>
      <c r="E64">
        <v>-0.82614801239881896</v>
      </c>
      <c r="F64">
        <v>0.13020077016109799</v>
      </c>
      <c r="G64">
        <v>-1.06517582764621</v>
      </c>
      <c r="H64">
        <f t="shared" si="0"/>
        <v>81.681408993334628</v>
      </c>
      <c r="I64">
        <f>force_ripple_Config3_2A_phaseA_1Layer__2111853[[#This Row],[A]]*force_ripple_Config3_2A_phaseA_1Layer__2111853[[#This Row],[Insgesamt]]</f>
        <v>10.620655431798102</v>
      </c>
      <c r="J64">
        <f>force_ripple_Config3_2A_phaseA_1Layer__2111853[[#This Row],[A2]]*force_ripple_Config3_2A_phaseA_1Layer__2111853[[#This Row],[Insgesamt]]</f>
        <v>-47.929935210412168</v>
      </c>
      <c r="K64">
        <f>force_ripple_Config3_2A_phaseA_1Layer__2111853[[#This Row],[B]]*force_ripple_Config3_2A_phaseA_1Layer__2111853[[#This Row],[Insgesamt]]</f>
        <v>-22.347495445658549</v>
      </c>
      <c r="L64">
        <f>force_ripple_Config3_2A_phaseA_1Layer__2111853[[#This Row],[B2]]*force_ripple_Config3_2A_phaseA_1Layer__2111853[[#This Row],[Insgesamt]]</f>
        <v>-67.480933689778425</v>
      </c>
      <c r="M64">
        <f>force_ripple_Config3_2A_phaseA_1Layer__2111853[[#This Row],[C]]*force_ripple_Config3_2A_phaseA_1Layer__2111853[[#This Row],[Insgesamt]]</f>
        <v>10.634982358775805</v>
      </c>
      <c r="N64">
        <f>force_ripple_Config3_2A_phaseA_1Layer__2111853[[#This Row],[C2]]*force_ripple_Config3_2A_phaseA_1Layer__2111853[[#This Row],[Insgesamt]]</f>
        <v>-87.005062427783798</v>
      </c>
      <c r="O64" s="2">
        <f t="shared" si="1"/>
        <v>8.1333333333333329</v>
      </c>
      <c r="P64" s="2">
        <f t="shared" si="2"/>
        <v>-0.43837114678907846</v>
      </c>
      <c r="Q64" s="2">
        <f t="shared" si="3"/>
        <v>0.99756405025982453</v>
      </c>
      <c r="R64" s="2">
        <f t="shared" si="4"/>
        <v>-0.5591929034707448</v>
      </c>
      <c r="S64">
        <f>force_ripple_Config3_2A_phaseA_1Layer__2111853[[#This Row],[Spalte1]]*$Q64</f>
        <v>10.594784048958521</v>
      </c>
      <c r="T64">
        <f>force_ripple_Config3_2A_phaseA_1Layer__2111853[[#This Row],[Spalte2]]*$Q64</f>
        <v>-47.813180297189739</v>
      </c>
      <c r="U64">
        <f>force_ripple_Config3_2A_phaseA_1Layer__2111853[[#This Row],[Spalte22]]*$P64</f>
        <v>9.7964972063770457</v>
      </c>
      <c r="V64">
        <f>force_ripple_Config3_2A_phaseA_1Layer__2111853[[#This Row],[Spalte23]]*$P64</f>
        <v>29.581694287985929</v>
      </c>
      <c r="W64">
        <f>force_ripple_Config3_2A_phaseA_1Layer__2111853[[#This Row],[Spalte24]]*$R64</f>
        <v>-5.9470066635639922</v>
      </c>
      <c r="X64">
        <f>force_ripple_Config3_2A_phaseA_1Layer__2111853[[#This Row],[Spalte25]]*$R64</f>
        <v>48.652613475645829</v>
      </c>
      <c r="Y64">
        <f t="shared" si="5"/>
        <v>14.444274591771574</v>
      </c>
      <c r="Z64">
        <f t="shared" si="5"/>
        <v>30.421127466442019</v>
      </c>
    </row>
    <row r="65" spans="1:26" x14ac:dyDescent="0.3">
      <c r="A65">
        <v>124</v>
      </c>
      <c r="B65">
        <v>0.25285806036605402</v>
      </c>
      <c r="C65">
        <v>-0.70983639807653498</v>
      </c>
      <c r="D65">
        <v>-0.21275896081884599</v>
      </c>
      <c r="E65">
        <v>-0.70760157779328903</v>
      </c>
      <c r="F65">
        <v>2.1649686596669E-2</v>
      </c>
      <c r="G65">
        <v>-1.1238906850936701</v>
      </c>
      <c r="H65">
        <f t="shared" si="0"/>
        <v>81.681408993334628</v>
      </c>
      <c r="I65">
        <f>force_ripple_Config3_2A_phaseA_1Layer__2111853[[#This Row],[A]]*force_ripple_Config3_2A_phaseA_1Layer__2111853[[#This Row],[Insgesamt]]</f>
        <v>20.653802646020957</v>
      </c>
      <c r="J65">
        <f>force_ripple_Config3_2A_phaseA_1Layer__2111853[[#This Row],[A2]]*force_ripple_Config3_2A_phaseA_1Layer__2111853[[#This Row],[Insgesamt]]</f>
        <v>-57.980437149644942</v>
      </c>
      <c r="K65">
        <f>force_ripple_Config3_2A_phaseA_1Layer__2111853[[#This Row],[B]]*force_ripple_Config3_2A_phaseA_1Layer__2111853[[#This Row],[Insgesamt]]</f>
        <v>-17.378451695641015</v>
      </c>
      <c r="L65">
        <f>force_ripple_Config3_2A_phaseA_1Layer__2111853[[#This Row],[B2]]*force_ripple_Config3_2A_phaseA_1Layer__2111853[[#This Row],[Insgesamt]]</f>
        <v>-57.797893880062531</v>
      </c>
      <c r="M65">
        <f>force_ripple_Config3_2A_phaseA_1Layer__2111853[[#This Row],[C]]*force_ripple_Config3_2A_phaseA_1Layer__2111853[[#This Row],[Insgesamt]]</f>
        <v>1.7683769054800353</v>
      </c>
      <c r="N65">
        <f>force_ripple_Config3_2A_phaseA_1Layer__2111853[[#This Row],[C2]]*force_ripple_Config3_2A_phaseA_1Layer__2111853[[#This Row],[Insgesamt]]</f>
        <v>-91.800974712935115</v>
      </c>
      <c r="O65" s="2">
        <f t="shared" si="1"/>
        <v>8.2666666666666675</v>
      </c>
      <c r="P65" s="2">
        <f t="shared" si="2"/>
        <v>-3.4899496702499783E-2</v>
      </c>
      <c r="Q65" s="2">
        <f t="shared" si="3"/>
        <v>0.88294759285892754</v>
      </c>
      <c r="R65" s="2">
        <f t="shared" si="4"/>
        <v>-0.84804809615642585</v>
      </c>
      <c r="S65">
        <f>force_ripple_Config3_2A_phaseA_1Layer__2111853[[#This Row],[Spalte1]]*$Q65</f>
        <v>18.236225329687553</v>
      </c>
      <c r="T65">
        <f>force_ripple_Config3_2A_phaseA_1Layer__2111853[[#This Row],[Spalte2]]*$Q65</f>
        <v>-51.193687414187337</v>
      </c>
      <c r="U65">
        <f>force_ripple_Config3_2A_phaseA_1Layer__2111853[[#This Row],[Spalte22]]*$P65</f>
        <v>0.60649921764657533</v>
      </c>
      <c r="V65">
        <f>force_ripple_Config3_2A_phaseA_1Layer__2111853[[#This Row],[Spalte23]]*$P65</f>
        <v>2.0171174068786746</v>
      </c>
      <c r="W65">
        <f>force_ripple_Config3_2A_phaseA_1Layer__2111853[[#This Row],[Spalte24]]*$R65</f>
        <v>-1.4996686679793358</v>
      </c>
      <c r="X65">
        <f>force_ripple_Config3_2A_phaseA_1Layer__2111853[[#This Row],[Spalte25]]*$R65</f>
        <v>77.851641830608813</v>
      </c>
      <c r="Y65">
        <f t="shared" si="5"/>
        <v>17.343055879354793</v>
      </c>
      <c r="Z65">
        <f t="shared" si="5"/>
        <v>28.675071823300151</v>
      </c>
    </row>
    <row r="66" spans="1:26" x14ac:dyDescent="0.3">
      <c r="A66">
        <v>126</v>
      </c>
      <c r="B66">
        <v>0.28674851410368302</v>
      </c>
      <c r="C66">
        <v>-0.87170386301783698</v>
      </c>
      <c r="D66">
        <v>-0.11488322199097201</v>
      </c>
      <c r="E66">
        <v>-0.62835162035879999</v>
      </c>
      <c r="F66">
        <v>-0.113296014884809</v>
      </c>
      <c r="G66">
        <v>-1.11147239286963</v>
      </c>
      <c r="H66">
        <f t="shared" si="0"/>
        <v>81.681408993334628</v>
      </c>
      <c r="I66">
        <f>force_ripple_Config3_2A_phaseA_1Layer__2111853[[#This Row],[A]]*force_ripple_Config3_2A_phaseA_1Layer__2111853[[#This Row],[Insgesamt]]</f>
        <v>23.422022658733916</v>
      </c>
      <c r="J66">
        <f>force_ripple_Config3_2A_phaseA_1Layer__2111853[[#This Row],[A2]]*force_ripple_Config3_2A_phaseA_1Layer__2111853[[#This Row],[Insgesamt]]</f>
        <v>-71.201999756229682</v>
      </c>
      <c r="K66">
        <f>force_ripple_Config3_2A_phaseA_1Layer__2111853[[#This Row],[B]]*force_ripple_Config3_2A_phaseA_1Layer__2111853[[#This Row],[Insgesamt]]</f>
        <v>-9.3838234419166398</v>
      </c>
      <c r="L66">
        <f>force_ripple_Config3_2A_phaseA_1Layer__2111853[[#This Row],[B2]]*force_ripple_Config3_2A_phaseA_1Layer__2111853[[#This Row],[Insgesamt]]</f>
        <v>-51.32464569415167</v>
      </c>
      <c r="M66">
        <f>force_ripple_Config3_2A_phaseA_1Layer__2111853[[#This Row],[C]]*force_ripple_Config3_2A_phaseA_1Layer__2111853[[#This Row],[Insgesamt]]</f>
        <v>-9.2541781291210121</v>
      </c>
      <c r="N66">
        <f>force_ripple_Config3_2A_phaseA_1Layer__2111853[[#This Row],[C2]]*force_ripple_Config3_2A_phaseA_1Layer__2111853[[#This Row],[Insgesamt]]</f>
        <v>-90.786631106784554</v>
      </c>
      <c r="O66" s="2">
        <f t="shared" si="1"/>
        <v>8.4</v>
      </c>
      <c r="P66" s="2">
        <f t="shared" si="2"/>
        <v>0.37460659341591201</v>
      </c>
      <c r="Q66" s="2">
        <f t="shared" si="3"/>
        <v>0.61566147532566018</v>
      </c>
      <c r="R66" s="2">
        <f t="shared" si="4"/>
        <v>-0.99026806874157014</v>
      </c>
      <c r="S66">
        <f>force_ripple_Config3_2A_phaseA_1Layer__2111853[[#This Row],[Spalte1]]*$Q66</f>
        <v>14.420037025187165</v>
      </c>
      <c r="T66">
        <f>force_ripple_Config3_2A_phaseA_1Layer__2111853[[#This Row],[Spalte2]]*$Q66</f>
        <v>-43.836328216057666</v>
      </c>
      <c r="U66">
        <f>force_ripple_Config3_2A_phaseA_1Layer__2111853[[#This Row],[Spalte22]]*$P66</f>
        <v>-3.5152421327927708</v>
      </c>
      <c r="V66">
        <f>force_ripple_Config3_2A_phaseA_1Layer__2111853[[#This Row],[Spalte23]]*$P66</f>
        <v>-19.226550681764813</v>
      </c>
      <c r="W66">
        <f>force_ripple_Config3_2A_phaseA_1Layer__2111853[[#This Row],[Spalte24]]*$R66</f>
        <v>9.1641171037151405</v>
      </c>
      <c r="X66">
        <f>force_ripple_Config3_2A_phaseA_1Layer__2111853[[#This Row],[Spalte25]]*$R66</f>
        <v>89.9031018536689</v>
      </c>
      <c r="Y66">
        <f t="shared" si="5"/>
        <v>20.068911996109534</v>
      </c>
      <c r="Z66">
        <f t="shared" si="5"/>
        <v>26.840222955846421</v>
      </c>
    </row>
    <row r="67" spans="1:26" x14ac:dyDescent="0.3">
      <c r="A67">
        <v>128</v>
      </c>
      <c r="B67">
        <v>0.225122436593999</v>
      </c>
      <c r="C67">
        <v>-1.02625616593415</v>
      </c>
      <c r="D67">
        <v>-6.1033307667653497E-3</v>
      </c>
      <c r="E67">
        <v>-0.607632468650249</v>
      </c>
      <c r="F67">
        <v>-0.237849234997037</v>
      </c>
      <c r="G67">
        <v>-1.0264361653775</v>
      </c>
      <c r="H67">
        <f t="shared" si="0"/>
        <v>81.681408993334628</v>
      </c>
      <c r="I67">
        <f>force_ripple_Config3_2A_phaseA_1Layer__2111853[[#This Row],[A]]*force_ripple_Config3_2A_phaseA_1Layer__2111853[[#This Row],[Insgesamt]]</f>
        <v>18.388317817010474</v>
      </c>
      <c r="J67">
        <f>force_ripple_Config3_2A_phaseA_1Layer__2111853[[#This Row],[A2]]*force_ripple_Config3_2A_phaseA_1Layer__2111853[[#This Row],[Insgesamt]]</f>
        <v>-83.826049621598798</v>
      </c>
      <c r="K67">
        <f>force_ripple_Config3_2A_phaseA_1Layer__2111853[[#This Row],[B]]*force_ripple_Config3_2A_phaseA_1Layer__2111853[[#This Row],[Insgesamt]]</f>
        <v>-0.49852865658176315</v>
      </c>
      <c r="L67">
        <f>force_ripple_Config3_2A_phaseA_1Layer__2111853[[#This Row],[B2]]*force_ripple_Config3_2A_phaseA_1Layer__2111853[[#This Row],[Insgesamt]]</f>
        <v>-49.632276189450572</v>
      </c>
      <c r="M67">
        <f>force_ripple_Config3_2A_phaseA_1Layer__2111853[[#This Row],[C]]*force_ripple_Config3_2A_phaseA_1Layer__2111853[[#This Row],[Insgesamt]]</f>
        <v>-19.42786064254474</v>
      </c>
      <c r="N67">
        <f>force_ripple_Config3_2A_phaseA_1Layer__2111853[[#This Row],[C2]]*force_ripple_Config3_2A_phaseA_1Layer__2111853[[#This Row],[Insgesamt]]</f>
        <v>-83.84075222974964</v>
      </c>
      <c r="O67" s="2">
        <f t="shared" si="1"/>
        <v>8.5333333333333332</v>
      </c>
      <c r="P67" s="2">
        <f t="shared" si="2"/>
        <v>0.7193398003386503</v>
      </c>
      <c r="Q67" s="2">
        <f t="shared" si="3"/>
        <v>0.24192189559967128</v>
      </c>
      <c r="R67" s="2">
        <f t="shared" si="4"/>
        <v>-0.96126169593831956</v>
      </c>
      <c r="S67">
        <f>force_ripple_Config3_2A_phaseA_1Layer__2111853[[#This Row],[Spalte1]]*$Q67</f>
        <v>4.4485367031803831</v>
      </c>
      <c r="T67">
        <f>force_ripple_Config3_2A_phaseA_1Layer__2111853[[#This Row],[Spalte2]]*$Q67</f>
        <v>-20.279356825089287</v>
      </c>
      <c r="U67">
        <f>force_ripple_Config3_2A_phaseA_1Layer__2111853[[#This Row],[Spalte22]]*$P67</f>
        <v>-0.3586115042886211</v>
      </c>
      <c r="V67">
        <f>force_ripple_Config3_2A_phaseA_1Layer__2111853[[#This Row],[Spalte23]]*$P67</f>
        <v>-35.702471644472119</v>
      </c>
      <c r="W67">
        <f>force_ripple_Config3_2A_phaseA_1Layer__2111853[[#This Row],[Spalte24]]*$R67</f>
        <v>18.675258269705889</v>
      </c>
      <c r="X67">
        <f>force_ripple_Config3_2A_phaseA_1Layer__2111853[[#This Row],[Spalte25]]*$R67</f>
        <v>80.592903677113583</v>
      </c>
      <c r="Y67">
        <f t="shared" si="5"/>
        <v>22.765183468597652</v>
      </c>
      <c r="Z67">
        <f t="shared" si="5"/>
        <v>24.611075207552176</v>
      </c>
    </row>
    <row r="68" spans="1:26" x14ac:dyDescent="0.3">
      <c r="A68">
        <v>130</v>
      </c>
      <c r="B68">
        <v>0.10256297998269499</v>
      </c>
      <c r="C68">
        <v>-1.11361270938267</v>
      </c>
      <c r="D68">
        <v>0.104616613858501</v>
      </c>
      <c r="E68">
        <v>-0.63017687488758001</v>
      </c>
      <c r="F68">
        <v>-0.29735955058866897</v>
      </c>
      <c r="G68">
        <v>-0.87367368482494701</v>
      </c>
      <c r="H68">
        <f t="shared" ref="H68:H131" si="6">26*PI()</f>
        <v>81.681408993334628</v>
      </c>
      <c r="I68">
        <f>force_ripple_Config3_2A_phaseA_1Layer__2111853[[#This Row],[A]]*force_ripple_Config3_2A_phaseA_1Layer__2111853[[#This Row],[Insgesamt]]</f>
        <v>8.3774887155417019</v>
      </c>
      <c r="J68">
        <f>force_ripple_Config3_2A_phaseA_1Layer__2111853[[#This Row],[A2]]*force_ripple_Config3_2A_phaseA_1Layer__2111853[[#This Row],[Insgesamt]]</f>
        <v>-90.961455175261364</v>
      </c>
      <c r="K68">
        <f>force_ripple_Config3_2A_phaseA_1Layer__2111853[[#This Row],[B]]*force_ripple_Config3_2A_phaseA_1Layer__2111853[[#This Row],[Insgesamt]]</f>
        <v>8.5452324240739799</v>
      </c>
      <c r="L68">
        <f>force_ripple_Config3_2A_phaseA_1Layer__2111853[[#This Row],[B2]]*force_ripple_Config3_2A_phaseA_1Layer__2111853[[#This Row],[Insgesamt]]</f>
        <v>-51.473735055833892</v>
      </c>
      <c r="M68">
        <f>force_ripple_Config3_2A_phaseA_1Layer__2111853[[#This Row],[C]]*force_ripple_Config3_2A_phaseA_1Layer__2111853[[#This Row],[Insgesamt]]</f>
        <v>-24.288747069707249</v>
      </c>
      <c r="N68">
        <f>force_ripple_Config3_2A_phaseA_1Layer__2111853[[#This Row],[C2]]*force_ripple_Config3_2A_phaseA_1Layer__2111853[[#This Row],[Insgesamt]]</f>
        <v>-71.362897576900224</v>
      </c>
      <c r="O68" s="2">
        <f t="shared" ref="O68:O131" si="7">A68/(15)</f>
        <v>8.6666666666666661</v>
      </c>
      <c r="P68" s="2">
        <f t="shared" ref="P68:P131" si="8">SIN($O68*PI()-RADIANS(50))</f>
        <v>0.93969262078590754</v>
      </c>
      <c r="Q68" s="2">
        <f t="shared" ref="Q68:Q131" si="9">SIN($O68*PI()+RADIANS(70))</f>
        <v>-0.17364817766692556</v>
      </c>
      <c r="R68" s="2">
        <f t="shared" ref="R68:R131" si="10">SIN($O68*PI()+RADIANS(190))</f>
        <v>-0.76604444311898046</v>
      </c>
      <c r="S68">
        <f>force_ripple_Config3_2A_phaseA_1Layer__2111853[[#This Row],[Spalte1]]*$Q68</f>
        <v>-1.4547356488790495</v>
      </c>
      <c r="T68">
        <f>force_ripple_Config3_2A_phaseA_1Layer__2111853[[#This Row],[Spalte2]]*$Q68</f>
        <v>15.79529092911587</v>
      </c>
      <c r="U68">
        <f>force_ripple_Config3_2A_phaseA_1Layer__2111853[[#This Row],[Spalte22]]*$P68</f>
        <v>8.0298918518027911</v>
      </c>
      <c r="V68">
        <f>force_ripple_Config3_2A_phaseA_1Layer__2111853[[#This Row],[Spalte23]]*$P68</f>
        <v>-48.369488996255996</v>
      </c>
      <c r="W68">
        <f>force_ripple_Config3_2A_phaseA_1Layer__2111853[[#This Row],[Spalte24]]*$R68</f>
        <v>18.606259723071659</v>
      </c>
      <c r="X68">
        <f>force_ripple_Config3_2A_phaseA_1Layer__2111853[[#This Row],[Spalte25]]*$R68</f>
        <v>54.66715113365337</v>
      </c>
      <c r="Y68">
        <f t="shared" ref="Y68:Z131" si="11">SUM(S68,U68,W68)</f>
        <v>25.181415925995402</v>
      </c>
      <c r="Z68">
        <f t="shared" si="11"/>
        <v>22.092953066513246</v>
      </c>
    </row>
    <row r="69" spans="1:26" x14ac:dyDescent="0.3">
      <c r="A69">
        <v>132</v>
      </c>
      <c r="B69">
        <v>-2.88364770325257E-2</v>
      </c>
      <c r="C69">
        <v>-1.1251254844155301</v>
      </c>
      <c r="D69">
        <v>0.20605320975906299</v>
      </c>
      <c r="E69">
        <v>-0.70859210613194101</v>
      </c>
      <c r="F69">
        <v>-0.26030785895727099</v>
      </c>
      <c r="G69">
        <v>-0.71102889184111695</v>
      </c>
      <c r="H69">
        <f t="shared" si="6"/>
        <v>81.681408993334628</v>
      </c>
      <c r="I69">
        <f>force_ripple_Config3_2A_phaseA_1Layer__2111853[[#This Row],[A]]*force_ripple_Config3_2A_phaseA_1Layer__2111853[[#This Row],[Insgesamt]]</f>
        <v>-2.3554040744206324</v>
      </c>
      <c r="J69">
        <f>force_ripple_Config3_2A_phaseA_1Layer__2111853[[#This Row],[A2]]*force_ripple_Config3_2A_phaseA_1Layer__2111853[[#This Row],[Insgesamt]]</f>
        <v>-91.901834861368656</v>
      </c>
      <c r="K69">
        <f>force_ripple_Config3_2A_phaseA_1Layer__2111853[[#This Row],[B]]*force_ripple_Config3_2A_phaseA_1Layer__2111853[[#This Row],[Insgesamt]]</f>
        <v>16.830716500719394</v>
      </c>
      <c r="L69">
        <f>force_ripple_Config3_2A_phaseA_1Layer__2111853[[#This Row],[B2]]*force_ripple_Config3_2A_phaseA_1Layer__2111853[[#This Row],[Insgesamt]]</f>
        <v>-57.878801630411452</v>
      </c>
      <c r="M69">
        <f>force_ripple_Config3_2A_phaseA_1Layer__2111853[[#This Row],[C]]*force_ripple_Config3_2A_phaseA_1Layer__2111853[[#This Row],[Insgesamt]]</f>
        <v>-21.262312691668118</v>
      </c>
      <c r="N69">
        <f>force_ripple_Config3_2A_phaseA_1Layer__2111853[[#This Row],[C2]]*force_ripple_Config3_2A_phaseA_1Layer__2111853[[#This Row],[Insgesamt]]</f>
        <v>-58.077841720551767</v>
      </c>
      <c r="O69" s="2">
        <f t="shared" si="7"/>
        <v>8.8000000000000007</v>
      </c>
      <c r="P69" s="2">
        <f t="shared" si="8"/>
        <v>0.99756405025982398</v>
      </c>
      <c r="Q69" s="2">
        <f t="shared" si="9"/>
        <v>-0.55919290347074768</v>
      </c>
      <c r="R69" s="2">
        <f t="shared" si="10"/>
        <v>-0.43837114678907546</v>
      </c>
      <c r="S69">
        <f>force_ripple_Config3_2A_phaseA_1Layer__2111853[[#This Row],[Spalte1]]*$Q69</f>
        <v>1.3171252432221026</v>
      </c>
      <c r="T69">
        <f>force_ripple_Config3_2A_phaseA_1Layer__2111853[[#This Row],[Spalte2]]*$Q69</f>
        <v>51.390853870417914</v>
      </c>
      <c r="U69">
        <f>force_ripple_Config3_2A_phaseA_1Layer__2111853[[#This Row],[Spalte22]]*$P69</f>
        <v>16.789717721232488</v>
      </c>
      <c r="V69">
        <f>force_ripple_Config3_2A_phaseA_1Layer__2111853[[#This Row],[Spalte23]]*$P69</f>
        <v>-57.737811778618152</v>
      </c>
      <c r="W69">
        <f>force_ripple_Config3_2A_phaseA_1Layer__2111853[[#This Row],[Spalte24]]*$R69</f>
        <v>9.3207843980344673</v>
      </c>
      <c r="X69">
        <f>force_ripple_Config3_2A_phaseA_1Layer__2111853[[#This Row],[Spalte25]]*$R69</f>
        <v>25.459650078072691</v>
      </c>
      <c r="Y69">
        <f t="shared" si="11"/>
        <v>27.427627362489055</v>
      </c>
      <c r="Z69">
        <f t="shared" si="11"/>
        <v>19.112692169872453</v>
      </c>
    </row>
    <row r="70" spans="1:26" x14ac:dyDescent="0.3">
      <c r="A70">
        <v>134</v>
      </c>
      <c r="B70">
        <v>-0.13883999314353501</v>
      </c>
      <c r="C70">
        <v>-1.0674808720837601</v>
      </c>
      <c r="D70">
        <v>0.26552418009059697</v>
      </c>
      <c r="E70">
        <v>-0.82804781736828903</v>
      </c>
      <c r="F70">
        <v>-0.138882219974473</v>
      </c>
      <c r="G70">
        <v>-0.58817116478972897</v>
      </c>
      <c r="H70">
        <f t="shared" si="6"/>
        <v>81.681408993334628</v>
      </c>
      <c r="I70">
        <f>force_ripple_Config3_2A_phaseA_1Layer__2111853[[#This Row],[A]]*force_ripple_Config3_2A_phaseA_1Layer__2111853[[#This Row],[Insgesamt]]</f>
        <v>-11.340646264588859</v>
      </c>
      <c r="J70">
        <f>force_ripple_Config3_2A_phaseA_1Layer__2111853[[#This Row],[A2]]*force_ripple_Config3_2A_phaseA_1Layer__2111853[[#This Row],[Insgesamt]]</f>
        <v>-87.193341705235127</v>
      </c>
      <c r="K70">
        <f>force_ripple_Config3_2A_phaseA_1Layer__2111853[[#This Row],[B]]*force_ripple_Config3_2A_phaseA_1Layer__2111853[[#This Row],[Insgesamt]]</f>
        <v>21.688389151599893</v>
      </c>
      <c r="L70">
        <f>force_ripple_Config3_2A_phaseA_1Layer__2111853[[#This Row],[B2]]*force_ripple_Config3_2A_phaseA_1Layer__2111853[[#This Row],[Insgesamt]]</f>
        <v>-67.636112436497271</v>
      </c>
      <c r="M70">
        <f>force_ripple_Config3_2A_phaseA_1Layer__2111853[[#This Row],[C]]*force_ripple_Config3_2A_phaseA_1Layer__2111853[[#This Row],[Insgesamt]]</f>
        <v>-11.344095411637197</v>
      </c>
      <c r="N70">
        <f>force_ripple_Config3_2A_phaseA_1Layer__2111853[[#This Row],[C2]]*force_ripple_Config3_2A_phaseA_1Layer__2111853[[#This Row],[Insgesamt]]</f>
        <v>-48.042649469275872</v>
      </c>
      <c r="O70" s="2">
        <f t="shared" si="7"/>
        <v>8.9333333333333336</v>
      </c>
      <c r="P70" s="2">
        <f t="shared" si="8"/>
        <v>0.88294759285892588</v>
      </c>
      <c r="Q70" s="2">
        <f t="shared" si="9"/>
        <v>-0.84804809615642585</v>
      </c>
      <c r="R70" s="2">
        <f t="shared" si="10"/>
        <v>-3.4899496702500026E-2</v>
      </c>
      <c r="S70">
        <f>force_ripple_Config3_2A_phaseA_1Layer__2111853[[#This Row],[Spalte1]]*$Q70</f>
        <v>9.6174134738680639</v>
      </c>
      <c r="T70">
        <f>force_ripple_Config3_2A_phaseA_1Layer__2111853[[#This Row],[Spalte2]]*$Q70</f>
        <v>73.944147430641337</v>
      </c>
      <c r="U70">
        <f>force_ripple_Config3_2A_phaseA_1Layer__2111853[[#This Row],[Spalte22]]*$P70</f>
        <v>19.149710994392766</v>
      </c>
      <c r="V70">
        <f>force_ripple_Config3_2A_phaseA_1Layer__2111853[[#This Row],[Spalte23]]*$P70</f>
        <v>-59.719142666140925</v>
      </c>
      <c r="W70">
        <f>force_ripple_Config3_2A_phaseA_1Layer__2111853[[#This Row],[Spalte24]]*$R70</f>
        <v>0.39590322041127801</v>
      </c>
      <c r="X70">
        <f>force_ripple_Config3_2A_phaseA_1Layer__2111853[[#This Row],[Spalte25]]*$R70</f>
        <v>1.676664286732358</v>
      </c>
      <c r="Y70">
        <f t="shared" si="11"/>
        <v>29.163027688672109</v>
      </c>
      <c r="Z70">
        <f t="shared" si="11"/>
        <v>15.901669051232769</v>
      </c>
    </row>
    <row r="71" spans="1:26" x14ac:dyDescent="0.3">
      <c r="A71">
        <v>136</v>
      </c>
      <c r="B71">
        <v>-0.20915150760988799</v>
      </c>
      <c r="C71">
        <v>-0.98472004126891</v>
      </c>
      <c r="D71">
        <v>0.25735220924163998</v>
      </c>
      <c r="E71">
        <v>-0.98694801605928295</v>
      </c>
      <c r="F71">
        <v>2.2178667756263901E-2</v>
      </c>
      <c r="G71">
        <v>-0.56986177886282097</v>
      </c>
      <c r="H71">
        <f t="shared" si="6"/>
        <v>81.681408993334628</v>
      </c>
      <c r="I71">
        <f>force_ripple_Config3_2A_phaseA_1Layer__2111853[[#This Row],[A]]*force_ripple_Config3_2A_phaseA_1Layer__2111853[[#This Row],[Insgesamt]]</f>
        <v>-17.0837898346558</v>
      </c>
      <c r="J71">
        <f>force_ripple_Config3_2A_phaseA_1Layer__2111853[[#This Row],[A2]]*force_ripple_Config3_2A_phaseA_1Layer__2111853[[#This Row],[Insgesamt]]</f>
        <v>-80.433320434819194</v>
      </c>
      <c r="K71">
        <f>force_ripple_Config3_2A_phaseA_1Layer__2111853[[#This Row],[B]]*force_ripple_Config3_2A_phaseA_1Layer__2111853[[#This Row],[Insgesamt]]</f>
        <v>21.020891058404626</v>
      </c>
      <c r="L71">
        <f>force_ripple_Config3_2A_phaseA_1Layer__2111853[[#This Row],[B2]]*force_ripple_Config3_2A_phaseA_1Layer__2111853[[#This Row],[Insgesamt]]</f>
        <v>-80.615304554898486</v>
      </c>
      <c r="M71">
        <f>force_ripple_Config3_2A_phaseA_1Layer__2111853[[#This Row],[C]]*force_ripple_Config3_2A_phaseA_1Layer__2111853[[#This Row],[Insgesamt]]</f>
        <v>1.811584831926675</v>
      </c>
      <c r="N71">
        <f>force_ripple_Config3_2A_phaseA_1Layer__2111853[[#This Row],[C2]]*force_ripple_Config3_2A_phaseA_1Layer__2111853[[#This Row],[Insgesamt]]</f>
        <v>-46.547113028963295</v>
      </c>
      <c r="O71" s="2">
        <f t="shared" si="7"/>
        <v>9.0666666666666664</v>
      </c>
      <c r="P71" s="2">
        <f t="shared" si="8"/>
        <v>0.61566147532566018</v>
      </c>
      <c r="Q71" s="2">
        <f t="shared" si="9"/>
        <v>-0.99026806874156958</v>
      </c>
      <c r="R71" s="2">
        <f t="shared" si="10"/>
        <v>0.37460659341590852</v>
      </c>
      <c r="S71">
        <f>force_ripple_Config3_2A_phaseA_1Layer__2111853[[#This Row],[Spalte1]]*$Q71</f>
        <v>16.917531566351457</v>
      </c>
      <c r="T71">
        <f>force_ripple_Config3_2A_phaseA_1Layer__2111853[[#This Row],[Spalte2]]*$Q71</f>
        <v>79.650548889460225</v>
      </c>
      <c r="U71">
        <f>force_ripple_Config3_2A_phaseA_1Layer__2111853[[#This Row],[Spalte22]]*$P71</f>
        <v>12.941752801677371</v>
      </c>
      <c r="V71">
        <f>force_ripple_Config3_2A_phaseA_1Layer__2111853[[#This Row],[Spalte23]]*$P71</f>
        <v>-49.631737336096215</v>
      </c>
      <c r="W71">
        <f>force_ripple_Config3_2A_phaseA_1Layer__2111853[[#This Row],[Spalte24]]*$R71</f>
        <v>0.67863162257198295</v>
      </c>
      <c r="X71">
        <f>force_ripple_Config3_2A_phaseA_1Layer__2111853[[#This Row],[Spalte25]]*$R71</f>
        <v>-17.43685544512519</v>
      </c>
      <c r="Y71">
        <f t="shared" si="11"/>
        <v>30.537915990600812</v>
      </c>
      <c r="Z71">
        <f t="shared" si="11"/>
        <v>12.58195610823882</v>
      </c>
    </row>
    <row r="72" spans="1:26" x14ac:dyDescent="0.3">
      <c r="A72">
        <v>138</v>
      </c>
      <c r="B72">
        <v>-0.24694074117821399</v>
      </c>
      <c r="C72">
        <v>-0.86736274459845197</v>
      </c>
      <c r="D72">
        <v>0.15538220714842399</v>
      </c>
      <c r="E72">
        <v>-1.1107298880393299</v>
      </c>
      <c r="F72">
        <v>0.152895635551936</v>
      </c>
      <c r="G72">
        <v>-0.62686480378975795</v>
      </c>
      <c r="H72">
        <f t="shared" si="6"/>
        <v>81.681408993334628</v>
      </c>
      <c r="I72">
        <f>force_ripple_Config3_2A_phaseA_1Layer__2111853[[#This Row],[A]]*force_ripple_Config3_2A_phaseA_1Layer__2111853[[#This Row],[Insgesamt]]</f>
        <v>-20.170467677294887</v>
      </c>
      <c r="J72">
        <f>force_ripple_Config3_2A_phaseA_1Layer__2111853[[#This Row],[A2]]*force_ripple_Config3_2A_phaseA_1Layer__2111853[[#This Row],[Insgesamt]]</f>
        <v>-70.847411087127398</v>
      </c>
      <c r="K72">
        <f>force_ripple_Config3_2A_phaseA_1Layer__2111853[[#This Row],[B]]*force_ripple_Config3_2A_phaseA_1Layer__2111853[[#This Row],[Insgesamt]]</f>
        <v>12.691837612377464</v>
      </c>
      <c r="L72">
        <f>force_ripple_Config3_2A_phaseA_1Layer__2111853[[#This Row],[B2]]*force_ripple_Config3_2A_phaseA_1Layer__2111853[[#This Row],[Insgesamt]]</f>
        <v>-90.725982266061294</v>
      </c>
      <c r="M72">
        <f>force_ripple_Config3_2A_phaseA_1Layer__2111853[[#This Row],[C]]*force_ripple_Config3_2A_phaseA_1Layer__2111853[[#This Row],[Insgesamt]]</f>
        <v>12.488730940813518</v>
      </c>
      <c r="N72">
        <f>force_ripple_Config3_2A_phaseA_1Layer__2111853[[#This Row],[C2]]*force_ripple_Config3_2A_phaseA_1Layer__2111853[[#This Row],[Insgesamt]]</f>
        <v>-51.203200421877682</v>
      </c>
      <c r="O72" s="2">
        <f t="shared" si="7"/>
        <v>9.1999999999999993</v>
      </c>
      <c r="P72" s="2">
        <f t="shared" si="8"/>
        <v>0.24192189559967128</v>
      </c>
      <c r="Q72" s="2">
        <f t="shared" si="9"/>
        <v>-0.96126169593832056</v>
      </c>
      <c r="R72" s="2">
        <f t="shared" si="10"/>
        <v>0.71933980033865008</v>
      </c>
      <c r="S72">
        <f>force_ripple_Config3_2A_phaseA_1Layer__2111853[[#This Row],[Spalte1]]*$Q72</f>
        <v>19.38909796734556</v>
      </c>
      <c r="T72">
        <f>force_ripple_Config3_2A_phaseA_1Layer__2111853[[#This Row],[Spalte2]]*$Q72</f>
        <v>68.102902534451459</v>
      </c>
      <c r="U72">
        <f>force_ripple_Config3_2A_phaseA_1Layer__2111853[[#This Row],[Spalte22]]*$P72</f>
        <v>3.0704334138295621</v>
      </c>
      <c r="V72">
        <f>force_ripple_Config3_2A_phaseA_1Layer__2111853[[#This Row],[Spalte23]]*$P72</f>
        <v>-21.948601609947708</v>
      </c>
      <c r="W72">
        <f>force_ripple_Config3_2A_phaseA_1Layer__2111853[[#This Row],[Spalte24]]*$R72</f>
        <v>8.9836412214479182</v>
      </c>
      <c r="X72">
        <f>force_ripple_Config3_2A_phaseA_1Layer__2111853[[#This Row],[Spalte25]]*$R72</f>
        <v>-36.832499968173373</v>
      </c>
      <c r="Y72">
        <f t="shared" si="11"/>
        <v>31.44317260262304</v>
      </c>
      <c r="Z72">
        <f t="shared" si="11"/>
        <v>9.3218009563303781</v>
      </c>
    </row>
    <row r="73" spans="1:26" x14ac:dyDescent="0.3">
      <c r="A73">
        <v>140</v>
      </c>
      <c r="B73">
        <v>-0.23276768311469101</v>
      </c>
      <c r="C73">
        <v>-0.74417251501336901</v>
      </c>
      <c r="D73">
        <v>-9.5273595896046097E-4</v>
      </c>
      <c r="E73">
        <v>-1.1635156435056</v>
      </c>
      <c r="F73">
        <v>0.229918049322513</v>
      </c>
      <c r="G73">
        <v>-0.74391645221151903</v>
      </c>
      <c r="H73">
        <f t="shared" si="6"/>
        <v>81.681408993334628</v>
      </c>
      <c r="I73">
        <f>force_ripple_Config3_2A_phaseA_1Layer__2111853[[#This Row],[A]]*force_ripple_Config3_2A_phaseA_1Layer__2111853[[#This Row],[Insgesamt]]</f>
        <v>-19.012792324921985</v>
      </c>
      <c r="J73">
        <f>force_ripple_Config3_2A_phaseA_1Layer__2111853[[#This Row],[A2]]*force_ripple_Config3_2A_phaseA_1Layer__2111853[[#This Row],[Insgesamt]]</f>
        <v>-60.78505956040545</v>
      </c>
      <c r="K73">
        <f>force_ripple_Config3_2A_phaseA_1Layer__2111853[[#This Row],[B]]*force_ripple_Config3_2A_phaseA_1Layer__2111853[[#This Row],[Insgesamt]]</f>
        <v>-7.7820815526506285E-2</v>
      </c>
      <c r="L73">
        <f>force_ripple_Config3_2A_phaseA_1Layer__2111853[[#This Row],[B2]]*force_ripple_Config3_2A_phaseA_1Layer__2111853[[#This Row],[Insgesamt]]</f>
        <v>-95.037597147323837</v>
      </c>
      <c r="M73">
        <f>force_ripple_Config3_2A_phaseA_1Layer__2111853[[#This Row],[C]]*force_ripple_Config3_2A_phaseA_1Layer__2111853[[#This Row],[Insgesamt]]</f>
        <v>18.780030221661868</v>
      </c>
      <c r="N73">
        <f>force_ripple_Config3_2A_phaseA_1Layer__2111853[[#This Row],[C2]]*force_ripple_Config3_2A_phaseA_1Layer__2111853[[#This Row],[Insgesamt]]</f>
        <v>-60.764143989959564</v>
      </c>
      <c r="O73" s="2">
        <f t="shared" si="7"/>
        <v>9.3333333333333339</v>
      </c>
      <c r="P73" s="2">
        <f t="shared" si="8"/>
        <v>-0.17364817766693255</v>
      </c>
      <c r="Q73" s="2">
        <f t="shared" si="9"/>
        <v>-0.76604444311897812</v>
      </c>
      <c r="R73" s="2">
        <f t="shared" si="10"/>
        <v>0.93969262078590865</v>
      </c>
      <c r="S73">
        <f>force_ripple_Config3_2A_phaseA_1Layer__2111853[[#This Row],[Spalte1]]*$Q73</f>
        <v>14.564643908681644</v>
      </c>
      <c r="T73">
        <f>force_ripple_Config3_2A_phaseA_1Layer__2111853[[#This Row],[Spalte2]]*$Q73</f>
        <v>46.564057100904712</v>
      </c>
      <c r="U73">
        <f>force_ripple_Config3_2A_phaseA_1Layer__2111853[[#This Row],[Spalte22]]*$P73</f>
        <v>1.3513442800732347E-2</v>
      </c>
      <c r="V73">
        <f>force_ripple_Config3_2A_phaseA_1Layer__2111853[[#This Row],[Spalte23]]*$P73</f>
        <v>16.503105554476853</v>
      </c>
      <c r="W73">
        <f>force_ripple_Config3_2A_phaseA_1Layer__2111853[[#This Row],[Spalte24]]*$R73</f>
        <v>17.647455817432011</v>
      </c>
      <c r="X73">
        <f>force_ripple_Config3_2A_phaseA_1Layer__2111853[[#This Row],[Spalte25]]*$R73</f>
        <v>-57.099617715737423</v>
      </c>
      <c r="Y73">
        <f t="shared" si="11"/>
        <v>32.225613168914386</v>
      </c>
      <c r="Z73">
        <f t="shared" si="11"/>
        <v>5.9675449396441422</v>
      </c>
    </row>
    <row r="74" spans="1:26" x14ac:dyDescent="0.3">
      <c r="A74">
        <v>142</v>
      </c>
      <c r="B74">
        <v>-0.159863158066547</v>
      </c>
      <c r="C74">
        <v>-0.632069995881684</v>
      </c>
      <c r="D74">
        <v>-0.16112110560381199</v>
      </c>
      <c r="E74">
        <v>-1.11539457052297</v>
      </c>
      <c r="F74">
        <v>0.23990001616261</v>
      </c>
      <c r="G74">
        <v>-0.87118272948032105</v>
      </c>
      <c r="H74">
        <f t="shared" si="6"/>
        <v>81.681408993334628</v>
      </c>
      <c r="I74">
        <f>force_ripple_Config3_2A_phaseA_1Layer__2111853[[#This Row],[A]]*force_ripple_Config3_2A_phaseA_1Layer__2111853[[#This Row],[Insgesamt]]</f>
        <v>-13.057847996999726</v>
      </c>
      <c r="J74">
        <f>force_ripple_Config3_2A_phaseA_1Layer__2111853[[#This Row],[A2]]*force_ripple_Config3_2A_phaseA_1Layer__2111853[[#This Row],[Insgesamt]]</f>
        <v>-51.628367846027167</v>
      </c>
      <c r="K74">
        <f>force_ripple_Config3_2A_phaseA_1Layer__2111853[[#This Row],[B]]*force_ripple_Config3_2A_phaseA_1Layer__2111853[[#This Row],[Insgesamt]]</f>
        <v>-13.160598924283226</v>
      </c>
      <c r="L74">
        <f>force_ripple_Config3_2A_phaseA_1Layer__2111853[[#This Row],[B2]]*force_ripple_Config3_2A_phaseA_1Layer__2111853[[#This Row],[Insgesamt]]</f>
        <v>-91.107000103831538</v>
      </c>
      <c r="M74">
        <f>force_ripple_Config3_2A_phaseA_1Layer__2111853[[#This Row],[C]]*force_ripple_Config3_2A_phaseA_1Layer__2111853[[#This Row],[Insgesamt]]</f>
        <v>19.595371337685734</v>
      </c>
      <c r="N74">
        <f>force_ripple_Config3_2A_phaseA_1Layer__2111853[[#This Row],[C2]]*force_ripple_Config3_2A_phaseA_1Layer__2111853[[#This Row],[Insgesamt]]</f>
        <v>-71.159432834611707</v>
      </c>
      <c r="O74" s="2">
        <f t="shared" si="7"/>
        <v>9.4666666666666668</v>
      </c>
      <c r="P74" s="2">
        <f t="shared" si="8"/>
        <v>-0.55919290347074768</v>
      </c>
      <c r="Q74" s="2">
        <f t="shared" si="9"/>
        <v>-0.43837114678907868</v>
      </c>
      <c r="R74" s="2">
        <f t="shared" si="10"/>
        <v>0.99756405025982398</v>
      </c>
      <c r="S74">
        <f>force_ripple_Config3_2A_phaseA_1Layer__2111853[[#This Row],[Spalte1]]*$Q74</f>
        <v>5.7241838010422441</v>
      </c>
      <c r="T74">
        <f>force_ripple_Config3_2A_phaseA_1Layer__2111853[[#This Row],[Spalte2]]*$Q74</f>
        <v>22.632386819511325</v>
      </c>
      <c r="U74">
        <f>force_ripple_Config3_2A_phaseA_1Layer__2111853[[#This Row],[Spalte22]]*$P74</f>
        <v>7.3593135238839356</v>
      </c>
      <c r="V74">
        <f>force_ripple_Config3_2A_phaseA_1Layer__2111853[[#This Row],[Spalte23]]*$P74</f>
        <v>50.946387914571268</v>
      </c>
      <c r="W74">
        <f>force_ripple_Config3_2A_phaseA_1Layer__2111853[[#This Row],[Spalte24]]*$R74</f>
        <v>19.547637997967044</v>
      </c>
      <c r="X74">
        <f>force_ripple_Config3_2A_phaseA_1Layer__2111853[[#This Row],[Spalte25]]*$R74</f>
        <v>-70.986092032687168</v>
      </c>
      <c r="Y74">
        <f t="shared" si="11"/>
        <v>32.631135322893222</v>
      </c>
      <c r="Z74">
        <f t="shared" si="11"/>
        <v>2.5926827013954323</v>
      </c>
    </row>
    <row r="75" spans="1:26" x14ac:dyDescent="0.3">
      <c r="A75">
        <v>144</v>
      </c>
      <c r="B75">
        <v>-3.1749217117888702E-2</v>
      </c>
      <c r="C75">
        <v>-0.56729784821560902</v>
      </c>
      <c r="D75">
        <v>-0.26614773201766101</v>
      </c>
      <c r="E75">
        <v>-0.98439111363726794</v>
      </c>
      <c r="F75">
        <v>0.19963644529041599</v>
      </c>
      <c r="G75">
        <v>-0.981254400321945</v>
      </c>
      <c r="H75">
        <f t="shared" si="6"/>
        <v>81.681408993334628</v>
      </c>
      <c r="I75">
        <f>force_ripple_Config3_2A_phaseA_1Layer__2111853[[#This Row],[A]]*force_ripple_Config3_2A_phaseA_1Layer__2111853[[#This Row],[Insgesamt]]</f>
        <v>-2.5933207886244478</v>
      </c>
      <c r="J75">
        <f>force_ripple_Config3_2A_phaseA_1Layer__2111853[[#This Row],[A2]]*force_ripple_Config3_2A_phaseA_1Layer__2111853[[#This Row],[Insgesamt]]</f>
        <v>-46.337687561137827</v>
      </c>
      <c r="K75">
        <f>force_ripple_Config3_2A_phaseA_1Layer__2111853[[#This Row],[B]]*force_ripple_Config3_2A_phaseA_1Layer__2111853[[#This Row],[Insgesamt]]</f>
        <v>-21.739321751582992</v>
      </c>
      <c r="L75">
        <f>force_ripple_Config3_2A_phaseA_1Layer__2111853[[#This Row],[B2]]*force_ripple_Config3_2A_phaseA_1Layer__2111853[[#This Row],[Insgesamt]]</f>
        <v>-80.406453162409832</v>
      </c>
      <c r="M75">
        <f>force_ripple_Config3_2A_phaseA_1Layer__2111853[[#This Row],[C]]*force_ripple_Config3_2A_phaseA_1Layer__2111853[[#This Row],[Insgesamt]]</f>
        <v>16.306586137741942</v>
      </c>
      <c r="N75">
        <f>force_ripple_Config3_2A_phaseA_1Layer__2111853[[#This Row],[C2]]*force_ripple_Config3_2A_phaseA_1Layer__2111853[[#This Row],[Insgesamt]]</f>
        <v>-80.150241999206102</v>
      </c>
      <c r="O75" s="2">
        <f t="shared" si="7"/>
        <v>9.6</v>
      </c>
      <c r="P75" s="2">
        <f t="shared" si="8"/>
        <v>-0.84804809615642585</v>
      </c>
      <c r="Q75" s="2">
        <f t="shared" si="9"/>
        <v>-3.4899496702503578E-2</v>
      </c>
      <c r="R75" s="2">
        <f t="shared" si="10"/>
        <v>0.88294759285892765</v>
      </c>
      <c r="S75">
        <f>force_ripple_Config3_2A_phaseA_1Layer__2111853[[#This Row],[Spalte1]]*$Q75</f>
        <v>9.0505590311132894E-2</v>
      </c>
      <c r="T75">
        <f>force_ripple_Config3_2A_phaseA_1Layer__2111853[[#This Row],[Spalte2]]*$Q75</f>
        <v>1.6171619742415706</v>
      </c>
      <c r="U75">
        <f>force_ripple_Config3_2A_phaseA_1Layer__2111853[[#This Row],[Spalte22]]*$P75</f>
        <v>18.435990423161932</v>
      </c>
      <c r="V75">
        <f>force_ripple_Config3_2A_phaseA_1Layer__2111853[[#This Row],[Spalte23]]*$P75</f>
        <v>68.188539523072478</v>
      </c>
      <c r="W75">
        <f>force_ripple_Config3_2A_phaseA_1Layer__2111853[[#This Row],[Spalte24]]*$R75</f>
        <v>14.397860978066005</v>
      </c>
      <c r="X75">
        <f>force_ripple_Config3_2A_phaseA_1Layer__2111853[[#This Row],[Spalte25]]*$R75</f>
        <v>-70.76846324025955</v>
      </c>
      <c r="Y75">
        <f t="shared" si="11"/>
        <v>32.924356991539071</v>
      </c>
      <c r="Z75">
        <f t="shared" si="11"/>
        <v>-0.96276174294550287</v>
      </c>
    </row>
    <row r="76" spans="1:26" x14ac:dyDescent="0.3">
      <c r="A76">
        <v>146</v>
      </c>
      <c r="B76">
        <v>0.129902226851974</v>
      </c>
      <c r="C76">
        <v>-0.58230939133808801</v>
      </c>
      <c r="D76">
        <v>-0.27334377842659702</v>
      </c>
      <c r="E76">
        <v>-0.82224665962290699</v>
      </c>
      <c r="F76">
        <v>0.13035367219677799</v>
      </c>
      <c r="G76">
        <v>-1.0615223143141701</v>
      </c>
      <c r="H76">
        <f t="shared" si="6"/>
        <v>81.681408993334628</v>
      </c>
      <c r="I76">
        <f>force_ripple_Config3_2A_phaseA_1Layer__2111853[[#This Row],[A]]*force_ripple_Config3_2A_phaseA_1Layer__2111853[[#This Row],[Insgesamt]]</f>
        <v>10.610596920641024</v>
      </c>
      <c r="J76">
        <f>force_ripple_Config3_2A_phaseA_1Layer__2111853[[#This Row],[A2]]*force_ripple_Config3_2A_phaseA_1Layer__2111853[[#This Row],[Insgesamt]]</f>
        <v>-47.563851554546119</v>
      </c>
      <c r="K76">
        <f>force_ripple_Config3_2A_phaseA_1Layer__2111853[[#This Row],[B]]*force_ripple_Config3_2A_phaseA_1Layer__2111853[[#This Row],[Insgesamt]]</f>
        <v>-22.32710496144631</v>
      </c>
      <c r="L76">
        <f>force_ripple_Config3_2A_phaseA_1Layer__2111853[[#This Row],[B2]]*force_ripple_Config3_2A_phaseA_1Layer__2111853[[#This Row],[Insgesamt]]</f>
        <v>-67.162265698061873</v>
      </c>
      <c r="M76">
        <f>force_ripple_Config3_2A_phaseA_1Layer__2111853[[#This Row],[C]]*force_ripple_Config3_2A_phaseA_1Layer__2111853[[#This Row],[Insgesamt]]</f>
        <v>10.647471612488095</v>
      </c>
      <c r="N76">
        <f>force_ripple_Config3_2A_phaseA_1Layer__2111853[[#This Row],[C2]]*force_ripple_Config3_2A_phaseA_1Layer__2111853[[#This Row],[Insgesamt]]</f>
        <v>-86.706638311046845</v>
      </c>
      <c r="O76" s="2">
        <f t="shared" si="7"/>
        <v>9.7333333333333325</v>
      </c>
      <c r="P76" s="2">
        <f t="shared" si="8"/>
        <v>-0.99026806874157014</v>
      </c>
      <c r="Q76" s="2">
        <f t="shared" si="9"/>
        <v>0.37460659341590852</v>
      </c>
      <c r="R76" s="2">
        <f t="shared" si="10"/>
        <v>0.61566147532565763</v>
      </c>
      <c r="S76">
        <f>force_ripple_Config3_2A_phaseA_1Layer__2111853[[#This Row],[Spalte1]]*$Q76</f>
        <v>3.9747995665506628</v>
      </c>
      <c r="T76">
        <f>force_ripple_Config3_2A_phaseA_1Layer__2111853[[#This Row],[Spalte2]]*$Q76</f>
        <v>-17.817732400588486</v>
      </c>
      <c r="U76">
        <f>force_ripple_Config3_2A_phaseA_1Layer__2111853[[#This Row],[Spalte22]]*$P76</f>
        <v>22.109819110761766</v>
      </c>
      <c r="V76">
        <f>force_ripple_Config3_2A_phaseA_1Layer__2111853[[#This Row],[Spalte23]]*$P76</f>
        <v>66.508647145127938</v>
      </c>
      <c r="W76">
        <f>force_ripple_Config3_2A_phaseA_1Layer__2111853[[#This Row],[Spalte24]]*$R76</f>
        <v>6.5552380814324795</v>
      </c>
      <c r="X76">
        <f>force_ripple_Config3_2A_phaseA_1Layer__2111853[[#This Row],[Spalte25]]*$R76</f>
        <v>-53.381936863107285</v>
      </c>
      <c r="Y76">
        <f t="shared" si="11"/>
        <v>32.639856758744905</v>
      </c>
      <c r="Z76">
        <f t="shared" si="11"/>
        <v>-4.6910221185678296</v>
      </c>
    </row>
    <row r="77" spans="1:26" x14ac:dyDescent="0.3">
      <c r="A77">
        <v>148</v>
      </c>
      <c r="B77">
        <v>0.25425246445349098</v>
      </c>
      <c r="C77">
        <v>-0.71219292581554605</v>
      </c>
      <c r="D77">
        <v>-0.211074698366881</v>
      </c>
      <c r="E77">
        <v>-0.71020028237099497</v>
      </c>
      <c r="F77">
        <v>2.32363524796915E-2</v>
      </c>
      <c r="G77">
        <v>-1.1266798584367199</v>
      </c>
      <c r="H77">
        <f t="shared" si="6"/>
        <v>81.681408993334628</v>
      </c>
      <c r="I77">
        <f>force_ripple_Config3_2A_phaseA_1Layer__2111853[[#This Row],[A]]*force_ripple_Config3_2A_phaseA_1Layer__2111853[[#This Row],[Insgesamt]]</f>
        <v>20.767699536588871</v>
      </c>
      <c r="J77">
        <f>force_ripple_Config3_2A_phaseA_1Layer__2111853[[#This Row],[A2]]*force_ripple_Config3_2A_phaseA_1Layer__2111853[[#This Row],[Insgesamt]]</f>
        <v>-58.172921655699248</v>
      </c>
      <c r="K77">
        <f>force_ripple_Config3_2A_phaseA_1Layer__2111853[[#This Row],[B]]*force_ripple_Config3_2A_phaseA_1Layer__2111853[[#This Row],[Insgesamt]]</f>
        <v>-17.240878765449949</v>
      </c>
      <c r="L77">
        <f>force_ripple_Config3_2A_phaseA_1Layer__2111853[[#This Row],[B2]]*force_ripple_Config3_2A_phaseA_1Layer__2111853[[#This Row],[Insgesamt]]</f>
        <v>-58.010159731526983</v>
      </c>
      <c r="M77">
        <f>force_ripple_Config3_2A_phaseA_1Layer__2111853[[#This Row],[C]]*force_ripple_Config3_2A_phaseA_1Layer__2111853[[#This Row],[Insgesamt]]</f>
        <v>1.8979780104069668</v>
      </c>
      <c r="N77">
        <f>force_ripple_Config3_2A_phaseA_1Layer__2111853[[#This Row],[C2]]*force_ripple_Config3_2A_phaseA_1Layer__2111853[[#This Row],[Insgesamt]]</f>
        <v>-92.028798321522075</v>
      </c>
      <c r="O77" s="2">
        <f t="shared" si="7"/>
        <v>9.8666666666666671</v>
      </c>
      <c r="P77" s="2">
        <f t="shared" si="8"/>
        <v>-0.96126169593831856</v>
      </c>
      <c r="Q77" s="2">
        <f t="shared" si="9"/>
        <v>0.71933980033865008</v>
      </c>
      <c r="R77" s="2">
        <f t="shared" si="10"/>
        <v>0.24192189559966462</v>
      </c>
      <c r="S77">
        <f>force_ripple_Config3_2A_phaseA_1Layer__2111853[[#This Row],[Spalte1]]*$Q77</f>
        <v>14.939032838142914</v>
      </c>
      <c r="T77">
        <f>force_ripple_Config3_2A_phaseA_1Layer__2111853[[#This Row],[Spalte2]]*$Q77</f>
        <v>-41.846097848926632</v>
      </c>
      <c r="U77">
        <f>force_ripple_Config3_2A_phaseA_1Layer__2111853[[#This Row],[Spalte22]]*$P77</f>
        <v>16.57299636154336</v>
      </c>
      <c r="V77">
        <f>force_ripple_Config3_2A_phaseA_1Layer__2111853[[#This Row],[Spalte23]]*$P77</f>
        <v>55.76294452518038</v>
      </c>
      <c r="W77">
        <f>force_ripple_Config3_2A_phaseA_1Layer__2111853[[#This Row],[Spalte24]]*$R77</f>
        <v>0.45916243808413337</v>
      </c>
      <c r="X77">
        <f>force_ripple_Config3_2A_phaseA_1Layer__2111853[[#This Row],[Spalte25]]*$R77</f>
        <v>-22.263781339701854</v>
      </c>
      <c r="Y77">
        <f t="shared" si="11"/>
        <v>31.971191637770406</v>
      </c>
      <c r="Z77">
        <f t="shared" si="11"/>
        <v>-8.3469346634481063</v>
      </c>
    </row>
    <row r="78" spans="1:26" x14ac:dyDescent="0.3">
      <c r="A78">
        <v>150</v>
      </c>
      <c r="B78">
        <v>0.284728797742276</v>
      </c>
      <c r="C78">
        <v>-0.878778575874683</v>
      </c>
      <c r="D78">
        <v>-0.11673412680127</v>
      </c>
      <c r="E78">
        <v>-0.63562052408210901</v>
      </c>
      <c r="F78">
        <v>-0.115060369663262</v>
      </c>
      <c r="G78">
        <v>-1.11872362284572</v>
      </c>
      <c r="H78">
        <f t="shared" si="6"/>
        <v>81.681408993334628</v>
      </c>
      <c r="I78">
        <f>force_ripple_Config3_2A_phaseA_1Layer__2111853[[#This Row],[A]]*force_ripple_Config3_2A_phaseA_1Layer__2111853[[#This Row],[Insgesamt]]</f>
        <v>23.257049380567299</v>
      </c>
      <c r="J78">
        <f>force_ripple_Config3_2A_phaseA_1Layer__2111853[[#This Row],[A2]]*force_ripple_Config3_2A_phaseA_1Layer__2111853[[#This Row],[Insgesamt]]</f>
        <v>-71.779872270600123</v>
      </c>
      <c r="K78">
        <f>force_ripple_Config3_2A_phaseA_1Layer__2111853[[#This Row],[B]]*force_ripple_Config3_2A_phaseA_1Layer__2111853[[#This Row],[Insgesamt]]</f>
        <v>-9.5350079547343203</v>
      </c>
      <c r="L78">
        <f>force_ripple_Config3_2A_phaseA_1Layer__2111853[[#This Row],[B2]]*force_ripple_Config3_2A_phaseA_1Layer__2111853[[#This Row],[Insgesamt]]</f>
        <v>-51.918379992108449</v>
      </c>
      <c r="M78">
        <f>force_ripple_Config3_2A_phaseA_1Layer__2111853[[#This Row],[C]]*force_ripple_Config3_2A_phaseA_1Layer__2111853[[#This Row],[Insgesamt]]</f>
        <v>-9.3982931133891761</v>
      </c>
      <c r="N78">
        <f>force_ripple_Config3_2A_phaseA_1Layer__2111853[[#This Row],[C2]]*force_ripple_Config3_2A_phaseA_1Layer__2111853[[#This Row],[Insgesamt]]</f>
        <v>-91.378921788166295</v>
      </c>
      <c r="O78" s="2">
        <f t="shared" si="7"/>
        <v>10</v>
      </c>
      <c r="P78" s="2">
        <f t="shared" si="8"/>
        <v>-0.76604444311897812</v>
      </c>
      <c r="Q78" s="2">
        <f t="shared" si="9"/>
        <v>0.93969262078590865</v>
      </c>
      <c r="R78" s="2">
        <f t="shared" si="10"/>
        <v>-0.17364817766692883</v>
      </c>
      <c r="S78">
        <f>force_ripple_Config3_2A_phaseA_1Layer__2111853[[#This Row],[Spalte1]]*$Q78</f>
        <v>21.854477684172579</v>
      </c>
      <c r="T78">
        <f>force_ripple_Config3_2A_phaseA_1Layer__2111853[[#This Row],[Spalte2]]*$Q78</f>
        <v>-67.451016293638006</v>
      </c>
      <c r="U78">
        <f>force_ripple_Config3_2A_phaseA_1Layer__2111853[[#This Row],[Spalte22]]*$P78</f>
        <v>7.3042398588194786</v>
      </c>
      <c r="V78">
        <f>force_ripple_Config3_2A_phaseA_1Layer__2111853[[#This Row],[Spalte23]]*$P78</f>
        <v>39.771786488694211</v>
      </c>
      <c r="W78">
        <f>force_ripple_Config3_2A_phaseA_1Layer__2111853[[#This Row],[Spalte24]]*$R78</f>
        <v>1.6319964723196774</v>
      </c>
      <c r="X78">
        <f>force_ripple_Config3_2A_phaseA_1Layer__2111853[[#This Row],[Spalte25]]*$R78</f>
        <v>15.867783245683896</v>
      </c>
      <c r="Y78">
        <f t="shared" si="11"/>
        <v>30.790714015311735</v>
      </c>
      <c r="Z78">
        <f t="shared" si="11"/>
        <v>-11.811446559259899</v>
      </c>
    </row>
    <row r="79" spans="1:26" x14ac:dyDescent="0.3">
      <c r="A79">
        <v>152</v>
      </c>
      <c r="B79">
        <v>0.22688775884977799</v>
      </c>
      <c r="C79">
        <v>-1.0253135288156201</v>
      </c>
      <c r="D79">
        <v>-4.21069727371059E-3</v>
      </c>
      <c r="E79">
        <v>-0.606571324728859</v>
      </c>
      <c r="F79">
        <v>-0.23615731602259299</v>
      </c>
      <c r="G79">
        <v>-1.0255305372219601</v>
      </c>
      <c r="H79">
        <f t="shared" si="6"/>
        <v>81.681408993334628</v>
      </c>
      <c r="I79">
        <f>force_ripple_Config3_2A_phaseA_1Layer__2111853[[#This Row],[A]]*force_ripple_Config3_2A_phaseA_1Layer__2111853[[#This Row],[Insgesamt]]</f>
        <v>18.532511826189793</v>
      </c>
      <c r="J79">
        <f>force_ripple_Config3_2A_phaseA_1Layer__2111853[[#This Row],[A2]]*force_ripple_Config3_2A_phaseA_1Layer__2111853[[#This Row],[Insgesamt]]</f>
        <v>-83.749053693587854</v>
      </c>
      <c r="K79">
        <f>force_ripple_Config3_2A_phaseA_1Layer__2111853[[#This Row],[B]]*force_ripple_Config3_2A_phaseA_1Layer__2111853[[#This Row],[Insgesamt]]</f>
        <v>-0.34393568616107378</v>
      </c>
      <c r="L79">
        <f>force_ripple_Config3_2A_phaseA_1Layer__2111853[[#This Row],[B2]]*force_ripple_Config3_2A_phaseA_1Layer__2111853[[#This Row],[Insgesamt]]</f>
        <v>-49.545600458806724</v>
      </c>
      <c r="M79">
        <f>force_ripple_Config3_2A_phaseA_1Layer__2111853[[#This Row],[C]]*force_ripple_Config3_2A_phaseA_1Layer__2111853[[#This Row],[Insgesamt]]</f>
        <v>-19.289662316809594</v>
      </c>
      <c r="N79">
        <f>force_ripple_Config3_2A_phaseA_1Layer__2111853[[#This Row],[C2]]*force_ripple_Config3_2A_phaseA_1Layer__2111853[[#This Row],[Insgesamt]]</f>
        <v>-83.766779245981098</v>
      </c>
      <c r="O79" s="2">
        <f t="shared" si="7"/>
        <v>10.133333333333333</v>
      </c>
      <c r="P79" s="2">
        <f t="shared" si="8"/>
        <v>-0.43837114678907868</v>
      </c>
      <c r="Q79" s="2">
        <f t="shared" si="9"/>
        <v>0.99756405025982453</v>
      </c>
      <c r="R79" s="2">
        <f t="shared" si="10"/>
        <v>-0.55919290347074746</v>
      </c>
      <c r="S79">
        <f>force_ripple_Config3_2A_phaseA_1Layer__2111853[[#This Row],[Spalte1]]*$Q79</f>
        <v>18.487367558821987</v>
      </c>
      <c r="T79">
        <f>force_ripple_Config3_2A_phaseA_1Layer__2111853[[#This Row],[Spalte2]]*$Q79</f>
        <v>-83.545045208003017</v>
      </c>
      <c r="U79">
        <f>force_ripple_Config3_2A_phaseA_1Layer__2111853[[#This Row],[Spalte22]]*$P79</f>
        <v>0.15077148116411856</v>
      </c>
      <c r="V79">
        <f>force_ripple_Config3_2A_phaseA_1Layer__2111853[[#This Row],[Spalte23]]*$P79</f>
        <v>21.719361691480607</v>
      </c>
      <c r="W79">
        <f>force_ripple_Config3_2A_phaseA_1Layer__2111853[[#This Row],[Spalte24]]*$R79</f>
        <v>10.786642277907022</v>
      </c>
      <c r="X79">
        <f>force_ripple_Config3_2A_phaseA_1Layer__2111853[[#This Row],[Spalte25]]*$R79</f>
        <v>46.841788500953321</v>
      </c>
      <c r="Y79">
        <f t="shared" si="11"/>
        <v>29.424781317893128</v>
      </c>
      <c r="Z79">
        <f t="shared" si="11"/>
        <v>-14.98389501556909</v>
      </c>
    </row>
    <row r="80" spans="1:26" x14ac:dyDescent="0.3">
      <c r="A80">
        <v>154</v>
      </c>
      <c r="B80">
        <v>0.105654656919724</v>
      </c>
      <c r="C80">
        <v>-1.1156206960297901</v>
      </c>
      <c r="D80">
        <v>0.10734047852569401</v>
      </c>
      <c r="E80">
        <v>-0.63228785471598403</v>
      </c>
      <c r="F80">
        <v>-0.29463397501119598</v>
      </c>
      <c r="G80">
        <v>-0.87611330135541898</v>
      </c>
      <c r="H80">
        <f t="shared" si="6"/>
        <v>81.681408993334628</v>
      </c>
      <c r="I80">
        <f>force_ripple_Config3_2A_phaseA_1Layer__2111853[[#This Row],[A]]*force_ripple_Config3_2A_phaseA_1Layer__2111853[[#This Row],[Insgesamt]]</f>
        <v>8.6300212439104289</v>
      </c>
      <c r="J80">
        <f>force_ripple_Config3_2A_phaseA_1Layer__2111853[[#This Row],[A2]]*force_ripple_Config3_2A_phaseA_1Layer__2111853[[#This Row],[Insgesamt]]</f>
        <v>-91.125470353837926</v>
      </c>
      <c r="K80">
        <f>force_ripple_Config3_2A_phaseA_1Layer__2111853[[#This Row],[B]]*force_ripple_Config3_2A_phaseA_1Layer__2111853[[#This Row],[Insgesamt]]</f>
        <v>8.7677215279974643</v>
      </c>
      <c r="L80">
        <f>force_ripple_Config3_2A_phaseA_1Layer__2111853[[#This Row],[B2]]*force_ripple_Config3_2A_phaseA_1Layer__2111853[[#This Row],[Insgesamt]]</f>
        <v>-51.646162862574435</v>
      </c>
      <c r="M80">
        <f>force_ripple_Config3_2A_phaseA_1Layer__2111853[[#This Row],[C]]*force_ripple_Config3_2A_phaseA_1Layer__2111853[[#This Row],[Insgesamt]]</f>
        <v>-24.066118216221433</v>
      </c>
      <c r="N80">
        <f>force_ripple_Config3_2A_phaseA_1Layer__2111853[[#This Row],[C2]]*force_ripple_Config3_2A_phaseA_1Layer__2111853[[#This Row],[Insgesamt]]</f>
        <v>-71.562168892512616</v>
      </c>
      <c r="O80" s="2">
        <f t="shared" si="7"/>
        <v>10.266666666666667</v>
      </c>
      <c r="P80" s="2">
        <f t="shared" si="8"/>
        <v>-3.4899496702496473E-2</v>
      </c>
      <c r="Q80" s="2">
        <f t="shared" si="9"/>
        <v>0.88294759285892432</v>
      </c>
      <c r="R80" s="2">
        <f t="shared" si="10"/>
        <v>-0.84804809615642762</v>
      </c>
      <c r="S80">
        <f>force_ripple_Config3_2A_phaseA_1Layer__2111853[[#This Row],[Spalte1]]*$Q80</f>
        <v>7.619856483632093</v>
      </c>
      <c r="T80">
        <f>force_ripple_Config3_2A_phaseA_1Layer__2111853[[#This Row],[Spalte2]]*$Q80</f>
        <v>-80.459014697058464</v>
      </c>
      <c r="U80">
        <f>force_ripple_Config3_2A_phaseA_1Layer__2111853[[#This Row],[Spalte22]]*$P80</f>
        <v>-0.30598906855475483</v>
      </c>
      <c r="V80">
        <f>force_ripple_Config3_2A_phaseA_1Layer__2111853[[#This Row],[Spalte23]]*$P80</f>
        <v>1.8024250905190122</v>
      </c>
      <c r="W80">
        <f>force_ripple_Config3_2A_phaseA_1Layer__2111853[[#This Row],[Spalte24]]*$R80</f>
        <v>20.409225735142108</v>
      </c>
      <c r="X80">
        <f>force_ripple_Config3_2A_phaseA_1Layer__2111853[[#This Row],[Spalte25]]*$R80</f>
        <v>60.688161086120054</v>
      </c>
      <c r="Y80">
        <f t="shared" si="11"/>
        <v>27.723093150219448</v>
      </c>
      <c r="Z80">
        <f t="shared" si="11"/>
        <v>-17.968428520419401</v>
      </c>
    </row>
    <row r="81" spans="1:26" x14ac:dyDescent="0.3">
      <c r="A81">
        <v>156</v>
      </c>
      <c r="B81">
        <v>-3.4563911069461398E-2</v>
      </c>
      <c r="C81">
        <v>-1.12770034500281</v>
      </c>
      <c r="D81">
        <v>0.20038214876011801</v>
      </c>
      <c r="E81">
        <v>-0.71106399750138505</v>
      </c>
      <c r="F81">
        <v>-0.26572127485283198</v>
      </c>
      <c r="G81">
        <v>-0.71356923307244902</v>
      </c>
      <c r="H81">
        <f t="shared" si="6"/>
        <v>81.681408993334628</v>
      </c>
      <c r="I81">
        <f>force_ripple_Config3_2A_phaseA_1Layer__2111853[[#This Row],[A]]*force_ripple_Config3_2A_phaseA_1Layer__2111853[[#This Row],[Insgesamt]]</f>
        <v>-2.8232289564739226</v>
      </c>
      <c r="J81">
        <f>force_ripple_Config3_2A_phaseA_1Layer__2111853[[#This Row],[A2]]*force_ripple_Config3_2A_phaseA_1Layer__2111853[[#This Row],[Insgesamt]]</f>
        <v>-92.112153102099086</v>
      </c>
      <c r="K81">
        <f>force_ripple_Config3_2A_phaseA_1Layer__2111853[[#This Row],[B]]*force_ripple_Config3_2A_phaseA_1Layer__2111853[[#This Row],[Insgesamt]]</f>
        <v>16.367496247838421</v>
      </c>
      <c r="L81">
        <f>force_ripple_Config3_2A_phaseA_1Layer__2111853[[#This Row],[B2]]*force_ripple_Config3_2A_phaseA_1Layer__2111853[[#This Row],[Insgesamt]]</f>
        <v>-58.080709200346107</v>
      </c>
      <c r="M81">
        <f>force_ripple_Config3_2A_phaseA_1Layer__2111853[[#This Row],[C]]*force_ripple_Config3_2A_phaseA_1Layer__2111853[[#This Row],[Insgesamt]]</f>
        <v>-21.704488129484453</v>
      </c>
      <c r="N81">
        <f>force_ripple_Config3_2A_phaseA_1Layer__2111853[[#This Row],[C2]]*force_ripple_Config3_2A_phaseA_1Layer__2111853[[#This Row],[Insgesamt]]</f>
        <v>-58.285340371650832</v>
      </c>
      <c r="O81" s="2">
        <f t="shared" si="7"/>
        <v>10.4</v>
      </c>
      <c r="P81" s="2">
        <f t="shared" si="8"/>
        <v>0.37460659341591179</v>
      </c>
      <c r="Q81" s="2">
        <f t="shared" si="9"/>
        <v>0.61566147532565763</v>
      </c>
      <c r="R81" s="2">
        <f t="shared" si="10"/>
        <v>-0.99026806874157014</v>
      </c>
      <c r="S81">
        <f>force_ripple_Config3_2A_phaseA_1Layer__2111853[[#This Row],[Spalte1]]*$Q81</f>
        <v>-1.7381533045248521</v>
      </c>
      <c r="T81">
        <f>force_ripple_Config3_2A_phaseA_1Layer__2111853[[#This Row],[Spalte2]]*$Q81</f>
        <v>-56.709904074261175</v>
      </c>
      <c r="U81">
        <f>force_ripple_Config3_2A_phaseA_1Layer__2111853[[#This Row],[Spalte22]]*$P81</f>
        <v>6.1313720121504689</v>
      </c>
      <c r="V81">
        <f>force_ripple_Config3_2A_phaseA_1Layer__2111853[[#This Row],[Spalte23]]*$P81</f>
        <v>-21.757416616721862</v>
      </c>
      <c r="W81">
        <f>force_ripple_Config3_2A_phaseA_1Layer__2111853[[#This Row],[Spalte24]]*$R81</f>
        <v>21.493261543008902</v>
      </c>
      <c r="X81">
        <f>force_ripple_Config3_2A_phaseA_1Layer__2111853[[#This Row],[Spalte25]]*$R81</f>
        <v>57.718111445779741</v>
      </c>
      <c r="Y81">
        <f t="shared" si="11"/>
        <v>25.88648025063452</v>
      </c>
      <c r="Z81">
        <f t="shared" si="11"/>
        <v>-20.749209245203289</v>
      </c>
    </row>
    <row r="82" spans="1:26" x14ac:dyDescent="0.3">
      <c r="A82">
        <v>158</v>
      </c>
      <c r="B82">
        <v>-0.141463910721011</v>
      </c>
      <c r="C82">
        <v>-1.07212903715593</v>
      </c>
      <c r="D82">
        <v>0.26304133613332398</v>
      </c>
      <c r="E82">
        <v>-0.83125096053868697</v>
      </c>
      <c r="F82">
        <v>-0.14112959383752499</v>
      </c>
      <c r="G82">
        <v>-0.59180158307222297</v>
      </c>
      <c r="H82">
        <f t="shared" si="6"/>
        <v>81.681408993334628</v>
      </c>
      <c r="I82">
        <f>force_ripple_Config3_2A_phaseA_1Layer__2111853[[#This Row],[A]]*force_ripple_Config3_2A_phaseA_1Layer__2111853[[#This Row],[Insgesamt]]</f>
        <v>-11.554971549399475</v>
      </c>
      <c r="J82">
        <f>force_ripple_Config3_2A_phaseA_1Layer__2111853[[#This Row],[A2]]*force_ripple_Config3_2A_phaseA_1Layer__2111853[[#This Row],[Insgesamt]]</f>
        <v>-87.573010377563577</v>
      </c>
      <c r="K82">
        <f>force_ripple_Config3_2A_phaseA_1Layer__2111853[[#This Row],[B]]*force_ripple_Config3_2A_phaseA_1Layer__2111853[[#This Row],[Insgesamt]]</f>
        <v>21.485586958859248</v>
      </c>
      <c r="L82">
        <f>force_ripple_Config3_2A_phaseA_1Layer__2111853[[#This Row],[B2]]*force_ripple_Config3_2A_phaseA_1Layer__2111853[[#This Row],[Insgesamt]]</f>
        <v>-67.897749683862756</v>
      </c>
      <c r="M82">
        <f>force_ripple_Config3_2A_phaseA_1Layer__2111853[[#This Row],[C]]*force_ripple_Config3_2A_phaseA_1Layer__2111853[[#This Row],[Insgesamt]]</f>
        <v>-11.527664075306078</v>
      </c>
      <c r="N82">
        <f>force_ripple_Config3_2A_phaseA_1Layer__2111853[[#This Row],[C2]]*force_ripple_Config3_2A_phaseA_1Layer__2111853[[#This Row],[Insgesamt]]</f>
        <v>-48.339187149825143</v>
      </c>
      <c r="O82" s="2">
        <f t="shared" si="7"/>
        <v>10.533333333333333</v>
      </c>
      <c r="P82" s="2">
        <f t="shared" si="8"/>
        <v>0.71933980033865008</v>
      </c>
      <c r="Q82" s="2">
        <f t="shared" si="9"/>
        <v>0.24192189559966462</v>
      </c>
      <c r="R82" s="2">
        <f t="shared" si="10"/>
        <v>-0.96126169593831867</v>
      </c>
      <c r="S82">
        <f>force_ripple_Config3_2A_phaseA_1Layer__2111853[[#This Row],[Spalte1]]*$Q82</f>
        <v>-2.795400620830915</v>
      </c>
      <c r="T82">
        <f>force_ripple_Config3_2A_phaseA_1Layer__2111853[[#This Row],[Spalte2]]*$Q82</f>
        <v>-21.185828673909281</v>
      </c>
      <c r="U82">
        <f>force_ripple_Config3_2A_phaseA_1Layer__2111853[[#This Row],[Spalte22]]*$P82</f>
        <v>15.455437833144515</v>
      </c>
      <c r="V82">
        <f>force_ripple_Config3_2A_phaseA_1Layer__2111853[[#This Row],[Spalte23]]*$P82</f>
        <v>-48.841553701033476</v>
      </c>
      <c r="W82">
        <f>force_ripple_Config3_2A_phaseA_1Layer__2111853[[#This Row],[Spalte24]]*$R82</f>
        <v>11.08110191923595</v>
      </c>
      <c r="X82">
        <f>force_ripple_Config3_2A_phaseA_1Layer__2111853[[#This Row],[Spalte25]]*$R82</f>
        <v>46.466609019920696</v>
      </c>
      <c r="Y82">
        <f t="shared" si="11"/>
        <v>23.741139131549552</v>
      </c>
      <c r="Z82">
        <f t="shared" si="11"/>
        <v>-23.560773355022064</v>
      </c>
    </row>
    <row r="83" spans="1:26" x14ac:dyDescent="0.3">
      <c r="A83">
        <v>160</v>
      </c>
      <c r="B83">
        <v>-0.21350886624385201</v>
      </c>
      <c r="C83">
        <v>-0.99035051318522804</v>
      </c>
      <c r="D83">
        <v>0.25313883965233303</v>
      </c>
      <c r="E83">
        <v>-0.99284359655644705</v>
      </c>
      <c r="F83">
        <v>1.7846871324633799E-2</v>
      </c>
      <c r="G83">
        <v>-0.57609490643174999</v>
      </c>
      <c r="H83">
        <f t="shared" si="6"/>
        <v>81.681408993334628</v>
      </c>
      <c r="I83">
        <f>force_ripple_Config3_2A_phaseA_1Layer__2111853[[#This Row],[A]]*force_ripple_Config3_2A_phaseA_1Layer__2111853[[#This Row],[Insgesamt]]</f>
        <v>-17.439705027367253</v>
      </c>
      <c r="J83">
        <f>force_ripple_Config3_2A_phaseA_1Layer__2111853[[#This Row],[A2]]*force_ripple_Config3_2A_phaseA_1Layer__2111853[[#This Row],[Insgesamt]]</f>
        <v>-80.893225314241448</v>
      </c>
      <c r="K83">
        <f>force_ripple_Config3_2A_phaseA_1Layer__2111853[[#This Row],[B]]*force_ripple_Config3_2A_phaseA_1Layer__2111853[[#This Row],[Insgesamt]]</f>
        <v>20.676737093740368</v>
      </c>
      <c r="L83">
        <f>force_ripple_Config3_2A_phaseA_1Layer__2111853[[#This Row],[B2]]*force_ripple_Config3_2A_phaseA_1Layer__2111853[[#This Row],[Insgesamt]]</f>
        <v>-81.096863876740471</v>
      </c>
      <c r="M83">
        <f>force_ripple_Config3_2A_phaseA_1Layer__2111853[[#This Row],[C]]*force_ripple_Config3_2A_phaseA_1Layer__2111853[[#This Row],[Insgesamt]]</f>
        <v>1.4577575959188291</v>
      </c>
      <c r="N83">
        <f>force_ripple_Config3_2A_phaseA_1Layer__2111853[[#This Row],[C2]]*force_ripple_Config3_2A_phaseA_1Layer__2111853[[#This Row],[Insgesamt]]</f>
        <v>-47.056243671228614</v>
      </c>
      <c r="O83" s="2">
        <f t="shared" si="7"/>
        <v>10.666666666666666</v>
      </c>
      <c r="P83" s="2">
        <f t="shared" si="8"/>
        <v>0.93969262078590621</v>
      </c>
      <c r="Q83" s="2">
        <f t="shared" si="9"/>
        <v>-0.17364817766692883</v>
      </c>
      <c r="R83" s="2">
        <f t="shared" si="10"/>
        <v>-0.76604444311898057</v>
      </c>
      <c r="S83">
        <f>force_ripple_Config3_2A_phaseA_1Layer__2111853[[#This Row],[Spalte1]]*$Q83</f>
        <v>3.0283729970511009</v>
      </c>
      <c r="T83">
        <f>force_ripple_Config3_2A_phaseA_1Layer__2111853[[#This Row],[Spalte2]]*$Q83</f>
        <v>14.046961161418304</v>
      </c>
      <c r="U83">
        <f>force_ripple_Config3_2A_phaseA_1Layer__2111853[[#This Row],[Spalte22]]*$P83</f>
        <v>19.429777268918048</v>
      </c>
      <c r="V83">
        <f>force_ripple_Config3_2A_phaseA_1Layer__2111853[[#This Row],[Spalte23]]*$P83</f>
        <v>-76.206124553852135</v>
      </c>
      <c r="W83">
        <f>force_ripple_Config3_2A_phaseA_1Layer__2111853[[#This Row],[Spalte24]]*$R83</f>
        <v>-1.1167071057681033</v>
      </c>
      <c r="X83">
        <f>force_ripple_Config3_2A_phaseA_1Layer__2111853[[#This Row],[Spalte25]]*$R83</f>
        <v>36.047173978397375</v>
      </c>
      <c r="Y83">
        <f t="shared" si="11"/>
        <v>21.341443160201045</v>
      </c>
      <c r="Z83">
        <f t="shared" si="11"/>
        <v>-26.111989414036458</v>
      </c>
    </row>
    <row r="84" spans="1:26" x14ac:dyDescent="0.3">
      <c r="A84">
        <v>162</v>
      </c>
      <c r="B84">
        <v>-0.248445441802401</v>
      </c>
      <c r="C84">
        <v>-0.8706625413429</v>
      </c>
      <c r="D84">
        <v>0.15392065911357</v>
      </c>
      <c r="E84">
        <v>-1.1149705909829899</v>
      </c>
      <c r="F84">
        <v>0.151364183681447</v>
      </c>
      <c r="G84">
        <v>-0.63147361684486403</v>
      </c>
      <c r="H84">
        <f t="shared" si="6"/>
        <v>81.681408993334628</v>
      </c>
      <c r="I84">
        <f>force_ripple_Config3_2A_phaseA_1Layer__2111853[[#This Row],[A]]*force_ripple_Config3_2A_phaseA_1Layer__2111853[[#This Row],[Insgesamt]]</f>
        <v>-20.29337374439163</v>
      </c>
      <c r="J84">
        <f>force_ripple_Config3_2A_phaseA_1Layer__2111853[[#This Row],[A2]]*force_ripple_Config3_2A_phaseA_1Layer__2111853[[#This Row],[Insgesamt]]</f>
        <v>-71.116943134605535</v>
      </c>
      <c r="K84">
        <f>force_ripple_Config3_2A_phaseA_1Layer__2111853[[#This Row],[B]]*force_ripple_Config3_2A_phaseA_1Layer__2111853[[#This Row],[Insgesamt]]</f>
        <v>12.572456309579151</v>
      </c>
      <c r="L84">
        <f>force_ripple_Config3_2A_phaseA_1Layer__2111853[[#This Row],[B2]]*force_ripple_Config3_2A_phaseA_1Layer__2111853[[#This Row],[Insgesamt]]</f>
        <v>-91.072368857621612</v>
      </c>
      <c r="M84">
        <f>force_ripple_Config3_2A_phaseA_1Layer__2111853[[#This Row],[C]]*force_ripple_Config3_2A_phaseA_1Layer__2111853[[#This Row],[Insgesamt]]</f>
        <v>12.363639794226499</v>
      </c>
      <c r="N84">
        <f>force_ripple_Config3_2A_phaseA_1Layer__2111853[[#This Row],[C2]]*force_ripple_Config3_2A_phaseA_1Layer__2111853[[#This Row],[Insgesamt]]</f>
        <v>-51.579654766005625</v>
      </c>
      <c r="O84" s="2">
        <f t="shared" si="7"/>
        <v>10.8</v>
      </c>
      <c r="P84" s="2">
        <f t="shared" si="8"/>
        <v>0.99756405025982453</v>
      </c>
      <c r="Q84" s="2">
        <f t="shared" si="9"/>
        <v>-0.55919290347074746</v>
      </c>
      <c r="R84" s="2">
        <f t="shared" si="10"/>
        <v>-0.4383711467890789</v>
      </c>
      <c r="S84">
        <f>force_ripple_Config3_2A_phaseA_1Layer__2111853[[#This Row],[Spalte1]]*$Q84</f>
        <v>11.34791058534339</v>
      </c>
      <c r="T84">
        <f>force_ripple_Config3_2A_phaseA_1Layer__2111853[[#This Row],[Spalte2]]*$Q84</f>
        <v>39.768089917404112</v>
      </c>
      <c r="U84">
        <f>force_ripple_Config3_2A_phaseA_1Layer__2111853[[#This Row],[Spalte22]]*$P84</f>
        <v>12.541830437898463</v>
      </c>
      <c r="V84">
        <f>force_ripple_Config3_2A_phaseA_1Layer__2111853[[#This Row],[Spalte23]]*$P84</f>
        <v>-90.850521144365729</v>
      </c>
      <c r="W84">
        <f>force_ripple_Config3_2A_phaseA_1Layer__2111853[[#This Row],[Spalte24]]*$R84</f>
        <v>-5.419862955082162</v>
      </c>
      <c r="X84">
        <f>force_ripple_Config3_2A_phaseA_1Layer__2111853[[#This Row],[Spalte25]]*$R84</f>
        <v>22.611032410758664</v>
      </c>
      <c r="Y84">
        <f t="shared" si="11"/>
        <v>18.469878068159691</v>
      </c>
      <c r="Z84">
        <f t="shared" si="11"/>
        <v>-28.471398816202953</v>
      </c>
    </row>
    <row r="85" spans="1:26" x14ac:dyDescent="0.3">
      <c r="A85">
        <v>164</v>
      </c>
      <c r="B85">
        <v>-0.23474920900993901</v>
      </c>
      <c r="C85">
        <v>-0.74566588499342901</v>
      </c>
      <c r="D85">
        <v>-3.64823586775341E-3</v>
      </c>
      <c r="E85">
        <v>-1.1654239814938701</v>
      </c>
      <c r="F85">
        <v>0.227264218770107</v>
      </c>
      <c r="G85">
        <v>-0.74632180656697</v>
      </c>
      <c r="H85">
        <f t="shared" si="6"/>
        <v>81.681408993334628</v>
      </c>
      <c r="I85">
        <f>force_ripple_Config3_2A_phaseA_1Layer__2111853[[#This Row],[A]]*force_ripple_Config3_2A_phaseA_1Layer__2111853[[#This Row],[Insgesamt]]</f>
        <v>-19.174646152002623</v>
      </c>
      <c r="J85">
        <f>force_ripple_Config3_2A_phaseA_1Layer__2111853[[#This Row],[A2]]*force_ripple_Config3_2A_phaseA_1Layer__2111853[[#This Row],[Insgesamt]]</f>
        <v>-60.907040124525096</v>
      </c>
      <c r="K85">
        <f>force_ripple_Config3_2A_phaseA_1Layer__2111853[[#This Row],[B]]*force_ripple_Config3_2A_phaseA_1Layer__2111853[[#This Row],[Insgesamt]]</f>
        <v>-0.29799304601811932</v>
      </c>
      <c r="L85">
        <f>force_ripple_Config3_2A_phaseA_1Layer__2111853[[#This Row],[B2]]*force_ripple_Config3_2A_phaseA_1Layer__2111853[[#This Row],[Insgesamt]]</f>
        <v>-95.193472883041252</v>
      </c>
      <c r="M85">
        <f>force_ripple_Config3_2A_phaseA_1Layer__2111853[[#This Row],[C]]*force_ripple_Config3_2A_phaseA_1Layer__2111853[[#This Row],[Insgesamt]]</f>
        <v>18.563261602911787</v>
      </c>
      <c r="N85">
        <f>force_ripple_Config3_2A_phaseA_1Layer__2111853[[#This Row],[C2]]*force_ripple_Config3_2A_phaseA_1Layer__2111853[[#This Row],[Insgesamt]]</f>
        <v>-60.960616722841053</v>
      </c>
      <c r="O85" s="2">
        <f t="shared" si="7"/>
        <v>10.933333333333334</v>
      </c>
      <c r="P85" s="2">
        <f t="shared" si="8"/>
        <v>0.88294759285892765</v>
      </c>
      <c r="Q85" s="2">
        <f t="shared" si="9"/>
        <v>-0.84804809615642762</v>
      </c>
      <c r="R85" s="2">
        <f t="shared" si="10"/>
        <v>-3.4899496702500268E-2</v>
      </c>
      <c r="S85">
        <f>force_ripple_Config3_2A_phaseA_1Layer__2111853[[#This Row],[Spalte1]]*$Q85</f>
        <v>16.261022163678994</v>
      </c>
      <c r="T85">
        <f>force_ripple_Config3_2A_phaseA_1Layer__2111853[[#This Row],[Spalte2]]*$Q85</f>
        <v>51.652099420126653</v>
      </c>
      <c r="U85">
        <f>force_ripple_Config3_2A_phaseA_1Layer__2111853[[#This Row],[Spalte22]]*$P85</f>
        <v>-0.26311224267039812</v>
      </c>
      <c r="V85">
        <f>force_ripple_Config3_2A_phaseA_1Layer__2111853[[#This Row],[Spalte23]]*$P85</f>
        <v>-84.050847737962883</v>
      </c>
      <c r="W85">
        <f>force_ripple_Config3_2A_phaseA_1Layer__2111853[[#This Row],[Spalte24]]*$R85</f>
        <v>-0.64784848709846976</v>
      </c>
      <c r="X85">
        <f>force_ripple_Config3_2A_phaseA_1Layer__2111853[[#This Row],[Spalte25]]*$R85</f>
        <v>2.1274948423011741</v>
      </c>
      <c r="Y85">
        <f t="shared" si="11"/>
        <v>15.350061433910126</v>
      </c>
      <c r="Z85">
        <f t="shared" si="11"/>
        <v>-30.271253475535055</v>
      </c>
    </row>
    <row r="86" spans="1:26" x14ac:dyDescent="0.3">
      <c r="A86">
        <v>166</v>
      </c>
      <c r="B86">
        <v>-0.161183675973534</v>
      </c>
      <c r="C86">
        <v>-0.62481522341541296</v>
      </c>
      <c r="D86">
        <v>-0.16254379544936401</v>
      </c>
      <c r="E86">
        <v>-1.10832589636667</v>
      </c>
      <c r="F86">
        <v>0.238620209554401</v>
      </c>
      <c r="G86">
        <v>-0.86402427701857298</v>
      </c>
      <c r="H86">
        <f t="shared" si="6"/>
        <v>81.681408993334628</v>
      </c>
      <c r="I86">
        <f>force_ripple_Config3_2A_phaseA_1Layer__2111853[[#This Row],[A]]*force_ripple_Config3_2A_phaseA_1Layer__2111853[[#This Row],[Insgesamt]]</f>
        <v>-13.165709760243354</v>
      </c>
      <c r="J86">
        <f>force_ripple_Config3_2A_phaseA_1Layer__2111853[[#This Row],[A2]]*force_ripple_Config3_2A_phaseA_1Layer__2111853[[#This Row],[Insgesamt]]</f>
        <v>-51.035787809056096</v>
      </c>
      <c r="K86">
        <f>force_ripple_Config3_2A_phaseA_1Layer__2111853[[#This Row],[B]]*force_ripple_Config3_2A_phaseA_1Layer__2111853[[#This Row],[Insgesamt]]</f>
        <v>-13.276806235428426</v>
      </c>
      <c r="L86">
        <f>force_ripple_Config3_2A_phaseA_1Layer__2111853[[#This Row],[B2]]*force_ripple_Config3_2A_phaseA_1Layer__2111853[[#This Row],[Insgesamt]]</f>
        <v>-90.529620839030187</v>
      </c>
      <c r="M86">
        <f>force_ripple_Config3_2A_phaseA_1Layer__2111853[[#This Row],[C]]*force_ripple_Config3_2A_phaseA_1Layer__2111853[[#This Row],[Insgesamt]]</f>
        <v>19.490834930688244</v>
      </c>
      <c r="N86">
        <f>force_ripple_Config3_2A_phaseA_1Layer__2111853[[#This Row],[C2]]*force_ripple_Config3_2A_phaseA_1Layer__2111853[[#This Row],[Insgesamt]]</f>
        <v>-70.574720351324316</v>
      </c>
      <c r="O86" s="2">
        <f t="shared" si="7"/>
        <v>11.066666666666666</v>
      </c>
      <c r="P86" s="2">
        <f t="shared" si="8"/>
        <v>0.61566147532566318</v>
      </c>
      <c r="Q86" s="2">
        <f t="shared" si="9"/>
        <v>-0.99026806874157014</v>
      </c>
      <c r="R86" s="2">
        <f t="shared" si="10"/>
        <v>0.3746065934159083</v>
      </c>
      <c r="S86">
        <f>force_ripple_Config3_2A_phaseA_1Layer__2111853[[#This Row],[Spalte1]]*$Q86</f>
        <v>13.037581977888227</v>
      </c>
      <c r="T86">
        <f>force_ripple_Config3_2A_phaseA_1Layer__2111853[[#This Row],[Spalte2]]*$Q86</f>
        <v>50.53911103037855</v>
      </c>
      <c r="U86">
        <f>force_ripple_Config3_2A_phaseA_1Layer__2111853[[#This Row],[Spalte22]]*$P86</f>
        <v>-8.1740181145168282</v>
      </c>
      <c r="V86">
        <f>force_ripple_Config3_2A_phaseA_1Layer__2111853[[#This Row],[Spalte23]]*$P86</f>
        <v>-55.735599926430226</v>
      </c>
      <c r="W86">
        <f>force_ripple_Config3_2A_phaseA_1Layer__2111853[[#This Row],[Spalte24]]*$R86</f>
        <v>7.3013952762169145</v>
      </c>
      <c r="X86">
        <f>force_ripple_Config3_2A_phaseA_1Layer__2111853[[#This Row],[Spalte25]]*$R86</f>
        <v>-26.437755572089976</v>
      </c>
      <c r="Y86">
        <f t="shared" si="11"/>
        <v>12.164959139588312</v>
      </c>
      <c r="Z86">
        <f t="shared" si="11"/>
        <v>-31.634244468141652</v>
      </c>
    </row>
    <row r="87" spans="1:26" x14ac:dyDescent="0.3">
      <c r="A87">
        <v>168</v>
      </c>
      <c r="B87">
        <v>-3.2829027852606801E-2</v>
      </c>
      <c r="C87">
        <v>-0.57101242173793598</v>
      </c>
      <c r="D87">
        <v>-0.26747296492596701</v>
      </c>
      <c r="E87">
        <v>-0.98880259215795396</v>
      </c>
      <c r="F87">
        <v>0.19850072177474201</v>
      </c>
      <c r="G87">
        <v>-0.98594093952176698</v>
      </c>
      <c r="H87">
        <f t="shared" si="6"/>
        <v>81.681408993334628</v>
      </c>
      <c r="I87">
        <f>force_ripple_Config3_2A_phaseA_1Layer__2111853[[#This Row],[A]]*force_ripple_Config3_2A_phaseA_1Layer__2111853[[#This Row],[Insgesamt]]</f>
        <v>-2.68152125088235</v>
      </c>
      <c r="J87">
        <f>force_ripple_Config3_2A_phaseA_1Layer__2111853[[#This Row],[A2]]*force_ripple_Config3_2A_phaseA_1Layer__2111853[[#This Row],[Insgesamt]]</f>
        <v>-46.641099160250832</v>
      </c>
      <c r="K87">
        <f>force_ripple_Config3_2A_phaseA_1Layer__2111853[[#This Row],[B]]*force_ripple_Config3_2A_phaseA_1Layer__2111853[[#This Row],[Insgesamt]]</f>
        <v>-21.847568642777759</v>
      </c>
      <c r="L87">
        <f>force_ripple_Config3_2A_phaseA_1Layer__2111853[[#This Row],[B2]]*force_ripple_Config3_2A_phaseA_1Layer__2111853[[#This Row],[Insgesamt]]</f>
        <v>-80.766788943723299</v>
      </c>
      <c r="M87">
        <f>force_ripple_Config3_2A_phaseA_1Layer__2111853[[#This Row],[C]]*force_ripple_Config3_2A_phaseA_1Layer__2111853[[#This Row],[Insgesamt]]</f>
        <v>16.213818640754827</v>
      </c>
      <c r="N87">
        <f>force_ripple_Config3_2A_phaseA_1Layer__2111853[[#This Row],[C2]]*force_ripple_Config3_2A_phaseA_1Layer__2111853[[#This Row],[Insgesamt]]</f>
        <v>-80.533045124350053</v>
      </c>
      <c r="O87" s="2">
        <f t="shared" si="7"/>
        <v>11.2</v>
      </c>
      <c r="P87" s="2">
        <f t="shared" si="8"/>
        <v>0.2419218955996715</v>
      </c>
      <c r="Q87" s="2">
        <f t="shared" si="9"/>
        <v>-0.96126169593831867</v>
      </c>
      <c r="R87" s="2">
        <f t="shared" si="10"/>
        <v>0.71933980033864997</v>
      </c>
      <c r="S87">
        <f>force_ripple_Config3_2A_phaseA_1Layer__2111853[[#This Row],[Spalte1]]*$Q87</f>
        <v>2.5776436653178094</v>
      </c>
      <c r="T87">
        <f>force_ripple_Config3_2A_phaseA_1Layer__2111853[[#This Row],[Spalte2]]*$Q87</f>
        <v>44.834302079210005</v>
      </c>
      <c r="U87">
        <f>force_ripple_Config3_2A_phaseA_1Layer__2111853[[#This Row],[Spalte22]]*$P87</f>
        <v>-5.2854052203047379</v>
      </c>
      <c r="V87">
        <f>force_ripple_Config3_2A_phaseA_1Layer__2111853[[#This Row],[Spalte23]]*$P87</f>
        <v>-19.539254682764131</v>
      </c>
      <c r="W87">
        <f>force_ripple_Config3_2A_phaseA_1Layer__2111853[[#This Row],[Spalte24]]*$R87</f>
        <v>11.663245063767658</v>
      </c>
      <c r="X87">
        <f>force_ripple_Config3_2A_phaseA_1Layer__2111853[[#This Row],[Spalte25]]*$R87</f>
        <v>-57.930624600413459</v>
      </c>
      <c r="Y87">
        <f t="shared" si="11"/>
        <v>8.9554835087807287</v>
      </c>
      <c r="Z87">
        <f t="shared" si="11"/>
        <v>-32.635577203967586</v>
      </c>
    </row>
    <row r="88" spans="1:26" x14ac:dyDescent="0.3">
      <c r="A88">
        <v>170</v>
      </c>
      <c r="B88">
        <v>0.12940726540280001</v>
      </c>
      <c r="C88">
        <v>-0.58542548376954595</v>
      </c>
      <c r="D88">
        <v>-0.27403367524576899</v>
      </c>
      <c r="E88">
        <v>-0.82510465815610001</v>
      </c>
      <c r="F88">
        <v>0.12980833737972899</v>
      </c>
      <c r="G88">
        <v>-1.0644623991940201</v>
      </c>
      <c r="H88">
        <f t="shared" si="6"/>
        <v>81.681408993334628</v>
      </c>
      <c r="I88">
        <f>force_ripple_Config3_2A_phaseA_1Layer__2111853[[#This Row],[A]]*force_ripple_Config3_2A_phaseA_1Layer__2111853[[#This Row],[Insgesamt]]</f>
        <v>10.570167772075109</v>
      </c>
      <c r="J88">
        <f>force_ripple_Config3_2A_phaseA_1Layer__2111853[[#This Row],[A2]]*force_ripple_Config3_2A_phaseA_1Layer__2111853[[#This Row],[Insgesamt]]</f>
        <v>-47.818378374901066</v>
      </c>
      <c r="K88">
        <f>force_ripple_Config3_2A_phaseA_1Layer__2111853[[#This Row],[B]]*force_ripple_Config3_2A_phaseA_1Layer__2111853[[#This Row],[Insgesamt]]</f>
        <v>-22.383456705696297</v>
      </c>
      <c r="L88">
        <f>force_ripple_Config3_2A_phaseA_1Layer__2111853[[#This Row],[B2]]*force_ripple_Config3_2A_phaseA_1Layer__2111853[[#This Row],[Insgesamt]]</f>
        <v>-67.395711045153959</v>
      </c>
      <c r="M88">
        <f>force_ripple_Config3_2A_phaseA_1Layer__2111853[[#This Row],[C]]*force_ripple_Config3_2A_phaseA_1Layer__2111853[[#This Row],[Insgesamt]]</f>
        <v>10.602927896258411</v>
      </c>
      <c r="N88">
        <f>force_ripple_Config3_2A_phaseA_1Layer__2111853[[#This Row],[C2]]*force_ripple_Config3_2A_phaseA_1Layer__2111853[[#This Row],[Insgesamt]]</f>
        <v>-86.946788586592987</v>
      </c>
      <c r="O88" s="2">
        <f t="shared" si="7"/>
        <v>11.333333333333334</v>
      </c>
      <c r="P88" s="2">
        <f t="shared" si="8"/>
        <v>-0.17364817766692883</v>
      </c>
      <c r="Q88" s="2">
        <f t="shared" si="9"/>
        <v>-0.76604444311897602</v>
      </c>
      <c r="R88" s="2">
        <f t="shared" si="10"/>
        <v>0.93969262078590865</v>
      </c>
      <c r="S88">
        <f>force_ripple_Config3_2A_phaseA_1Layer__2111853[[#This Row],[Spalte1]]*$Q88</f>
        <v>-8.0972182846334242</v>
      </c>
      <c r="T88">
        <f>force_ripple_Config3_2A_phaseA_1Layer__2111853[[#This Row],[Spalte2]]*$Q88</f>
        <v>36.631003033053574</v>
      </c>
      <c r="U88">
        <f>force_ripple_Config3_2A_phaseA_1Layer__2111853[[#This Row],[Spalte22]]*$P88</f>
        <v>3.8868464668307601</v>
      </c>
      <c r="V88">
        <f>force_ripple_Config3_2A_phaseA_1Layer__2111853[[#This Row],[Spalte23]]*$P88</f>
        <v>11.703142405557893</v>
      </c>
      <c r="W88">
        <f>force_ripple_Config3_2A_phaseA_1Layer__2111853[[#This Row],[Spalte24]]*$R88</f>
        <v>9.9634931028390863</v>
      </c>
      <c r="X88">
        <f>force_ripple_Config3_2A_phaseA_1Layer__2111853[[#This Row],[Spalte25]]*$R88</f>
        <v>-81.703255635853893</v>
      </c>
      <c r="Y88">
        <f t="shared" si="11"/>
        <v>5.7531212850364222</v>
      </c>
      <c r="Z88">
        <f t="shared" si="11"/>
        <v>-33.369110197242428</v>
      </c>
    </row>
    <row r="89" spans="1:26" x14ac:dyDescent="0.3">
      <c r="A89">
        <v>172</v>
      </c>
      <c r="B89">
        <v>0.25039022294580698</v>
      </c>
      <c r="C89">
        <v>-0.70998888539857696</v>
      </c>
      <c r="D89">
        <v>-0.21495683466893001</v>
      </c>
      <c r="E89">
        <v>-0.70750305603508001</v>
      </c>
      <c r="F89">
        <v>1.92919571038149E-2</v>
      </c>
      <c r="G89">
        <v>-1.1241864552735601</v>
      </c>
      <c r="H89">
        <f t="shared" si="6"/>
        <v>81.681408993334628</v>
      </c>
      <c r="I89">
        <f>force_ripple_Config3_2A_phaseA_1Layer__2111853[[#This Row],[A]]*force_ripple_Config3_2A_phaseA_1Layer__2111853[[#This Row],[Insgesamt]]</f>
        <v>20.4522262083687</v>
      </c>
      <c r="J89">
        <f>force_ripple_Config3_2A_phaseA_1Layer__2111853[[#This Row],[A2]]*force_ripple_Config3_2A_phaseA_1Layer__2111853[[#This Row],[Insgesamt]]</f>
        <v>-57.992892528962955</v>
      </c>
      <c r="K89">
        <f>force_ripple_Config3_2A_phaseA_1Layer__2111853[[#This Row],[B]]*force_ripple_Config3_2A_phaseA_1Layer__2111853[[#This Row],[Insgesamt]]</f>
        <v>-17.557977128505485</v>
      </c>
      <c r="L89">
        <f>force_ripple_Config3_2A_phaseA_1Layer__2111853[[#This Row],[B2]]*force_ripple_Config3_2A_phaseA_1Layer__2111853[[#This Row],[Insgesamt]]</f>
        <v>-57.789846484035515</v>
      </c>
      <c r="M89">
        <f>force_ripple_Config3_2A_phaseA_1Layer__2111853[[#This Row],[C]]*force_ripple_Config3_2A_phaseA_1Layer__2111853[[#This Row],[Insgesamt]]</f>
        <v>1.5757942384785721</v>
      </c>
      <c r="N89">
        <f>force_ripple_Config3_2A_phaseA_1Layer__2111853[[#This Row],[C2]]*force_ripple_Config3_2A_phaseA_1Layer__2111853[[#This Row],[Insgesamt]]</f>
        <v>-91.825133637966744</v>
      </c>
      <c r="O89" s="2">
        <f t="shared" si="7"/>
        <v>11.466666666666667</v>
      </c>
      <c r="P89" s="2">
        <f t="shared" si="8"/>
        <v>-0.55919290347074158</v>
      </c>
      <c r="Q89" s="2">
        <f t="shared" si="9"/>
        <v>-0.4383711467890789</v>
      </c>
      <c r="R89" s="2">
        <f t="shared" si="10"/>
        <v>0.99756405025982453</v>
      </c>
      <c r="S89">
        <f>force_ripple_Config3_2A_phaseA_1Layer__2111853[[#This Row],[Spalte1]]*$Q89</f>
        <v>-8.9656658573522421</v>
      </c>
      <c r="T89">
        <f>force_ripple_Config3_2A_phaseA_1Layer__2111853[[#This Row],[Spalte2]]*$Q89</f>
        <v>25.422410803537296</v>
      </c>
      <c r="U89">
        <f>force_ripple_Config3_2A_phaseA_1Layer__2111853[[#This Row],[Spalte22]]*$P89</f>
        <v>9.818296209561856</v>
      </c>
      <c r="V89">
        <f>force_ripple_Config3_2A_phaseA_1Layer__2111853[[#This Row],[Spalte23]]*$P89</f>
        <v>32.315672046536243</v>
      </c>
      <c r="W89">
        <f>force_ripple_Config3_2A_phaseA_1Layer__2111853[[#This Row],[Spalte24]]*$R89</f>
        <v>1.5719556829127803</v>
      </c>
      <c r="X89">
        <f>force_ripple_Config3_2A_phaseA_1Layer__2111853[[#This Row],[Spalte25]]*$R89</f>
        <v>-91.601452227539767</v>
      </c>
      <c r="Y89">
        <f t="shared" si="11"/>
        <v>2.4245860351223945</v>
      </c>
      <c r="Z89">
        <f t="shared" si="11"/>
        <v>-33.863369377466228</v>
      </c>
    </row>
    <row r="90" spans="1:26" x14ac:dyDescent="0.3">
      <c r="A90">
        <v>174</v>
      </c>
      <c r="B90">
        <v>0.28698139539945899</v>
      </c>
      <c r="C90">
        <v>-0.87895214550412704</v>
      </c>
      <c r="D90">
        <v>-0.114581664563143</v>
      </c>
      <c r="E90">
        <v>-0.63546010311676804</v>
      </c>
      <c r="F90">
        <v>-0.11299957466034199</v>
      </c>
      <c r="G90">
        <v>-1.11882177336706</v>
      </c>
      <c r="H90">
        <f t="shared" si="6"/>
        <v>81.681408993334628</v>
      </c>
      <c r="I90">
        <f>force_ripple_Config3_2A_phaseA_1Layer__2111853[[#This Row],[A]]*force_ripple_Config3_2A_phaseA_1Layer__2111853[[#This Row],[Insgesamt]]</f>
        <v>23.441044731101091</v>
      </c>
      <c r="J90">
        <f>force_ripple_Config3_2A_phaseA_1Layer__2111853[[#This Row],[A2]]*force_ripple_Config3_2A_phaseA_1Layer__2111853[[#This Row],[Insgesamt]]</f>
        <v>-71.794049682491575</v>
      </c>
      <c r="K90">
        <f>force_ripple_Config3_2A_phaseA_1Layer__2111853[[#This Row],[B]]*force_ripple_Config3_2A_phaseA_1Layer__2111853[[#This Row],[Insgesamt]]</f>
        <v>-9.3591918063191599</v>
      </c>
      <c r="L90">
        <f>force_ripple_Config3_2A_phaseA_1Layer__2111853[[#This Row],[B2]]*force_ripple_Config3_2A_phaseA_1Layer__2111853[[#This Row],[Insgesamt]]</f>
        <v>-51.905276581627326</v>
      </c>
      <c r="M90">
        <f>force_ripple_Config3_2A_phaseA_1Layer__2111853[[#This Row],[C]]*force_ripple_Config3_2A_phaseA_1Layer__2111853[[#This Row],[Insgesamt]]</f>
        <v>-9.2299644739042463</v>
      </c>
      <c r="N90">
        <f>force_ripple_Config3_2A_phaseA_1Layer__2111853[[#This Row],[C2]]*force_ripple_Config3_2A_phaseA_1Layer__2111853[[#This Row],[Insgesamt]]</f>
        <v>-91.386938861042779</v>
      </c>
      <c r="O90" s="2">
        <f t="shared" si="7"/>
        <v>11.6</v>
      </c>
      <c r="P90" s="2">
        <f t="shared" si="8"/>
        <v>-0.84804809615642385</v>
      </c>
      <c r="Q90" s="2">
        <f t="shared" si="9"/>
        <v>-3.4899496702500268E-2</v>
      </c>
      <c r="R90" s="2">
        <f t="shared" si="10"/>
        <v>0.88294759285892777</v>
      </c>
      <c r="S90">
        <f>force_ripple_Config3_2A_phaseA_1Layer__2111853[[#This Row],[Spalte1]]*$Q90</f>
        <v>-0.81808066329622375</v>
      </c>
      <c r="T90">
        <f>force_ripple_Config3_2A_phaseA_1Layer__2111853[[#This Row],[Spalte2]]*$Q90</f>
        <v>2.5055762001532553</v>
      </c>
      <c r="U90">
        <f>force_ripple_Config3_2A_phaseA_1Layer__2111853[[#This Row],[Spalte22]]*$P90</f>
        <v>7.9370447929117649</v>
      </c>
      <c r="V90">
        <f>force_ripple_Config3_2A_phaseA_1Layer__2111853[[#This Row],[Spalte23]]*$P90</f>
        <v>44.018170985521664</v>
      </c>
      <c r="W90">
        <f>force_ripple_Config3_2A_phaseA_1Layer__2111853[[#This Row],[Spalte24]]*$R90</f>
        <v>-8.1495749144071734</v>
      </c>
      <c r="X90">
        <f>force_ripple_Config3_2A_phaseA_1Layer__2111853[[#This Row],[Spalte25]]*$R90</f>
        <v>-80.689877686103728</v>
      </c>
      <c r="Y90">
        <f t="shared" si="11"/>
        <v>-1.0306107847916319</v>
      </c>
      <c r="Z90">
        <f t="shared" si="11"/>
        <v>-34.166130500428807</v>
      </c>
    </row>
    <row r="91" spans="1:26" x14ac:dyDescent="0.3">
      <c r="A91">
        <v>176</v>
      </c>
      <c r="B91">
        <v>0.232721979118717</v>
      </c>
      <c r="C91">
        <v>-1.0350600055552599</v>
      </c>
      <c r="D91">
        <v>1.8439064442550899E-3</v>
      </c>
      <c r="E91">
        <v>-0.615940332127068</v>
      </c>
      <c r="F91">
        <v>-0.23006652496291399</v>
      </c>
      <c r="G91">
        <v>-1.03490080606452</v>
      </c>
      <c r="H91">
        <f t="shared" si="6"/>
        <v>81.681408993334628</v>
      </c>
      <c r="I91">
        <f>force_ripple_Config3_2A_phaseA_1Layer__2111853[[#This Row],[A]]*force_ripple_Config3_2A_phaseA_1Layer__2111853[[#This Row],[Insgesamt]]</f>
        <v>19.009059158134203</v>
      </c>
      <c r="J91">
        <f>force_ripple_Config3_2A_phaseA_1Layer__2111853[[#This Row],[A2]]*force_ripple_Config3_2A_phaseA_1Layer__2111853[[#This Row],[Insgesamt]]</f>
        <v>-84.545159646402396</v>
      </c>
      <c r="K91">
        <f>force_ripple_Config3_2A_phaseA_1Layer__2111853[[#This Row],[B]]*force_ripple_Config3_2A_phaseA_1Layer__2111853[[#This Row],[Insgesamt]]</f>
        <v>0.15061287641864538</v>
      </c>
      <c r="L91">
        <f>force_ripple_Config3_2A_phaseA_1Layer__2111853[[#This Row],[B2]]*force_ripple_Config3_2A_phaseA_1Layer__2111853[[#This Row],[Insgesamt]]</f>
        <v>-50.31087418396141</v>
      </c>
      <c r="M91">
        <f>force_ripple_Config3_2A_phaseA_1Layer__2111853[[#This Row],[C]]*force_ripple_Config3_2A_phaseA_1Layer__2111853[[#This Row],[Insgesamt]]</f>
        <v>-18.792157921171007</v>
      </c>
      <c r="N91">
        <f>force_ripple_Config3_2A_phaseA_1Layer__2111853[[#This Row],[C2]]*force_ripple_Config3_2A_phaseA_1Layer__2111853[[#This Row],[Insgesamt]]</f>
        <v>-84.532156007687732</v>
      </c>
      <c r="O91" s="2">
        <f t="shared" si="7"/>
        <v>11.733333333333333</v>
      </c>
      <c r="P91" s="2">
        <f t="shared" si="8"/>
        <v>-0.99026806874156914</v>
      </c>
      <c r="Q91" s="2">
        <f t="shared" si="9"/>
        <v>0.3746065934159083</v>
      </c>
      <c r="R91" s="2">
        <f t="shared" si="10"/>
        <v>0.6156614753256634</v>
      </c>
      <c r="S91">
        <f>force_ripple_Config3_2A_phaseA_1Layer__2111853[[#This Row],[Spalte1]]*$Q91</f>
        <v>7.1209188952701279</v>
      </c>
      <c r="T91">
        <f>force_ripple_Config3_2A_phaseA_1Layer__2111853[[#This Row],[Spalte2]]*$Q91</f>
        <v>-31.671174244942918</v>
      </c>
      <c r="U91">
        <f>force_ripple_Config3_2A_phaseA_1Layer__2111853[[#This Row],[Spalte22]]*$P91</f>
        <v>-0.14914712225870458</v>
      </c>
      <c r="V91">
        <f>force_ripple_Config3_2A_phaseA_1Layer__2111853[[#This Row],[Spalte23]]*$P91</f>
        <v>49.821252214851533</v>
      </c>
      <c r="W91">
        <f>force_ripple_Config3_2A_phaseA_1Layer__2111853[[#This Row],[Spalte24]]*$R91</f>
        <v>-11.569607670300995</v>
      </c>
      <c r="X91">
        <f>force_ripple_Config3_2A_phaseA_1Layer__2111853[[#This Row],[Spalte25]]*$R91</f>
        <v>-52.043191880152172</v>
      </c>
      <c r="Y91">
        <f t="shared" si="11"/>
        <v>-4.5978358972895714</v>
      </c>
      <c r="Z91">
        <f t="shared" si="11"/>
        <v>-33.893113910243557</v>
      </c>
    </row>
    <row r="92" spans="1:26" x14ac:dyDescent="0.3">
      <c r="A92">
        <v>178</v>
      </c>
      <c r="B92">
        <v>0.110114959415664</v>
      </c>
      <c r="C92">
        <v>-1.1200210896493901</v>
      </c>
      <c r="D92">
        <v>0.111838430909494</v>
      </c>
      <c r="E92">
        <v>-0.63662133828755396</v>
      </c>
      <c r="F92">
        <v>-0.29037737783462603</v>
      </c>
      <c r="G92">
        <v>-0.88055991962459901</v>
      </c>
      <c r="H92">
        <f t="shared" si="6"/>
        <v>81.681408993334628</v>
      </c>
      <c r="I92">
        <f>force_ripple_Config3_2A_phaseA_1Layer__2111853[[#This Row],[A]]*force_ripple_Config3_2A_phaseA_1Layer__2111853[[#This Row],[Insgesamt]]</f>
        <v>8.9943450363152948</v>
      </c>
      <c r="J92">
        <f>force_ripple_Config3_2A_phaseA_1Layer__2111853[[#This Row],[A2]]*force_ripple_Config3_2A_phaseA_1Layer__2111853[[#This Row],[Insgesamt]]</f>
        <v>-91.484900704812134</v>
      </c>
      <c r="K92">
        <f>force_ripple_Config3_2A_phaseA_1Layer__2111853[[#This Row],[B]]*force_ripple_Config3_2A_phaseA_1Layer__2111853[[#This Row],[Insgesamt]]</f>
        <v>9.1351206162911769</v>
      </c>
      <c r="L92">
        <f>force_ripple_Config3_2A_phaseA_1Layer__2111853[[#This Row],[B2]]*force_ripple_Config3_2A_phaseA_1Layer__2111853[[#This Row],[Insgesamt]]</f>
        <v>-52.000127906549736</v>
      </c>
      <c r="M92">
        <f>force_ripple_Config3_2A_phaseA_1Layer__2111853[[#This Row],[C]]*force_ripple_Config3_2A_phaseA_1Layer__2111853[[#This Row],[Insgesamt]]</f>
        <v>-23.718433361322148</v>
      </c>
      <c r="N92">
        <f>force_ripple_Config3_2A_phaseA_1Layer__2111853[[#This Row],[C2]]*force_ripple_Config3_2A_phaseA_1Layer__2111853[[#This Row],[Insgesamt]]</f>
        <v>-71.925374937994732</v>
      </c>
      <c r="O92" s="2">
        <f t="shared" si="7"/>
        <v>11.866666666666667</v>
      </c>
      <c r="P92" s="2">
        <f t="shared" si="8"/>
        <v>-0.96126169593831867</v>
      </c>
      <c r="Q92" s="2">
        <f t="shared" si="9"/>
        <v>0.71933980033865486</v>
      </c>
      <c r="R92" s="2">
        <f t="shared" si="10"/>
        <v>0.24192189559966484</v>
      </c>
      <c r="S92">
        <f>force_ripple_Config3_2A_phaseA_1Layer__2111853[[#This Row],[Spalte1]]*$Q92</f>
        <v>6.4699903626000159</v>
      </c>
      <c r="T92">
        <f>force_ripple_Config3_2A_phaseA_1Layer__2111853[[#This Row],[Spalte2]]*$Q92</f>
        <v>-65.808730207001219</v>
      </c>
      <c r="U92">
        <f>force_ripple_Config3_2A_phaseA_1Layer__2111853[[#This Row],[Spalte22]]*$P92</f>
        <v>-8.7812415362171556</v>
      </c>
      <c r="V92">
        <f>force_ripple_Config3_2A_phaseA_1Layer__2111853[[#This Row],[Spalte23]]*$P92</f>
        <v>49.985731140459492</v>
      </c>
      <c r="W92">
        <f>force_ripple_Config3_2A_phaseA_1Layer__2111853[[#This Row],[Spalte24]]*$R92</f>
        <v>-5.7380083594253843</v>
      </c>
      <c r="X92">
        <f>force_ripple_Config3_2A_phaseA_1Layer__2111853[[#This Row],[Spalte25]]*$R92</f>
        <v>-17.400323046716313</v>
      </c>
      <c r="Y92">
        <f t="shared" si="11"/>
        <v>-8.0492595330425232</v>
      </c>
      <c r="Z92">
        <f t="shared" si="11"/>
        <v>-33.223322113258035</v>
      </c>
    </row>
    <row r="93" spans="1:26" x14ac:dyDescent="0.3">
      <c r="A93">
        <v>180</v>
      </c>
      <c r="B93">
        <v>-2.9838482678790499E-2</v>
      </c>
      <c r="C93">
        <v>-1.13298027700876</v>
      </c>
      <c r="D93">
        <v>0.20535401424694599</v>
      </c>
      <c r="E93">
        <v>-0.71572308191840595</v>
      </c>
      <c r="F93">
        <v>-0.26092888256859198</v>
      </c>
      <c r="G93">
        <v>-0.71848043397873196</v>
      </c>
      <c r="H93">
        <f t="shared" si="6"/>
        <v>81.681408993334628</v>
      </c>
      <c r="I93">
        <f>force_ripple_Config3_2A_phaseA_1Layer__2111853[[#This Row],[A]]*force_ripple_Config3_2A_phaseA_1Layer__2111853[[#This Row],[Insgesamt]]</f>
        <v>-2.4372493074268178</v>
      </c>
      <c r="J93">
        <f>force_ripple_Config3_2A_phaseA_1Layer__2111853[[#This Row],[A2]]*force_ripple_Config3_2A_phaseA_1Layer__2111853[[#This Row],[Insgesamt]]</f>
        <v>-92.543425387734089</v>
      </c>
      <c r="K93">
        <f>force_ripple_Config3_2A_phaseA_1Layer__2111853[[#This Row],[B]]*force_ripple_Config3_2A_phaseA_1Layer__2111853[[#This Row],[Insgesamt]]</f>
        <v>16.773605226127863</v>
      </c>
      <c r="L93">
        <f>force_ripple_Config3_2A_phaseA_1Layer__2111853[[#This Row],[B2]]*force_ripple_Config3_2A_phaseA_1Layer__2111853[[#This Row],[Insgesamt]]</f>
        <v>-58.461269780147262</v>
      </c>
      <c r="M93">
        <f>force_ripple_Config3_2A_phaseA_1Layer__2111853[[#This Row],[C]]*force_ripple_Config3_2A_phaseA_1Layer__2111853[[#This Row],[Insgesamt]]</f>
        <v>-21.313038775258946</v>
      </c>
      <c r="N93">
        <f>force_ripple_Config3_2A_phaseA_1Layer__2111853[[#This Row],[C2]]*force_ripple_Config3_2A_phaseA_1Layer__2111853[[#This Row],[Insgesamt]]</f>
        <v>-58.686494181525362</v>
      </c>
      <c r="O93" s="2">
        <f t="shared" si="7"/>
        <v>12</v>
      </c>
      <c r="P93" s="2">
        <f t="shared" si="8"/>
        <v>-0.76604444311898057</v>
      </c>
      <c r="Q93" s="2">
        <f t="shared" si="9"/>
        <v>0.93969262078590865</v>
      </c>
      <c r="R93" s="2">
        <f t="shared" si="10"/>
        <v>-0.17364817766692858</v>
      </c>
      <c r="S93">
        <f>force_ripple_Config3_2A_phaseA_1Layer__2111853[[#This Row],[Spalte1]]*$Q93</f>
        <v>-2.2902651892045474</v>
      </c>
      <c r="T93">
        <f>force_ripple_Config3_2A_phaseA_1Layer__2111853[[#This Row],[Spalte2]]*$Q93</f>
        <v>-86.962373939105035</v>
      </c>
      <c r="U93">
        <f>force_ripple_Config3_2A_phaseA_1Layer__2111853[[#This Row],[Spalte22]]*$P93</f>
        <v>-12.849327074546741</v>
      </c>
      <c r="V93">
        <f>force_ripple_Config3_2A_phaseA_1Layer__2111853[[#This Row],[Spalte23]]*$P93</f>
        <v>44.783930852761394</v>
      </c>
      <c r="W93">
        <f>force_ripple_Config3_2A_phaseA_1Layer__2111853[[#This Row],[Spalte24]]*$R93</f>
        <v>3.7009703438683035</v>
      </c>
      <c r="X93">
        <f>force_ripple_Config3_2A_phaseA_1Layer__2111853[[#This Row],[Spalte25]]*$R93</f>
        <v>10.190802768282687</v>
      </c>
      <c r="Y93">
        <f t="shared" si="11"/>
        <v>-11.438621919882983</v>
      </c>
      <c r="Z93">
        <f t="shared" si="11"/>
        <v>-31.987640318060954</v>
      </c>
    </row>
    <row r="94" spans="1:26" x14ac:dyDescent="0.3">
      <c r="A94">
        <v>182</v>
      </c>
      <c r="B94">
        <v>-0.13807345558419401</v>
      </c>
      <c r="C94">
        <v>-1.0755279692152999</v>
      </c>
      <c r="D94">
        <v>0.266273630711724</v>
      </c>
      <c r="E94">
        <v>-0.835111305882832</v>
      </c>
      <c r="F94">
        <v>-0.13814145778185399</v>
      </c>
      <c r="G94">
        <v>-0.59585753747192605</v>
      </c>
      <c r="H94">
        <f t="shared" si="6"/>
        <v>81.681408993334628</v>
      </c>
      <c r="I94">
        <f>force_ripple_Config3_2A_phaseA_1Layer__2111853[[#This Row],[A]]*force_ripple_Config3_2A_phaseA_1Layer__2111853[[#This Row],[Insgesamt]]</f>
        <v>-11.278034396695574</v>
      </c>
      <c r="J94">
        <f>force_ripple_Config3_2A_phaseA_1Layer__2111853[[#This Row],[A2]]*force_ripple_Config3_2A_phaseA_1Layer__2111853[[#This Row],[Insgesamt]]</f>
        <v>-87.850639937245532</v>
      </c>
      <c r="K94">
        <f>force_ripple_Config3_2A_phaseA_1Layer__2111853[[#This Row],[B]]*force_ripple_Config3_2A_phaseA_1Layer__2111853[[#This Row],[Insgesamt]]</f>
        <v>21.749605334304476</v>
      </c>
      <c r="L94">
        <f>force_ripple_Config3_2A_phaseA_1Layer__2111853[[#This Row],[B2]]*force_ripple_Config3_2A_phaseA_1Layer__2111853[[#This Row],[Insgesamt]]</f>
        <v>-68.213068130773379</v>
      </c>
      <c r="M94">
        <f>force_ripple_Config3_2A_phaseA_1Layer__2111853[[#This Row],[C]]*force_ripple_Config3_2A_phaseA_1Layer__2111853[[#This Row],[Insgesamt]]</f>
        <v>-11.283588912015084</v>
      </c>
      <c r="N94">
        <f>force_ripple_Config3_2A_phaseA_1Layer__2111853[[#This Row],[C2]]*force_ripple_Config3_2A_phaseA_1Layer__2111853[[#This Row],[Insgesamt]]</f>
        <v>-48.670483220005607</v>
      </c>
      <c r="O94" s="2">
        <f t="shared" si="7"/>
        <v>12.133333333333333</v>
      </c>
      <c r="P94" s="2">
        <f t="shared" si="8"/>
        <v>-0.43837114678908529</v>
      </c>
      <c r="Q94" s="2">
        <f t="shared" si="9"/>
        <v>0.99756405025982453</v>
      </c>
      <c r="R94" s="2">
        <f t="shared" si="10"/>
        <v>-0.55919290347074135</v>
      </c>
      <c r="S94">
        <f>force_ripple_Config3_2A_phaseA_1Layer__2111853[[#This Row],[Spalte1]]*$Q94</f>
        <v>-11.250561671737254</v>
      </c>
      <c r="T94">
        <f>force_ripple_Config3_2A_phaseA_1Layer__2111853[[#This Row],[Spalte2]]*$Q94</f>
        <v>-87.636640193716147</v>
      </c>
      <c r="U94">
        <f>force_ripple_Config3_2A_phaseA_1Layer__2111853[[#This Row],[Spalte22]]*$P94</f>
        <v>-9.5343994326090602</v>
      </c>
      <c r="V94">
        <f>force_ripple_Config3_2A_phaseA_1Layer__2111853[[#This Row],[Spalte23]]*$P94</f>
        <v>29.902640902489132</v>
      </c>
      <c r="W94">
        <f>force_ripple_Config3_2A_phaseA_1Layer__2111853[[#This Row],[Spalte24]]*$R94</f>
        <v>6.3097028452799782</v>
      </c>
      <c r="X94">
        <f>force_ripple_Config3_2A_phaseA_1Layer__2111853[[#This Row],[Spalte25]]*$R94</f>
        <v>27.216188825118934</v>
      </c>
      <c r="Y94">
        <f t="shared" si="11"/>
        <v>-14.475258259066337</v>
      </c>
      <c r="Z94">
        <f t="shared" si="11"/>
        <v>-30.517810466108081</v>
      </c>
    </row>
    <row r="95" spans="1:26" x14ac:dyDescent="0.3">
      <c r="A95">
        <v>184</v>
      </c>
      <c r="B95">
        <v>-0.208308138005872</v>
      </c>
      <c r="C95">
        <v>-0.99560158553742895</v>
      </c>
      <c r="D95">
        <v>0.258473699151825</v>
      </c>
      <c r="E95">
        <v>-0.99777325732835698</v>
      </c>
      <c r="F95">
        <v>2.2964432534847701E-2</v>
      </c>
      <c r="G95">
        <v>-0.58107502217978202</v>
      </c>
      <c r="H95">
        <f t="shared" si="6"/>
        <v>81.681408993334628</v>
      </c>
      <c r="I95">
        <f>force_ripple_Config3_2A_phaseA_1Layer__2111853[[#This Row],[A]]*force_ripple_Config3_2A_phaseA_1Layer__2111853[[#This Row],[Insgesamt]]</f>
        <v>-17.014902217097625</v>
      </c>
      <c r="J95">
        <f>force_ripple_Config3_2A_phaseA_1Layer__2111853[[#This Row],[A2]]*force_ripple_Config3_2A_phaseA_1Layer__2111853[[#This Row],[Insgesamt]]</f>
        <v>-81.322140302695161</v>
      </c>
      <c r="K95">
        <f>force_ripple_Config3_2A_phaseA_1Layer__2111853[[#This Row],[B]]*force_ripple_Config3_2A_phaseA_1Layer__2111853[[#This Row],[Insgesamt]]</f>
        <v>21.112495934440346</v>
      </c>
      <c r="L95">
        <f>force_ripple_Config3_2A_phaseA_1Layer__2111853[[#This Row],[B2]]*force_ripple_Config3_2A_phaseA_1Layer__2111853[[#This Row],[Insgesamt]]</f>
        <v>-81.499525514449246</v>
      </c>
      <c r="M95">
        <f>force_ripple_Config3_2A_phaseA_1Layer__2111853[[#This Row],[C]]*force_ripple_Config3_2A_phaseA_1Layer__2111853[[#This Row],[Insgesamt]]</f>
        <v>1.8757672061787354</v>
      </c>
      <c r="N95">
        <f>force_ripple_Config3_2A_phaseA_1Layer__2111853[[#This Row],[C2]]*force_ripple_Config3_2A_phaseA_1Layer__2111853[[#This Row],[Insgesamt]]</f>
        <v>-47.463026542477763</v>
      </c>
      <c r="O95" s="2">
        <f t="shared" si="7"/>
        <v>12.266666666666667</v>
      </c>
      <c r="P95" s="2">
        <f t="shared" si="8"/>
        <v>-3.4899496702500268E-2</v>
      </c>
      <c r="Q95" s="2">
        <f t="shared" si="9"/>
        <v>0.88294759285892443</v>
      </c>
      <c r="R95" s="2">
        <f t="shared" si="10"/>
        <v>-0.84804809615642751</v>
      </c>
      <c r="S95">
        <f>force_ripple_Config3_2A_phaseA_1Layer__2111853[[#This Row],[Spalte1]]*$Q95</f>
        <v>-15.023266955316323</v>
      </c>
      <c r="T95">
        <f>force_ripple_Config3_2A_phaseA_1Layer__2111853[[#This Row],[Spalte2]]*$Q95</f>
        <v>-71.80318802640042</v>
      </c>
      <c r="U95">
        <f>force_ripple_Config3_2A_phaseA_1Layer__2111853[[#This Row],[Spalte22]]*$P95</f>
        <v>-0.73681548224555116</v>
      </c>
      <c r="V95">
        <f>force_ripple_Config3_2A_phaseA_1Layer__2111853[[#This Row],[Spalte23]]*$P95</f>
        <v>2.8442924219468582</v>
      </c>
      <c r="W95">
        <f>force_ripple_Config3_2A_phaseA_1Layer__2111853[[#This Row],[Spalte24]]*$R95</f>
        <v>-1.5907408080325376</v>
      </c>
      <c r="X95">
        <f>force_ripple_Config3_2A_phaseA_1Layer__2111853[[#This Row],[Spalte25]]*$R95</f>
        <v>40.250929297170252</v>
      </c>
      <c r="Y95">
        <f t="shared" si="11"/>
        <v>-17.350823245594412</v>
      </c>
      <c r="Z95">
        <f t="shared" si="11"/>
        <v>-28.707966307283307</v>
      </c>
    </row>
    <row r="96" spans="1:26" x14ac:dyDescent="0.3">
      <c r="A96">
        <v>186</v>
      </c>
      <c r="B96">
        <v>-0.24845447916906499</v>
      </c>
      <c r="C96">
        <v>-0.879613018967217</v>
      </c>
      <c r="D96">
        <v>0.15411094921124599</v>
      </c>
      <c r="E96">
        <v>-1.12328671966559</v>
      </c>
      <c r="F96">
        <v>0.15138251266491701</v>
      </c>
      <c r="G96">
        <v>-0.64012500879098799</v>
      </c>
      <c r="H96">
        <f t="shared" si="6"/>
        <v>81.681408993334628</v>
      </c>
      <c r="I96">
        <f>force_ripple_Config3_2A_phaseA_1Layer__2111853[[#This Row],[A]]*force_ripple_Config3_2A_phaseA_1Layer__2111853[[#This Row],[Insgesamt]]</f>
        <v>-20.294111929234337</v>
      </c>
      <c r="J96">
        <f>force_ripple_Config3_2A_phaseA_1Layer__2111853[[#This Row],[A2]]*force_ripple_Config3_2A_phaseA_1Layer__2111853[[#This Row],[Insgesamt]]</f>
        <v>-71.848030758123059</v>
      </c>
      <c r="K96">
        <f>force_ripple_Config3_2A_phaseA_1Layer__2111853[[#This Row],[B]]*force_ripple_Config3_2A_phaseA_1Layer__2111853[[#This Row],[Insgesamt]]</f>
        <v>12.587999472874804</v>
      </c>
      <c r="L96">
        <f>force_ripple_Config3_2A_phaseA_1Layer__2111853[[#This Row],[B2]]*force_ripple_Config3_2A_phaseA_1Layer__2111853[[#This Row],[Insgesamt]]</f>
        <v>-91.751641965786277</v>
      </c>
      <c r="M96">
        <f>force_ripple_Config3_2A_phaseA_1Layer__2111853[[#This Row],[C]]*force_ripple_Config3_2A_phaseA_1Layer__2111853[[#This Row],[Insgesamt]]</f>
        <v>12.365136931421745</v>
      </c>
      <c r="N96">
        <f>force_ripple_Config3_2A_phaseA_1Layer__2111853[[#This Row],[C2]]*force_ripple_Config3_2A_phaseA_1Layer__2111853[[#This Row],[Insgesamt]]</f>
        <v>-52.286312649918614</v>
      </c>
      <c r="O96" s="2">
        <f t="shared" si="7"/>
        <v>12.4</v>
      </c>
      <c r="P96" s="2">
        <f t="shared" si="8"/>
        <v>0.3746065934159083</v>
      </c>
      <c r="Q96" s="2">
        <f t="shared" si="9"/>
        <v>0.61566147532565785</v>
      </c>
      <c r="R96" s="2">
        <f t="shared" si="10"/>
        <v>-0.99026806874157003</v>
      </c>
      <c r="S96">
        <f>force_ripple_Config3_2A_phaseA_1Layer__2111853[[#This Row],[Spalte1]]*$Q96</f>
        <v>-12.494302890776444</v>
      </c>
      <c r="T96">
        <f>force_ripple_Config3_2A_phaseA_1Layer__2111853[[#This Row],[Spalte2]]*$Q96</f>
        <v>-44.234064615789286</v>
      </c>
      <c r="U96">
        <f>force_ripple_Config3_2A_phaseA_1Layer__2111853[[#This Row],[Spalte22]]*$P96</f>
        <v>4.7155476004548795</v>
      </c>
      <c r="V96">
        <f>force_ripple_Config3_2A_phaseA_1Layer__2111853[[#This Row],[Spalte23]]*$P96</f>
        <v>-34.370770037119286</v>
      </c>
      <c r="W96">
        <f>force_ripple_Config3_2A_phaseA_1Layer__2111853[[#This Row],[Spalte24]]*$R96</f>
        <v>-12.244800268804074</v>
      </c>
      <c r="X96">
        <f>force_ripple_Config3_2A_phaseA_1Layer__2111853[[#This Row],[Spalte25]]*$R96</f>
        <v>51.777465849452831</v>
      </c>
      <c r="Y96">
        <f t="shared" si="11"/>
        <v>-20.02355555912564</v>
      </c>
      <c r="Z96">
        <f t="shared" si="11"/>
        <v>-26.827368803455748</v>
      </c>
    </row>
    <row r="97" spans="1:26" x14ac:dyDescent="0.3">
      <c r="A97">
        <v>188</v>
      </c>
      <c r="B97">
        <v>-0.23504659658084201</v>
      </c>
      <c r="C97">
        <v>-0.75958624669144803</v>
      </c>
      <c r="D97">
        <v>-3.1499422544654801E-3</v>
      </c>
      <c r="E97">
        <v>-1.1786379919049901</v>
      </c>
      <c r="F97">
        <v>0.22735840557734099</v>
      </c>
      <c r="G97">
        <v>-0.75959134034568598</v>
      </c>
      <c r="H97">
        <f t="shared" si="6"/>
        <v>81.681408993334628</v>
      </c>
      <c r="I97">
        <f>force_ripple_Config3_2A_phaseA_1Layer__2111853[[#This Row],[A]]*force_ripple_Config3_2A_phaseA_1Layer__2111853[[#This Row],[Insgesamt]]</f>
        <v>-19.198937187811083</v>
      </c>
      <c r="J97">
        <f>force_ripple_Config3_2A_phaseA_1Layer__2111853[[#This Row],[A2]]*force_ripple_Config3_2A_phaseA_1Layer__2111853[[#This Row],[Insgesamt]]</f>
        <v>-62.044074881716142</v>
      </c>
      <c r="K97">
        <f>force_ripple_Config3_2A_phaseA_1Layer__2111853[[#This Row],[B]]*force_ripple_Config3_2A_phaseA_1Layer__2111853[[#This Row],[Insgesamt]]</f>
        <v>-0.25729172159238139</v>
      </c>
      <c r="L97">
        <f>force_ripple_Config3_2A_phaseA_1Layer__2111853[[#This Row],[B2]]*force_ripple_Config3_2A_phaseA_1Layer__2111853[[#This Row],[Insgesamt]]</f>
        <v>-96.272811871874126</v>
      </c>
      <c r="M97">
        <f>force_ripple_Config3_2A_phaseA_1Layer__2111853[[#This Row],[C]]*force_ripple_Config3_2A_phaseA_1Layer__2111853[[#This Row],[Insgesamt]]</f>
        <v>18.570954914035241</v>
      </c>
      <c r="N97">
        <f>force_ripple_Config3_2A_phaseA_1Layer__2111853[[#This Row],[C2]]*force_ripple_Config3_2A_phaseA_1Layer__2111853[[#This Row],[Insgesamt]]</f>
        <v>-62.044490938571222</v>
      </c>
      <c r="O97" s="2">
        <f t="shared" si="7"/>
        <v>12.533333333333333</v>
      </c>
      <c r="P97" s="2">
        <f t="shared" si="8"/>
        <v>0.71933980033864997</v>
      </c>
      <c r="Q97" s="2">
        <f t="shared" si="9"/>
        <v>0.24192189559966484</v>
      </c>
      <c r="R97" s="2">
        <f t="shared" si="10"/>
        <v>-0.96126169593831867</v>
      </c>
      <c r="S97">
        <f>force_ripple_Config3_2A_phaseA_1Layer__2111853[[#This Row],[Spalte1]]*$Q97</f>
        <v>-4.644643277974156</v>
      </c>
      <c r="T97">
        <f>force_ripple_Config3_2A_phaseA_1Layer__2111853[[#This Row],[Spalte2]]*$Q97</f>
        <v>-15.00982020611232</v>
      </c>
      <c r="U97">
        <f>force_ripple_Config3_2A_phaseA_1Layer__2111853[[#This Row],[Spalte22]]*$P97</f>
        <v>-0.18508017563905116</v>
      </c>
      <c r="V97">
        <f>force_ripple_Config3_2A_phaseA_1Layer__2111853[[#This Row],[Spalte23]]*$P97</f>
        <v>-69.252865269954341</v>
      </c>
      <c r="W97">
        <f>force_ripple_Config3_2A_phaseA_1Layer__2111853[[#This Row],[Spalte24]]*$R97</f>
        <v>-17.85154761585957</v>
      </c>
      <c r="X97">
        <f>force_ripple_Config3_2A_phaseA_1Layer__2111853[[#This Row],[Spalte25]]*$R97</f>
        <v>59.640992583240617</v>
      </c>
      <c r="Y97">
        <f t="shared" si="11"/>
        <v>-22.681271069472778</v>
      </c>
      <c r="Z97">
        <f t="shared" si="11"/>
        <v>-24.621692892826047</v>
      </c>
    </row>
    <row r="98" spans="1:26" x14ac:dyDescent="0.3">
      <c r="A98">
        <v>190</v>
      </c>
      <c r="B98">
        <v>-0.15757037489612599</v>
      </c>
      <c r="C98">
        <v>-0.63902625350905096</v>
      </c>
      <c r="D98">
        <v>-0.15874734346511299</v>
      </c>
      <c r="E98">
        <v>-1.1221833037017901</v>
      </c>
      <c r="F98">
        <v>0.24258089128294799</v>
      </c>
      <c r="G98">
        <v>-0.87822079021157895</v>
      </c>
      <c r="H98">
        <f t="shared" si="6"/>
        <v>81.681408993334628</v>
      </c>
      <c r="I98">
        <f>force_ripple_Config3_2A_phaseA_1Layer__2111853[[#This Row],[A]]*force_ripple_Config3_2A_phaseA_1Layer__2111853[[#This Row],[Insgesamt]]</f>
        <v>-12.870570237123534</v>
      </c>
      <c r="J98">
        <f>force_ripple_Config3_2A_phaseA_1Layer__2111853[[#This Row],[A2]]*force_ripple_Config3_2A_phaseA_1Layer__2111853[[#This Row],[Insgesamt]]</f>
        <v>-52.196564770351131</v>
      </c>
      <c r="K98">
        <f>force_ripple_Config3_2A_phaseA_1Layer__2111853[[#This Row],[B]]*force_ripple_Config3_2A_phaseA_1Layer__2111853[[#This Row],[Insgesamt]]</f>
        <v>-12.966706688179261</v>
      </c>
      <c r="L98">
        <f>force_ripple_Config3_2A_phaseA_1Layer__2111853[[#This Row],[B2]]*force_ripple_Config3_2A_phaseA_1Layer__2111853[[#This Row],[Insgesamt]]</f>
        <v>-91.661513395157357</v>
      </c>
      <c r="M98">
        <f>force_ripple_Config3_2A_phaseA_1Layer__2111853[[#This Row],[C]]*force_ripple_Config3_2A_phaseA_1Layer__2111853[[#This Row],[Insgesamt]]</f>
        <v>19.814348994850118</v>
      </c>
      <c r="N98">
        <f>force_ripple_Config3_2A_phaseA_1Layer__2111853[[#This Row],[C2]]*force_ripple_Config3_2A_phaseA_1Layer__2111853[[#This Row],[Insgesamt]]</f>
        <v>-71.734311551721504</v>
      </c>
      <c r="O98" s="2">
        <f t="shared" si="7"/>
        <v>12.666666666666666</v>
      </c>
      <c r="P98" s="2">
        <f t="shared" si="8"/>
        <v>0.93969262078590621</v>
      </c>
      <c r="Q98" s="2">
        <f t="shared" si="9"/>
        <v>-0.17364817766692858</v>
      </c>
      <c r="R98" s="2">
        <f t="shared" si="10"/>
        <v>-0.76604444311898079</v>
      </c>
      <c r="S98">
        <f>force_ripple_Config3_2A_phaseA_1Layer__2111853[[#This Row],[Spalte1]]*$Q98</f>
        <v>2.2349510672107105</v>
      </c>
      <c r="T98">
        <f>force_ripple_Config3_2A_phaseA_1Layer__2111853[[#This Row],[Spalte2]]*$Q98</f>
        <v>9.0638383528452788</v>
      </c>
      <c r="U98">
        <f>force_ripple_Config3_2A_phaseA_1Layer__2111853[[#This Row],[Spalte22]]*$P98</f>
        <v>-12.184718590777308</v>
      </c>
      <c r="V98">
        <f>force_ripple_Config3_2A_phaseA_1Layer__2111853[[#This Row],[Spalte23]]*$P98</f>
        <v>-86.133647747497861</v>
      </c>
      <c r="W98">
        <f>force_ripple_Config3_2A_phaseA_1Layer__2111853[[#This Row],[Spalte24]]*$R98</f>
        <v>-15.178671941525096</v>
      </c>
      <c r="X98">
        <f>force_ripple_Config3_2A_phaseA_1Layer__2111853[[#This Row],[Spalte25]]*$R98</f>
        <v>54.951670745161969</v>
      </c>
      <c r="Y98">
        <f t="shared" si="11"/>
        <v>-25.128439465091695</v>
      </c>
      <c r="Z98">
        <f t="shared" si="11"/>
        <v>-22.118138649490611</v>
      </c>
    </row>
    <row r="99" spans="1:26" x14ac:dyDescent="0.3">
      <c r="A99">
        <v>192</v>
      </c>
      <c r="B99">
        <v>-2.8887694961683301E-2</v>
      </c>
      <c r="C99">
        <v>-0.58393156156842996</v>
      </c>
      <c r="D99">
        <v>-0.26301604211140001</v>
      </c>
      <c r="E99">
        <v>-1.00044298632415</v>
      </c>
      <c r="F99">
        <v>0.20257199810624599</v>
      </c>
      <c r="G99">
        <v>-0.99791360092127801</v>
      </c>
      <c r="H99">
        <f t="shared" si="6"/>
        <v>81.681408993334628</v>
      </c>
      <c r="I99">
        <f>force_ripple_Config3_2A_phaseA_1Layer__2111853[[#This Row],[A]]*force_ripple_Config3_2A_phaseA_1Layer__2111853[[#This Row],[Insgesamt]]</f>
        <v>-2.3595876270399456</v>
      </c>
      <c r="J99">
        <f>force_ripple_Config3_2A_phaseA_1Layer__2111853[[#This Row],[A2]]*force_ripple_Config3_2A_phaseA_1Layer__2111853[[#This Row],[Insgesamt]]</f>
        <v>-47.69635270458749</v>
      </c>
      <c r="K99">
        <f>force_ripple_Config3_2A_phaseA_1Layer__2111853[[#This Row],[B]]*force_ripple_Config3_2A_phaseA_1Layer__2111853[[#This Row],[Insgesamt]]</f>
        <v>-21.483520907509387</v>
      </c>
      <c r="L99">
        <f>force_ripple_Config3_2A_phaseA_1Layer__2111853[[#This Row],[B2]]*force_ripple_Config3_2A_phaseA_1Layer__2111853[[#This Row],[Insgesamt]]</f>
        <v>-81.71759274045597</v>
      </c>
      <c r="M99">
        <f>force_ripple_Config3_2A_phaseA_1Layer__2111853[[#This Row],[C]]*force_ripple_Config3_2A_phaseA_1Layer__2111853[[#This Row],[Insgesamt]]</f>
        <v>16.546366227913285</v>
      </c>
      <c r="N99">
        <f>force_ripple_Config3_2A_phaseA_1Layer__2111853[[#This Row],[C2]]*force_ripple_Config3_2A_phaseA_1Layer__2111853[[#This Row],[Insgesamt]]</f>
        <v>-81.510988976862222</v>
      </c>
      <c r="O99" s="2">
        <f t="shared" si="7"/>
        <v>12.8</v>
      </c>
      <c r="P99" s="2">
        <f t="shared" si="8"/>
        <v>0.99756405025982453</v>
      </c>
      <c r="Q99" s="2">
        <f t="shared" si="9"/>
        <v>-0.55919290347074724</v>
      </c>
      <c r="R99" s="2">
        <f t="shared" si="10"/>
        <v>-0.43837114678907912</v>
      </c>
      <c r="S99">
        <f>force_ripple_Config3_2A_phaseA_1Layer__2111853[[#This Row],[Spalte1]]*$Q99</f>
        <v>1.3194646561581178</v>
      </c>
      <c r="T99">
        <f>force_ripple_Config3_2A_phaseA_1Layer__2111853[[#This Row],[Spalte2]]*$Q99</f>
        <v>26.671461953843107</v>
      </c>
      <c r="U99">
        <f>force_ripple_Config3_2A_phaseA_1Layer__2111853[[#This Row],[Spalte22]]*$P99</f>
        <v>-21.431188130336686</v>
      </c>
      <c r="V99">
        <f>force_ripple_Config3_2A_phaseA_1Layer__2111853[[#This Row],[Spalte23]]*$P99</f>
        <v>-81.518532791652092</v>
      </c>
      <c r="W99">
        <f>force_ripple_Config3_2A_phaseA_1Layer__2111853[[#This Row],[Spalte24]]*$R99</f>
        <v>-7.2534495385224362</v>
      </c>
      <c r="X99">
        <f>force_ripple_Config3_2A_phaseA_1Layer__2111853[[#This Row],[Spalte25]]*$R99</f>
        <v>35.732065713699079</v>
      </c>
      <c r="Y99">
        <f t="shared" si="11"/>
        <v>-27.365173012701003</v>
      </c>
      <c r="Z99">
        <f t="shared" si="11"/>
        <v>-19.115005124109906</v>
      </c>
    </row>
    <row r="100" spans="1:26" x14ac:dyDescent="0.3">
      <c r="A100">
        <v>194</v>
      </c>
      <c r="B100">
        <v>0.132913085365026</v>
      </c>
      <c r="C100">
        <v>-0.59996051888824398</v>
      </c>
      <c r="D100">
        <v>-0.27025857769101203</v>
      </c>
      <c r="E100">
        <v>-0.83947086488919098</v>
      </c>
      <c r="F100">
        <v>0.13324364071376901</v>
      </c>
      <c r="G100">
        <v>-1.0792381177118999</v>
      </c>
      <c r="H100">
        <f t="shared" si="6"/>
        <v>81.681408993334628</v>
      </c>
      <c r="I100">
        <f>force_ripple_Config3_2A_phaseA_1Layer__2111853[[#This Row],[A]]*force_ripple_Config3_2A_phaseA_1Layer__2111853[[#This Row],[Insgesamt]]</f>
        <v>10.856528086266687</v>
      </c>
      <c r="J100">
        <f>force_ripple_Config3_2A_phaseA_1Layer__2111853[[#This Row],[A2]]*force_ripple_Config3_2A_phaseA_1Layer__2111853[[#This Row],[Insgesamt]]</f>
        <v>-49.00562052316392</v>
      </c>
      <c r="K100">
        <f>force_ripple_Config3_2A_phaseA_1Layer__2111853[[#This Row],[B]]*force_ripple_Config3_2A_phaseA_1Layer__2111853[[#This Row],[Insgesamt]]</f>
        <v>-22.075101418336455</v>
      </c>
      <c r="L100">
        <f>force_ripple_Config3_2A_phaseA_1Layer__2111853[[#This Row],[B2]]*force_ripple_Config3_2A_phaseA_1Layer__2111853[[#This Row],[Insgesamt]]</f>
        <v>-68.569163053002356</v>
      </c>
      <c r="M100">
        <f>force_ripple_Config3_2A_phaseA_1Layer__2111853[[#This Row],[C]]*force_ripple_Config3_2A_phaseA_1Layer__2111853[[#This Row],[Insgesamt]]</f>
        <v>10.8835283129023</v>
      </c>
      <c r="N100">
        <f>force_ripple_Config3_2A_phaseA_1Layer__2111853[[#This Row],[C2]]*force_ripple_Config3_2A_phaseA_1Layer__2111853[[#This Row],[Insgesamt]]</f>
        <v>-88.153690094022323</v>
      </c>
      <c r="O100" s="2">
        <f t="shared" si="7"/>
        <v>12.933333333333334</v>
      </c>
      <c r="P100" s="2">
        <f t="shared" si="8"/>
        <v>0.88294759285892777</v>
      </c>
      <c r="Q100" s="2">
        <f t="shared" si="9"/>
        <v>-0.84804809615642751</v>
      </c>
      <c r="R100" s="2">
        <f t="shared" si="10"/>
        <v>-3.4899496702500511E-2</v>
      </c>
      <c r="S100">
        <f>force_ripple_Config3_2A_phaseA_1Layer__2111853[[#This Row],[Spalte1]]*$Q100</f>
        <v>-9.2068579744272476</v>
      </c>
      <c r="T100">
        <f>force_ripple_Config3_2A_phaseA_1Layer__2111853[[#This Row],[Spalte2]]*$Q100</f>
        <v>41.55912318563351</v>
      </c>
      <c r="U100">
        <f>force_ripple_Config3_2A_phaseA_1Layer__2111853[[#This Row],[Spalte22]]*$P100</f>
        <v>-19.491157659436876</v>
      </c>
      <c r="V100">
        <f>force_ripple_Config3_2A_phaseA_1Layer__2111853[[#This Row],[Spalte23]]*$P100</f>
        <v>-60.542977461999754</v>
      </c>
      <c r="W100">
        <f>force_ripple_Config3_2A_phaseA_1Layer__2111853[[#This Row],[Spalte24]]*$R100</f>
        <v>-0.37982966046770478</v>
      </c>
      <c r="X100">
        <f>force_ripple_Config3_2A_phaseA_1Layer__2111853[[#This Row],[Spalte25]]*$R100</f>
        <v>3.076519416749584</v>
      </c>
      <c r="Y100">
        <f t="shared" si="11"/>
        <v>-29.07784529433183</v>
      </c>
      <c r="Z100">
        <f t="shared" si="11"/>
        <v>-15.907334859616661</v>
      </c>
    </row>
    <row r="101" spans="1:26" x14ac:dyDescent="0.3">
      <c r="A101">
        <v>196</v>
      </c>
      <c r="B101">
        <v>0.257851451149335</v>
      </c>
      <c r="C101">
        <v>-0.72362379795614196</v>
      </c>
      <c r="D101">
        <v>-0.20737559005085399</v>
      </c>
      <c r="E101">
        <v>-0.72105618301956198</v>
      </c>
      <c r="F101">
        <v>2.6645308515559601E-2</v>
      </c>
      <c r="G101">
        <v>-1.1380783865572299</v>
      </c>
      <c r="H101">
        <f t="shared" si="6"/>
        <v>81.681408993334628</v>
      </c>
      <c r="I101">
        <f>force_ripple_Config3_2A_phaseA_1Layer__2111853[[#This Row],[A]]*force_ripple_Config3_2A_phaseA_1Layer__2111853[[#This Row],[Insgesamt]]</f>
        <v>21.061669840853675</v>
      </c>
      <c r="J101">
        <f>force_ripple_Config3_2A_phaseA_1Layer__2111853[[#This Row],[A2]]*force_ripple_Config3_2A_phaseA_1Layer__2111853[[#This Row],[Insgesamt]]</f>
        <v>-59.106611398165775</v>
      </c>
      <c r="K101">
        <f>force_ripple_Config3_2A_phaseA_1Layer__2111853[[#This Row],[B]]*force_ripple_Config3_2A_phaseA_1Layer__2111853[[#This Row],[Insgesamt]]</f>
        <v>-16.938730386177898</v>
      </c>
      <c r="L101">
        <f>force_ripple_Config3_2A_phaseA_1Layer__2111853[[#This Row],[B2]]*force_ripple_Config3_2A_phaseA_1Layer__2111853[[#This Row],[Insgesamt]]</f>
        <v>-58.896884992393588</v>
      </c>
      <c r="M101">
        <f>force_ripple_Config3_2A_phaseA_1Layer__2111853[[#This Row],[C]]*force_ripple_Config3_2A_phaseA_1Layer__2111853[[#This Row],[Insgesamt]]</f>
        <v>2.1764263426130057</v>
      </c>
      <c r="N101">
        <f>force_ripple_Config3_2A_phaseA_1Layer__2111853[[#This Row],[C2]]*force_ripple_Config3_2A_phaseA_1Layer__2111853[[#This Row],[Insgesamt]]</f>
        <v>-92.959846158855484</v>
      </c>
      <c r="O101" s="2">
        <f t="shared" si="7"/>
        <v>13.066666666666666</v>
      </c>
      <c r="P101" s="2">
        <f t="shared" si="8"/>
        <v>0.6156614753256634</v>
      </c>
      <c r="Q101" s="2">
        <f t="shared" si="9"/>
        <v>-0.99026806874157003</v>
      </c>
      <c r="R101" s="2">
        <f t="shared" si="10"/>
        <v>0.37460659341590807</v>
      </c>
      <c r="S101">
        <f>force_ripple_Config3_2A_phaseA_1Layer__2111853[[#This Row],[Spalte1]]*$Q101</f>
        <v>-20.856699117774738</v>
      </c>
      <c r="T101">
        <f>force_ripple_Config3_2A_phaseA_1Layer__2111853[[#This Row],[Spalte2]]*$Q101</f>
        <v>58.531389919120095</v>
      </c>
      <c r="U101">
        <f>force_ripple_Config3_2A_phaseA_1Layer__2111853[[#This Row],[Spalte22]]*$P101</f>
        <v>-10.42852373969793</v>
      </c>
      <c r="V101">
        <f>force_ripple_Config3_2A_phaseA_1Layer__2111853[[#This Row],[Spalte23]]*$P101</f>
        <v>-36.260543106502958</v>
      </c>
      <c r="W101">
        <f>force_ripple_Config3_2A_phaseA_1Layer__2111853[[#This Row],[Spalte24]]*$R101</f>
        <v>0.81530365802690208</v>
      </c>
      <c r="X101">
        <f>force_ripple_Config3_2A_phaseA_1Layer__2111853[[#This Row],[Spalte25]]*$R101</f>
        <v>-34.823371294035738</v>
      </c>
      <c r="Y101">
        <f t="shared" si="11"/>
        <v>-30.469919199445766</v>
      </c>
      <c r="Z101">
        <f t="shared" si="11"/>
        <v>-12.552524481418601</v>
      </c>
    </row>
    <row r="102" spans="1:26" x14ac:dyDescent="0.3">
      <c r="A102">
        <v>198</v>
      </c>
      <c r="B102">
        <v>0.286556666272613</v>
      </c>
      <c r="C102">
        <v>-0.88421713900893395</v>
      </c>
      <c r="D102">
        <v>-0.114456992235523</v>
      </c>
      <c r="E102">
        <v>-0.640530068631042</v>
      </c>
      <c r="F102">
        <v>-0.113308118063774</v>
      </c>
      <c r="G102">
        <v>-1.12434572455906</v>
      </c>
      <c r="H102">
        <f t="shared" si="6"/>
        <v>81.681408993334628</v>
      </c>
      <c r="I102">
        <f>force_ripple_Config3_2A_phaseA_1Layer__2111853[[#This Row],[A]]*force_ripple_Config3_2A_phaseA_1Layer__2111853[[#This Row],[Insgesamt]]</f>
        <v>23.406352257579801</v>
      </c>
      <c r="J102">
        <f>force_ripple_Config3_2A_phaseA_1Layer__2111853[[#This Row],[A2]]*force_ripple_Config3_2A_phaseA_1Layer__2111853[[#This Row],[Insgesamt]]</f>
        <v>-72.224101770304955</v>
      </c>
      <c r="K102">
        <f>force_ripple_Config3_2A_phaseA_1Layer__2111853[[#This Row],[B]]*force_ripple_Config3_2A_phaseA_1Layer__2111853[[#This Row],[Insgesamt]]</f>
        <v>-9.3490083949366802</v>
      </c>
      <c r="L102">
        <f>force_ripple_Config3_2A_phaseA_1Layer__2111853[[#This Row],[B2]]*force_ripple_Config3_2A_phaseA_1Layer__2111853[[#This Row],[Insgesamt]]</f>
        <v>-52.319398508380843</v>
      </c>
      <c r="M102">
        <f>force_ripple_Config3_2A_phaseA_1Layer__2111853[[#This Row],[C]]*force_ripple_Config3_2A_phaseA_1Layer__2111853[[#This Row],[Insgesamt]]</f>
        <v>-9.255166733832171</v>
      </c>
      <c r="N102">
        <f>force_ripple_Config3_2A_phaseA_1Layer__2111853[[#This Row],[C2]]*force_ripple_Config3_2A_phaseA_1Layer__2111853[[#This Row],[Insgesamt]]</f>
        <v>-91.838142977615746</v>
      </c>
      <c r="O102" s="2">
        <f t="shared" si="7"/>
        <v>13.2</v>
      </c>
      <c r="P102" s="2">
        <f t="shared" si="8"/>
        <v>0.24192189559967175</v>
      </c>
      <c r="Q102" s="2">
        <f t="shared" si="9"/>
        <v>-0.96126169593831867</v>
      </c>
      <c r="R102" s="2">
        <f t="shared" si="10"/>
        <v>0.71933980033864975</v>
      </c>
      <c r="S102">
        <f>force_ripple_Config3_2A_phaseA_1Layer__2111853[[#This Row],[Spalte1]]*$Q102</f>
        <v>-22.499629866850853</v>
      </c>
      <c r="T102">
        <f>force_ripple_Config3_2A_phaseA_1Layer__2111853[[#This Row],[Spalte2]]*$Q102</f>
        <v>69.426262555345062</v>
      </c>
      <c r="U102">
        <f>force_ripple_Config3_2A_phaseA_1Layer__2111853[[#This Row],[Spalte22]]*$P102</f>
        <v>-2.2617298328803264</v>
      </c>
      <c r="V102">
        <f>force_ripple_Config3_2A_phaseA_1Layer__2111853[[#This Row],[Spalte23]]*$P102</f>
        <v>-12.657208063782132</v>
      </c>
      <c r="W102">
        <f>force_ripple_Config3_2A_phaseA_1Layer__2111853[[#This Row],[Spalte24]]*$R102</f>
        <v>-6.657609790415747</v>
      </c>
      <c r="X102">
        <f>force_ripple_Config3_2A_phaseA_1Layer__2111853[[#This Row],[Spalte25]]*$R102</f>
        <v>-66.062831432990478</v>
      </c>
      <c r="Y102">
        <f t="shared" si="11"/>
        <v>-31.418969490146928</v>
      </c>
      <c r="Z102">
        <f t="shared" si="11"/>
        <v>-9.2937769414275522</v>
      </c>
    </row>
    <row r="103" spans="1:26" x14ac:dyDescent="0.3">
      <c r="A103">
        <v>200</v>
      </c>
      <c r="B103">
        <v>0.231411457613382</v>
      </c>
      <c r="C103">
        <v>-1.04008890923842</v>
      </c>
      <c r="D103">
        <v>5.1598874840619595E-4</v>
      </c>
      <c r="E103">
        <v>-0.62111354482522696</v>
      </c>
      <c r="F103">
        <v>-0.23186214486680701</v>
      </c>
      <c r="G103">
        <v>-1.0403538321402599</v>
      </c>
      <c r="H103">
        <f t="shared" si="6"/>
        <v>81.681408993334628</v>
      </c>
      <c r="I103">
        <f>force_ripple_Config3_2A_phaseA_1Layer__2111853[[#This Row],[A]]*force_ripple_Config3_2A_phaseA_1Layer__2111853[[#This Row],[Insgesamt]]</f>
        <v>18.902013915062376</v>
      </c>
      <c r="J103">
        <f>force_ripple_Config3_2A_phaseA_1Layer__2111853[[#This Row],[A2]]*force_ripple_Config3_2A_phaseA_1Layer__2111853[[#This Row],[Insgesamt]]</f>
        <v>-84.955927584934685</v>
      </c>
      <c r="K103">
        <f>force_ripple_Config3_2A_phaseA_1Layer__2111853[[#This Row],[B]]*force_ripple_Config3_2A_phaseA_1Layer__2111853[[#This Row],[Insgesamt]]</f>
        <v>4.2146687994525332E-2</v>
      </c>
      <c r="L103">
        <f>force_ripple_Config3_2A_phaseA_1Layer__2111853[[#This Row],[B2]]*force_ripple_Config3_2A_phaseA_1Layer__2111853[[#This Row],[Insgesamt]]</f>
        <v>-50.733429486169243</v>
      </c>
      <c r="M103">
        <f>force_ripple_Config3_2A_phaseA_1Layer__2111853[[#This Row],[C]]*force_ripple_Config3_2A_phaseA_1Layer__2111853[[#This Row],[Insgesamt]]</f>
        <v>-18.938826684937467</v>
      </c>
      <c r="N103">
        <f>force_ripple_Config3_2A_phaseA_1Layer__2111853[[#This Row],[C2]]*force_ripple_Config3_2A_phaseA_1Layer__2111853[[#This Row],[Insgesamt]]</f>
        <v>-84.977566860831573</v>
      </c>
      <c r="O103" s="2">
        <f t="shared" si="7"/>
        <v>13.333333333333334</v>
      </c>
      <c r="P103" s="2">
        <f t="shared" si="8"/>
        <v>-0.17364817766692858</v>
      </c>
      <c r="Q103" s="2">
        <f t="shared" si="9"/>
        <v>-0.76604444311897624</v>
      </c>
      <c r="R103" s="2">
        <f t="shared" si="10"/>
        <v>0.93969262078590854</v>
      </c>
      <c r="S103">
        <f>force_ripple_Config3_2A_phaseA_1Layer__2111853[[#This Row],[Spalte1]]*$Q103</f>
        <v>-14.479782723391098</v>
      </c>
      <c r="T103">
        <f>force_ripple_Config3_2A_phaseA_1Layer__2111853[[#This Row],[Spalte2]]*$Q103</f>
        <v>65.080016236457368</v>
      </c>
      <c r="U103">
        <f>force_ripple_Config3_2A_phaseA_1Layer__2111853[[#This Row],[Spalte22]]*$P103</f>
        <v>-7.3186955649459408E-3</v>
      </c>
      <c r="V103">
        <f>force_ripple_Config3_2A_phaseA_1Layer__2111853[[#This Row],[Spalte23]]*$P103</f>
        <v>8.8097675770669106</v>
      </c>
      <c r="W103">
        <f>force_ripple_Config3_2A_phaseA_1Layer__2111853[[#This Row],[Spalte24]]*$R103</f>
        <v>-17.796675682178989</v>
      </c>
      <c r="X103">
        <f>force_ripple_Config3_2A_phaseA_1Layer__2111853[[#This Row],[Spalte25]]*$R103</f>
        <v>-79.852792511464585</v>
      </c>
      <c r="Y103">
        <f t="shared" si="11"/>
        <v>-32.28377710113503</v>
      </c>
      <c r="Z103">
        <f t="shared" si="11"/>
        <v>-5.9630086979403103</v>
      </c>
    </row>
    <row r="104" spans="1:26" x14ac:dyDescent="0.3">
      <c r="A104">
        <v>202</v>
      </c>
      <c r="B104">
        <v>-0.45772907924996298</v>
      </c>
      <c r="C104">
        <v>-1.5512789087324801</v>
      </c>
      <c r="D104">
        <v>0.58773382938678498</v>
      </c>
      <c r="E104">
        <v>-1.5560265218764799</v>
      </c>
      <c r="F104">
        <v>-8.8326568267523997E-2</v>
      </c>
      <c r="G104">
        <v>-0.70621312984048201</v>
      </c>
      <c r="H104">
        <f t="shared" si="6"/>
        <v>81.681408993334628</v>
      </c>
      <c r="I104">
        <f>force_ripple_Config3_2A_phaseA_1Layer__2111853[[#This Row],[A]]*force_ripple_Config3_2A_phaseA_1Layer__2111853[[#This Row],[Insgesamt]]</f>
        <v>-37.387956130358702</v>
      </c>
      <c r="J104">
        <f>force_ripple_Config3_2A_phaseA_1Layer__2111853[[#This Row],[A2]]*force_ripple_Config3_2A_phaseA_1Layer__2111853[[#This Row],[Insgesamt]]</f>
        <v>-126.71064700691153</v>
      </c>
      <c r="K104">
        <f>force_ripple_Config3_2A_phaseA_1Layer__2111853[[#This Row],[B]]*force_ripple_Config3_2A_phaseA_1Layer__2111853[[#This Row],[Insgesamt]]</f>
        <v>48.00692729736074</v>
      </c>
      <c r="L104">
        <f>force_ripple_Config3_2A_phaseA_1Layer__2111853[[#This Row],[B2]]*force_ripple_Config3_2A_phaseA_1Layer__2111853[[#This Row],[Insgesamt]]</f>
        <v>-127.0984387378687</v>
      </c>
      <c r="M104">
        <f>force_ripple_Config3_2A_phaseA_1Layer__2111853[[#This Row],[C]]*force_ripple_Config3_2A_phaseA_1Layer__2111853[[#This Row],[Insgesamt]]</f>
        <v>-7.2146385476373194</v>
      </c>
      <c r="N104">
        <f>force_ripple_Config3_2A_phaseA_1Layer__2111853[[#This Row],[C2]]*force_ripple_Config3_2A_phaseA_1Layer__2111853[[#This Row],[Insgesamt]]</f>
        <v>-57.684483494963345</v>
      </c>
      <c r="O104" s="2">
        <f t="shared" si="7"/>
        <v>13.466666666666667</v>
      </c>
      <c r="P104" s="2">
        <f t="shared" si="8"/>
        <v>-0.55919290347074135</v>
      </c>
      <c r="Q104" s="2">
        <f t="shared" si="9"/>
        <v>-0.43837114678907912</v>
      </c>
      <c r="R104" s="2">
        <f t="shared" si="10"/>
        <v>0.99756405025982453</v>
      </c>
      <c r="S104">
        <f>force_ripple_Config3_2A_phaseA_1Layer__2111853[[#This Row],[Spalte1]]*$Q104</f>
        <v>16.389801204965124</v>
      </c>
      <c r="T104">
        <f>force_ripple_Config3_2A_phaseA_1Layer__2111853[[#This Row],[Spalte2]]*$Q104</f>
        <v>55.546291638806004</v>
      </c>
      <c r="U104">
        <f>force_ripple_Config3_2A_phaseA_1Layer__2111853[[#This Row],[Spalte22]]*$P104</f>
        <v>-26.845133062119942</v>
      </c>
      <c r="V104">
        <f>force_ripple_Config3_2A_phaseA_1Layer__2111853[[#This Row],[Spalte23]]*$P104</f>
        <v>71.072544984426955</v>
      </c>
      <c r="W104">
        <f>force_ripple_Config3_2A_phaseA_1Layer__2111853[[#This Row],[Spalte24]]*$R104</f>
        <v>-7.1970640507417425</v>
      </c>
      <c r="X104">
        <f>force_ripple_Config3_2A_phaseA_1Layer__2111853[[#This Row],[Spalte25]]*$R104</f>
        <v>-57.543966992381634</v>
      </c>
      <c r="Y104">
        <f t="shared" si="11"/>
        <v>-17.652395907896562</v>
      </c>
      <c r="Z104">
        <f t="shared" si="11"/>
        <v>69.074869630851339</v>
      </c>
    </row>
    <row r="105" spans="1:26" x14ac:dyDescent="0.3">
      <c r="A105">
        <v>204</v>
      </c>
      <c r="B105">
        <v>-0.47207212932041998</v>
      </c>
      <c r="C105">
        <v>-1.4576553797865399</v>
      </c>
      <c r="D105">
        <v>0.47983300328012302</v>
      </c>
      <c r="E105">
        <v>-1.8057090542577301</v>
      </c>
      <c r="F105">
        <v>0.20283734059542799</v>
      </c>
      <c r="G105">
        <v>-0.75027068434805599</v>
      </c>
      <c r="H105">
        <f t="shared" si="6"/>
        <v>81.681408993334628</v>
      </c>
      <c r="I105">
        <f>force_ripple_Config3_2A_phaseA_1Layer__2111853[[#This Row],[A]]*force_ripple_Config3_2A_phaseA_1Layer__2111853[[#This Row],[Insgesamt]]</f>
        <v>-38.559516669375583</v>
      </c>
      <c r="J105">
        <f>force_ripple_Config3_2A_phaseA_1Layer__2111853[[#This Row],[A2]]*force_ripple_Config3_2A_phaseA_1Layer__2111853[[#This Row],[Insgesamt]]</f>
        <v>-119.06334524767888</v>
      </c>
      <c r="K105">
        <f>force_ripple_Config3_2A_phaseA_1Layer__2111853[[#This Row],[B]]*force_ripple_Config3_2A_phaseA_1Layer__2111853[[#This Row],[Insgesamt]]</f>
        <v>39.193435789423802</v>
      </c>
      <c r="L105">
        <f>force_ripple_Config3_2A_phaseA_1Layer__2111853[[#This Row],[B2]]*force_ripple_Config3_2A_phaseA_1Layer__2111853[[#This Row],[Insgesamt]]</f>
        <v>-147.49285978379311</v>
      </c>
      <c r="M105">
        <f>force_ripple_Config3_2A_phaseA_1Layer__2111853[[#This Row],[C]]*force_ripple_Config3_2A_phaseA_1Layer__2111853[[#This Row],[Insgesamt]]</f>
        <v>16.568039776295471</v>
      </c>
      <c r="N105">
        <f>force_ripple_Config3_2A_phaseA_1Layer__2111853[[#This Row],[C2]]*force_ripple_Config3_2A_phaseA_1Layer__2111853[[#This Row],[Insgesamt]]</f>
        <v>-61.283166623942627</v>
      </c>
      <c r="O105" s="2">
        <f t="shared" si="7"/>
        <v>13.6</v>
      </c>
      <c r="P105" s="2">
        <f t="shared" si="8"/>
        <v>-0.84804809615642374</v>
      </c>
      <c r="Q105" s="2">
        <f t="shared" si="9"/>
        <v>-3.4899496702500511E-2</v>
      </c>
      <c r="R105" s="2">
        <f t="shared" si="10"/>
        <v>0.88294759285892788</v>
      </c>
      <c r="S105">
        <f>force_ripple_Config3_2A_phaseA_1Layer__2111853[[#This Row],[Spalte1]]*$Q105</f>
        <v>1.3457077248528866</v>
      </c>
      <c r="T105">
        <f>force_ripple_Config3_2A_phaseA_1Layer__2111853[[#This Row],[Spalte2]]*$Q105</f>
        <v>4.1552508248600493</v>
      </c>
      <c r="U105">
        <f>force_ripple_Config3_2A_phaseA_1Layer__2111853[[#This Row],[Spalte22]]*$P105</f>
        <v>-33.237918603049899</v>
      </c>
      <c r="V105">
        <f>force_ripple_Config3_2A_phaseA_1Layer__2111853[[#This Row],[Spalte23]]*$P105</f>
        <v>125.0810389363121</v>
      </c>
      <c r="W105">
        <f>force_ripple_Config3_2A_phaseA_1Layer__2111853[[#This Row],[Spalte24]]*$R105</f>
        <v>14.628710838871056</v>
      </c>
      <c r="X105">
        <f>force_ripple_Config3_2A_phaseA_1Layer__2111853[[#This Row],[Spalte25]]*$R105</f>
        <v>-54.109824453382735</v>
      </c>
      <c r="Y105">
        <f t="shared" si="11"/>
        <v>-17.263500039325955</v>
      </c>
      <c r="Z105">
        <f t="shared" si="11"/>
        <v>75.126465307789402</v>
      </c>
    </row>
    <row r="106" spans="1:26" x14ac:dyDescent="0.3">
      <c r="A106">
        <v>206</v>
      </c>
      <c r="B106">
        <v>-0.570884137343319</v>
      </c>
      <c r="C106">
        <v>-1.2999983198710101</v>
      </c>
      <c r="D106">
        <v>0.19591219450501399</v>
      </c>
      <c r="E106">
        <v>-1.9271209929306099</v>
      </c>
      <c r="F106">
        <v>0.34216923066952898</v>
      </c>
      <c r="G106">
        <v>-0.90576297767870795</v>
      </c>
      <c r="H106">
        <f t="shared" si="6"/>
        <v>81.681408993334628</v>
      </c>
      <c r="I106">
        <f>force_ripple_Config3_2A_phaseA_1Layer__2111853[[#This Row],[A]]*force_ripple_Config3_2A_phaseA_1Layer__2111853[[#This Row],[Insgesamt]]</f>
        <v>-46.630620710146658</v>
      </c>
      <c r="J106">
        <f>force_ripple_Config3_2A_phaseA_1Layer__2111853[[#This Row],[A2]]*force_ripple_Config3_2A_phaseA_1Layer__2111853[[#This Row],[Insgesamt]]</f>
        <v>-106.18569445603183</v>
      </c>
      <c r="K106">
        <f>force_ripple_Config3_2A_phaseA_1Layer__2111853[[#This Row],[B]]*force_ripple_Config3_2A_phaseA_1Layer__2111853[[#This Row],[Insgesamt]]</f>
        <v>16.002384086145771</v>
      </c>
      <c r="L106">
        <f>force_ripple_Config3_2A_phaseA_1Layer__2111853[[#This Row],[B2]]*force_ripple_Config3_2A_phaseA_1Layer__2111853[[#This Row],[Insgesamt]]</f>
        <v>-157.40995800320627</v>
      </c>
      <c r="M106">
        <f>force_ripple_Config3_2A_phaseA_1Layer__2111853[[#This Row],[C]]*force_ripple_Config3_2A_phaseA_1Layer__2111853[[#This Row],[Insgesamt]]</f>
        <v>27.948864875252454</v>
      </c>
      <c r="N106">
        <f>force_ripple_Config3_2A_phaseA_1Layer__2111853[[#This Row],[C2]]*force_ripple_Config3_2A_phaseA_1Layer__2111853[[#This Row],[Insgesamt]]</f>
        <v>-73.983996230795171</v>
      </c>
      <c r="O106" s="2">
        <f t="shared" si="7"/>
        <v>13.733333333333333</v>
      </c>
      <c r="P106" s="2">
        <f t="shared" si="8"/>
        <v>-0.99026806874156903</v>
      </c>
      <c r="Q106" s="2">
        <f t="shared" si="9"/>
        <v>0.37460659341590807</v>
      </c>
      <c r="R106" s="2">
        <f t="shared" si="10"/>
        <v>0.61566147532566362</v>
      </c>
      <c r="S106">
        <f>force_ripple_Config3_2A_phaseA_1Layer__2111853[[#This Row],[Spalte1]]*$Q106</f>
        <v>-17.468137973097331</v>
      </c>
      <c r="T106">
        <f>force_ripple_Config3_2A_phaseA_1Layer__2111853[[#This Row],[Spalte2]]*$Q106</f>
        <v>-39.777861269676556</v>
      </c>
      <c r="U106">
        <f>force_ripple_Config3_2A_phaseA_1Layer__2111853[[#This Row],[Spalte22]]*$P106</f>
        <v>-15.846649984248391</v>
      </c>
      <c r="V106">
        <f>force_ripple_Config3_2A_phaseA_1Layer__2111853[[#This Row],[Spalte23]]*$P106</f>
        <v>155.87805511252657</v>
      </c>
      <c r="W106">
        <f>force_ripple_Config3_2A_phaseA_1Layer__2111853[[#This Row],[Spalte24]]*$R106</f>
        <v>17.207039382775545</v>
      </c>
      <c r="X106">
        <f>force_ripple_Config3_2A_phaseA_1Layer__2111853[[#This Row],[Spalte25]]*$R106</f>
        <v>-45.549096269939689</v>
      </c>
      <c r="Y106">
        <f t="shared" si="11"/>
        <v>-16.107748574570177</v>
      </c>
      <c r="Z106">
        <f t="shared" si="11"/>
        <v>70.551097572910322</v>
      </c>
    </row>
    <row r="107" spans="1:26" x14ac:dyDescent="0.3">
      <c r="A107">
        <v>208</v>
      </c>
      <c r="B107">
        <v>-0.51603073858884196</v>
      </c>
      <c r="C107">
        <v>-1.0632546676583601</v>
      </c>
      <c r="D107">
        <v>2.96556654433261E-3</v>
      </c>
      <c r="E107">
        <v>-1.91293799591799</v>
      </c>
      <c r="F107">
        <v>0.44330851937202398</v>
      </c>
      <c r="G107">
        <v>-0.98822082322132998</v>
      </c>
      <c r="H107">
        <f t="shared" si="6"/>
        <v>81.681408993334628</v>
      </c>
      <c r="I107">
        <f>force_ripple_Config3_2A_phaseA_1Layer__2111853[[#This Row],[A]]*force_ripple_Config3_2A_phaseA_1Layer__2111853[[#This Row],[Insgesamt]]</f>
        <v>-42.150117811807746</v>
      </c>
      <c r="J107">
        <f>force_ripple_Config3_2A_phaseA_1Layer__2111853[[#This Row],[A2]]*force_ripple_Config3_2A_phaseA_1Layer__2111853[[#This Row],[Insgesamt]]</f>
        <v>-86.848139373074588</v>
      </c>
      <c r="K107">
        <f>force_ripple_Config3_2A_phaseA_1Layer__2111853[[#This Row],[B]]*force_ripple_Config3_2A_phaseA_1Layer__2111853[[#This Row],[Insgesamt]]</f>
        <v>0.24223165380458195</v>
      </c>
      <c r="L107">
        <f>force_ripple_Config3_2A_phaseA_1Layer__2111853[[#This Row],[B2]]*force_ripple_Config3_2A_phaseA_1Layer__2111853[[#This Row],[Insgesamt]]</f>
        <v>-156.25147082346723</v>
      </c>
      <c r="M107">
        <f>force_ripple_Config3_2A_phaseA_1Layer__2111853[[#This Row],[C]]*force_ripple_Config3_2A_phaseA_1Layer__2111853[[#This Row],[Insgesamt]]</f>
        <v>36.210064481055895</v>
      </c>
      <c r="N107">
        <f>force_ripple_Config3_2A_phaseA_1Layer__2111853[[#This Row],[C2]]*force_ripple_Config3_2A_phaseA_1Layer__2111853[[#This Row],[Insgesamt]]</f>
        <v>-80.719269237271291</v>
      </c>
      <c r="O107" s="2">
        <f t="shared" si="7"/>
        <v>13.866666666666667</v>
      </c>
      <c r="P107" s="2">
        <f t="shared" si="8"/>
        <v>-0.96126169593831867</v>
      </c>
      <c r="Q107" s="2">
        <f t="shared" si="9"/>
        <v>0.71933980033865474</v>
      </c>
      <c r="R107" s="2">
        <f t="shared" si="10"/>
        <v>0.24192189559966509</v>
      </c>
      <c r="S107">
        <f>force_ripple_Config3_2A_phaseA_1Layer__2111853[[#This Row],[Spalte1]]*$Q107</f>
        <v>-30.320257330996558</v>
      </c>
      <c r="T107">
        <f>force_ripple_Config3_2A_phaseA_1Layer__2111853[[#This Row],[Spalte2]]*$Q107</f>
        <v>-62.473323236411133</v>
      </c>
      <c r="U107">
        <f>force_ripple_Config3_2A_phaseA_1Layer__2111853[[#This Row],[Spalte22]]*$P107</f>
        <v>-0.23284801034613611</v>
      </c>
      <c r="V107">
        <f>force_ripple_Config3_2A_phaseA_1Layer__2111853[[#This Row],[Spalte23]]*$P107</f>
        <v>150.19855383662284</v>
      </c>
      <c r="W107">
        <f>force_ripple_Config3_2A_phaseA_1Layer__2111853[[#This Row],[Spalte24]]*$R107</f>
        <v>8.7600074390431448</v>
      </c>
      <c r="X107">
        <f>force_ripple_Config3_2A_phaseA_1Layer__2111853[[#This Row],[Spalte25]]*$R107</f>
        <v>-19.527758625300404</v>
      </c>
      <c r="Y107">
        <f t="shared" si="11"/>
        <v>-21.79309790229955</v>
      </c>
      <c r="Z107">
        <f t="shared" si="11"/>
        <v>68.197471974911295</v>
      </c>
    </row>
    <row r="108" spans="1:26" x14ac:dyDescent="0.3">
      <c r="A108">
        <v>210</v>
      </c>
      <c r="B108">
        <v>-0.37770985465963403</v>
      </c>
      <c r="C108">
        <v>-0.95419479210578695</v>
      </c>
      <c r="D108">
        <v>-0.19282244688766001</v>
      </c>
      <c r="E108">
        <v>-1.9272619202869801</v>
      </c>
      <c r="F108">
        <v>0.57513653758056904</v>
      </c>
      <c r="G108">
        <v>-1.17620607742698</v>
      </c>
      <c r="H108">
        <f t="shared" si="6"/>
        <v>81.681408993334628</v>
      </c>
      <c r="I108">
        <f>force_ripple_Config3_2A_phaseA_1Layer__2111853[[#This Row],[A]]*force_ripple_Config3_2A_phaseA_1Layer__2111853[[#This Row],[Insgesamt]]</f>
        <v>-30.851873119266546</v>
      </c>
      <c r="J108">
        <f>force_ripple_Config3_2A_phaseA_1Layer__2111853[[#This Row],[A2]]*force_ripple_Config3_2A_phaseA_1Layer__2111853[[#This Row],[Insgesamt]]</f>
        <v>-77.939975073302691</v>
      </c>
      <c r="K108">
        <f>force_ripple_Config3_2A_phaseA_1Layer__2111853[[#This Row],[B]]*force_ripple_Config3_2A_phaseA_1Layer__2111853[[#This Row],[Insgesamt]]</f>
        <v>-15.750009147326502</v>
      </c>
      <c r="L108">
        <f>force_ripple_Config3_2A_phaseA_1Layer__2111853[[#This Row],[B2]]*force_ripple_Config3_2A_phaseA_1Layer__2111853[[#This Row],[Insgesamt]]</f>
        <v>-157.42146914824031</v>
      </c>
      <c r="M108">
        <f>force_ripple_Config3_2A_phaseA_1Layer__2111853[[#This Row],[C]]*force_ripple_Config3_2A_phaseA_1Layer__2111853[[#This Row],[Insgesamt]]</f>
        <v>46.977962753128828</v>
      </c>
      <c r="N108">
        <f>force_ripple_Config3_2A_phaseA_1Layer__2111853[[#This Row],[C2]]*force_ripple_Config3_2A_phaseA_1Layer__2111853[[#This Row],[Insgesamt]]</f>
        <v>-96.074169670758977</v>
      </c>
      <c r="O108" s="2">
        <f t="shared" si="7"/>
        <v>14</v>
      </c>
      <c r="P108" s="2">
        <f t="shared" si="8"/>
        <v>-0.76604444311898079</v>
      </c>
      <c r="Q108" s="2">
        <f t="shared" si="9"/>
        <v>0.93969262078590854</v>
      </c>
      <c r="R108" s="2">
        <f t="shared" si="10"/>
        <v>-0.17364817766692833</v>
      </c>
      <c r="S108">
        <f>force_ripple_Config3_2A_phaseA_1Layer__2111853[[#This Row],[Spalte1]]*$Q108</f>
        <v>-28.991277507597903</v>
      </c>
      <c r="T108">
        <f>force_ripple_Config3_2A_phaseA_1Layer__2111853[[#This Row],[Spalte2]]*$Q108</f>
        <v>-73.239619440620189</v>
      </c>
      <c r="U108">
        <f>force_ripple_Config3_2A_phaseA_1Layer__2111853[[#This Row],[Spalte22]]*$P108</f>
        <v>12.065206986382583</v>
      </c>
      <c r="V108">
        <f>force_ripple_Config3_2A_phaseA_1Layer__2111853[[#This Row],[Spalte23]]*$P108</f>
        <v>120.59184166863555</v>
      </c>
      <c r="W108">
        <f>force_ripple_Config3_2A_phaseA_1Layer__2111853[[#This Row],[Spalte24]]*$R108</f>
        <v>-8.1576376225856571</v>
      </c>
      <c r="X108">
        <f>force_ripple_Config3_2A_phaseA_1Layer__2111853[[#This Row],[Spalte25]]*$R108</f>
        <v>16.683104484190572</v>
      </c>
      <c r="Y108">
        <f t="shared" si="11"/>
        <v>-25.08370814380098</v>
      </c>
      <c r="Z108">
        <f t="shared" si="11"/>
        <v>64.035326712205944</v>
      </c>
    </row>
    <row r="109" spans="1:26" x14ac:dyDescent="0.3">
      <c r="A109">
        <v>212</v>
      </c>
      <c r="B109">
        <v>-0.290094502619755</v>
      </c>
      <c r="C109">
        <v>-0.83511831198685604</v>
      </c>
      <c r="D109">
        <v>-0.47201271699291097</v>
      </c>
      <c r="E109">
        <v>-1.8127572112637</v>
      </c>
      <c r="F109">
        <v>0.52929521961883796</v>
      </c>
      <c r="G109">
        <v>-1.3990384863612699</v>
      </c>
      <c r="H109">
        <f t="shared" si="6"/>
        <v>81.681408993334628</v>
      </c>
      <c r="I109">
        <f>force_ripple_Config3_2A_phaseA_1Layer__2111853[[#This Row],[A]]*force_ripple_Config3_2A_phaseA_1Layer__2111853[[#This Row],[Insgesamt]]</f>
        <v>-23.695327715202193</v>
      </c>
      <c r="J109">
        <f>force_ripple_Config3_2A_phaseA_1Layer__2111853[[#This Row],[A2]]*force_ripple_Config3_2A_phaseA_1Layer__2111853[[#This Row],[Insgesamt]]</f>
        <v>-68.213640399221617</v>
      </c>
      <c r="K109">
        <f>force_ripple_Config3_2A_phaseA_1Layer__2111853[[#This Row],[B]]*force_ripple_Config3_2A_phaseA_1Layer__2111853[[#This Row],[Insgesamt]]</f>
        <v>-38.554663786753068</v>
      </c>
      <c r="L109">
        <f>force_ripple_Config3_2A_phaseA_1Layer__2111853[[#This Row],[B2]]*force_ripple_Config3_2A_phaseA_1Layer__2111853[[#This Row],[Insgesamt]]</f>
        <v>-148.068563178847</v>
      </c>
      <c r="M109">
        <f>force_ripple_Config3_2A_phaseA_1Layer__2111853[[#This Row],[C]]*force_ripple_Config3_2A_phaseA_1Layer__2111853[[#This Row],[Insgesamt]]</f>
        <v>43.233579311903178</v>
      </c>
      <c r="N109">
        <f>force_ripple_Config3_2A_phaseA_1Layer__2111853[[#This Row],[C2]]*force_ripple_Config3_2A_phaseA_1Layer__2111853[[#This Row],[Insgesamt]]</f>
        <v>-114.2754348018907</v>
      </c>
      <c r="O109" s="2">
        <f t="shared" si="7"/>
        <v>14.133333333333333</v>
      </c>
      <c r="P109" s="2">
        <f t="shared" si="8"/>
        <v>-0.43837114678908551</v>
      </c>
      <c r="Q109" s="2">
        <f t="shared" si="9"/>
        <v>0.99756405025982453</v>
      </c>
      <c r="R109" s="2">
        <f t="shared" si="10"/>
        <v>-0.55919290347074124</v>
      </c>
      <c r="S109">
        <f>force_ripple_Config3_2A_phaseA_1Layer__2111853[[#This Row],[Spalte1]]*$Q109</f>
        <v>-23.637607087810974</v>
      </c>
      <c r="T109">
        <f>force_ripple_Config3_2A_phaseA_1Layer__2111853[[#This Row],[Spalte2]]*$Q109</f>
        <v>-68.047475399614711</v>
      </c>
      <c r="U109">
        <f>force_ripple_Config3_2A_phaseA_1Layer__2111853[[#This Row],[Spalte22]]*$P109</f>
        <v>16.901252178266567</v>
      </c>
      <c r="V109">
        <f>force_ripple_Config3_2A_phaseA_1Layer__2111853[[#This Row],[Spalte23]]*$P109</f>
        <v>64.908985844123322</v>
      </c>
      <c r="W109">
        <f>force_ripple_Config3_2A_phaseA_1Layer__2111853[[#This Row],[Spalte24]]*$R109</f>
        <v>-24.175910742855709</v>
      </c>
      <c r="X109">
        <f>force_ripple_Config3_2A_phaseA_1Layer__2111853[[#This Row],[Spalte25]]*$R109</f>
        <v>63.902012182250651</v>
      </c>
      <c r="Y109">
        <f t="shared" si="11"/>
        <v>-30.912265652400116</v>
      </c>
      <c r="Z109">
        <f t="shared" si="11"/>
        <v>60.763522626759261</v>
      </c>
    </row>
    <row r="110" spans="1:26" x14ac:dyDescent="0.3">
      <c r="A110">
        <v>214</v>
      </c>
      <c r="B110">
        <v>-5.7840699671161802E-2</v>
      </c>
      <c r="C110">
        <v>-0.70452347485362998</v>
      </c>
      <c r="D110">
        <v>-0.58305829033875201</v>
      </c>
      <c r="E110">
        <v>-1.5634019981623399</v>
      </c>
      <c r="F110">
        <v>0.45889686926880902</v>
      </c>
      <c r="G110">
        <v>-1.50015759813351</v>
      </c>
      <c r="H110">
        <f t="shared" si="6"/>
        <v>81.681408993334628</v>
      </c>
      <c r="I110">
        <f>force_ripple_Config3_2A_phaseA_1Layer__2111853[[#This Row],[A]]*force_ripple_Config3_2A_phaseA_1Layer__2111853[[#This Row],[Insgesamt]]</f>
        <v>-4.7245098463008031</v>
      </c>
      <c r="J110">
        <f>force_ripple_Config3_2A_phaseA_1Layer__2111853[[#This Row],[A2]]*force_ripple_Config3_2A_phaseA_1Layer__2111853[[#This Row],[Insgesamt]]</f>
        <v>-57.546470094924658</v>
      </c>
      <c r="K110">
        <f>force_ripple_Config3_2A_phaseA_1Layer__2111853[[#This Row],[B]]*force_ripple_Config3_2A_phaseA_1Layer__2111853[[#This Row],[Insgesamt]]</f>
        <v>-47.62502268011405</v>
      </c>
      <c r="L110">
        <f>force_ripple_Config3_2A_phaseA_1Layer__2111853[[#This Row],[B2]]*force_ripple_Config3_2A_phaseA_1Layer__2111853[[#This Row],[Insgesamt]]</f>
        <v>-127.70087803289468</v>
      </c>
      <c r="M110">
        <f>force_ripple_Config3_2A_phaseA_1Layer__2111853[[#This Row],[C]]*force_ripple_Config3_2A_phaseA_1Layer__2111853[[#This Row],[Insgesamt]]</f>
        <v>37.483342864506405</v>
      </c>
      <c r="N110">
        <f>force_ripple_Config3_2A_phaseA_1Layer__2111853[[#This Row],[C2]]*force_ripple_Config3_2A_phaseA_1Layer__2111853[[#This Row],[Insgesamt]]</f>
        <v>-122.53498632760176</v>
      </c>
      <c r="O110" s="2">
        <f t="shared" si="7"/>
        <v>14.266666666666667</v>
      </c>
      <c r="P110" s="2">
        <f t="shared" si="8"/>
        <v>-3.4899496702500511E-2</v>
      </c>
      <c r="Q110" s="2">
        <f t="shared" si="9"/>
        <v>0.88294759285892455</v>
      </c>
      <c r="R110" s="2">
        <f t="shared" si="10"/>
        <v>-0.8480480961564274</v>
      </c>
      <c r="S110">
        <f>force_ripple_Config3_2A_phaseA_1Layer__2111853[[#This Row],[Spalte1]]*$Q110</f>
        <v>-4.1714945962295813</v>
      </c>
      <c r="T110">
        <f>force_ripple_Config3_2A_phaseA_1Layer__2111853[[#This Row],[Spalte2]]*$Q110</f>
        <v>-50.810517247841815</v>
      </c>
      <c r="U110">
        <f>force_ripple_Config3_2A_phaseA_1Layer__2111853[[#This Row],[Spalte22]]*$P110</f>
        <v>1.6620893219811523</v>
      </c>
      <c r="V110">
        <f>force_ripple_Config3_2A_phaseA_1Layer__2111853[[#This Row],[Spalte23]]*$P110</f>
        <v>4.4566963718154282</v>
      </c>
      <c r="W110">
        <f>force_ripple_Config3_2A_phaseA_1Layer__2111853[[#This Row],[Spalte24]]*$R110</f>
        <v>-31.787677553823265</v>
      </c>
      <c r="X110">
        <f>force_ripple_Config3_2A_phaseA_1Layer__2111853[[#This Row],[Spalte25]]*$R110</f>
        <v>103.91556186767653</v>
      </c>
      <c r="Y110">
        <f t="shared" si="11"/>
        <v>-34.297082828071694</v>
      </c>
      <c r="Z110">
        <f t="shared" si="11"/>
        <v>57.56174099165014</v>
      </c>
    </row>
    <row r="111" spans="1:26" x14ac:dyDescent="0.3">
      <c r="A111">
        <v>216</v>
      </c>
      <c r="B111">
        <v>0.20809013742048199</v>
      </c>
      <c r="C111">
        <v>-0.75593702354029402</v>
      </c>
      <c r="D111">
        <v>-0.56777498109118396</v>
      </c>
      <c r="E111">
        <v>-1.38837744222801</v>
      </c>
      <c r="F111">
        <v>0.44938075941973099</v>
      </c>
      <c r="G111">
        <v>-1.6290536244706</v>
      </c>
      <c r="H111">
        <f t="shared" si="6"/>
        <v>81.681408993334628</v>
      </c>
      <c r="I111">
        <f>force_ripple_Config3_2A_phaseA_1Layer__2111853[[#This Row],[A]]*force_ripple_Config3_2A_phaseA_1Layer__2111853[[#This Row],[Insgesamt]]</f>
        <v>16.997095622121595</v>
      </c>
      <c r="J111">
        <f>force_ripple_Config3_2A_phaseA_1Layer__2111853[[#This Row],[A2]]*force_ripple_Config3_2A_phaseA_1Layer__2111853[[#This Row],[Insgesamt]]</f>
        <v>-61.746001192998783</v>
      </c>
      <c r="K111">
        <f>force_ripple_Config3_2A_phaseA_1Layer__2111853[[#This Row],[B]]*force_ripple_Config3_2A_phaseA_1Layer__2111853[[#This Row],[Insgesamt]]</f>
        <v>-46.37666044669183</v>
      </c>
      <c r="L111">
        <f>force_ripple_Config3_2A_phaseA_1Layer__2111853[[#This Row],[B2]]*force_ripple_Config3_2A_phaseA_1Layer__2111853[[#This Row],[Insgesamt]]</f>
        <v>-113.40462569574591</v>
      </c>
      <c r="M111">
        <f>force_ripple_Config3_2A_phaseA_1Layer__2111853[[#This Row],[C]]*force_ripple_Config3_2A_phaseA_1Layer__2111853[[#This Row],[Insgesamt]]</f>
        <v>36.706053603898361</v>
      </c>
      <c r="N111">
        <f>force_ripple_Config3_2A_phaseA_1Layer__2111853[[#This Row],[C2]]*force_ripple_Config3_2A_phaseA_1Layer__2111853[[#This Row],[Insgesamt]]</f>
        <v>-133.06339537245725</v>
      </c>
      <c r="O111" s="2">
        <f t="shared" si="7"/>
        <v>14.4</v>
      </c>
      <c r="P111" s="2">
        <f t="shared" si="8"/>
        <v>0.37460659341590807</v>
      </c>
      <c r="Q111" s="2">
        <f t="shared" si="9"/>
        <v>0.61566147532565796</v>
      </c>
      <c r="R111" s="2">
        <f t="shared" si="10"/>
        <v>-0.99026806874157003</v>
      </c>
      <c r="S111">
        <f>force_ripple_Config3_2A_phaseA_1Layer__2111853[[#This Row],[Spalte1]]*$Q111</f>
        <v>10.464456966966663</v>
      </c>
      <c r="T111">
        <f>force_ripple_Config3_2A_phaseA_1Layer__2111853[[#This Row],[Spalte2]]*$Q111</f>
        <v>-38.014634189941468</v>
      </c>
      <c r="U111">
        <f>force_ripple_Config3_2A_phaseA_1Layer__2111853[[#This Row],[Spalte22]]*$P111</f>
        <v>-17.373002783941512</v>
      </c>
      <c r="V111">
        <f>force_ripple_Config3_2A_phaseA_1Layer__2111853[[#This Row],[Spalte23]]*$P111</f>
        <v>-42.482120509489526</v>
      </c>
      <c r="W111">
        <f>force_ripple_Config3_2A_phaseA_1Layer__2111853[[#This Row],[Spalte24]]*$R111</f>
        <v>-36.34883281345698</v>
      </c>
      <c r="X111">
        <f>force_ripple_Config3_2A_phaseA_1Layer__2111853[[#This Row],[Spalte25]]*$R111</f>
        <v>131.7684315556792</v>
      </c>
      <c r="Y111">
        <f t="shared" si="11"/>
        <v>-43.25737863043183</v>
      </c>
      <c r="Z111">
        <f t="shared" si="11"/>
        <v>51.271676856248206</v>
      </c>
    </row>
    <row r="112" spans="1:26" x14ac:dyDescent="0.3">
      <c r="A112">
        <v>218</v>
      </c>
      <c r="B112">
        <v>0.37218941243884701</v>
      </c>
      <c r="C112">
        <v>-0.85151744755580405</v>
      </c>
      <c r="D112">
        <v>-0.58674354970555098</v>
      </c>
      <c r="E112">
        <v>-1.1994876650742901</v>
      </c>
      <c r="F112">
        <v>0.28886601063809098</v>
      </c>
      <c r="G112">
        <v>-1.79185309224615</v>
      </c>
      <c r="H112">
        <f t="shared" si="6"/>
        <v>81.681408993334628</v>
      </c>
      <c r="I112">
        <f>force_ripple_Config3_2A_phaseA_1Layer__2111853[[#This Row],[A]]*force_ripple_Config3_2A_phaseA_1Layer__2111853[[#This Row],[Insgesamt]]</f>
        <v>30.400955620406368</v>
      </c>
      <c r="J112">
        <f>force_ripple_Config3_2A_phaseA_1Layer__2111853[[#This Row],[A2]]*force_ripple_Config3_2A_phaseA_1Layer__2111853[[#This Row],[Insgesamt]]</f>
        <v>-69.553144898766007</v>
      </c>
      <c r="K112">
        <f>force_ripple_Config3_2A_phaseA_1Layer__2111853[[#This Row],[B]]*force_ripple_Config3_2A_phaseA_1Layer__2111853[[#This Row],[Insgesamt]]</f>
        <v>-47.926039857700076</v>
      </c>
      <c r="L112">
        <f>force_ripple_Config3_2A_phaseA_1Layer__2111853[[#This Row],[B2]]*force_ripple_Config3_2A_phaseA_1Layer__2111853[[#This Row],[Insgesamt]]</f>
        <v>-97.975842553393065</v>
      </c>
      <c r="M112">
        <f>force_ripple_Config3_2A_phaseA_1Layer__2111853[[#This Row],[C]]*force_ripple_Config3_2A_phaseA_1Layer__2111853[[#This Row],[Insgesamt]]</f>
        <v>23.59498275920286</v>
      </c>
      <c r="N112">
        <f>force_ripple_Config3_2A_phaseA_1Layer__2111853[[#This Row],[C2]]*force_ripple_Config3_2A_phaseA_1Layer__2111853[[#This Row],[Insgesamt]]</f>
        <v>-146.36108528372912</v>
      </c>
      <c r="O112" s="2">
        <f t="shared" si="7"/>
        <v>14.533333333333333</v>
      </c>
      <c r="P112" s="2">
        <f t="shared" si="8"/>
        <v>0.71933980033864975</v>
      </c>
      <c r="Q112" s="2">
        <f t="shared" si="9"/>
        <v>0.24192189559966509</v>
      </c>
      <c r="R112" s="2">
        <f t="shared" si="10"/>
        <v>-0.96126169593831878</v>
      </c>
      <c r="S112">
        <f>force_ripple_Config3_2A_phaseA_1Layer__2111853[[#This Row],[Spalte1]]*$Q112</f>
        <v>7.3546568117300009</v>
      </c>
      <c r="T112">
        <f>force_ripple_Config3_2A_phaseA_1Layer__2111853[[#This Row],[Spalte2]]*$Q112</f>
        <v>-16.826428658827648</v>
      </c>
      <c r="U112">
        <f>force_ripple_Config3_2A_phaseA_1Layer__2111853[[#This Row],[Spalte22]]*$P112</f>
        <v>-34.475107942260145</v>
      </c>
      <c r="V112">
        <f>force_ripple_Config3_2A_phaseA_1Layer__2111853[[#This Row],[Spalte23]]*$P112</f>
        <v>-70.477923020368749</v>
      </c>
      <c r="W112">
        <f>force_ripple_Config3_2A_phaseA_1Layer__2111853[[#This Row],[Spalte24]]*$R112</f>
        <v>-22.680953142746734</v>
      </c>
      <c r="X112">
        <f>force_ripple_Config3_2A_phaseA_1Layer__2111853[[#This Row],[Spalte25]]*$R112</f>
        <v>140.69130505921038</v>
      </c>
      <c r="Y112">
        <f t="shared" si="11"/>
        <v>-49.801404273276873</v>
      </c>
      <c r="Z112">
        <f t="shared" si="11"/>
        <v>53.386953380013978</v>
      </c>
    </row>
    <row r="113" spans="1:26" x14ac:dyDescent="0.3">
      <c r="A113">
        <v>220</v>
      </c>
      <c r="B113">
        <v>0.58227956653634705</v>
      </c>
      <c r="C113">
        <v>-0.99686248438385505</v>
      </c>
      <c r="D113">
        <v>-0.46274547118035098</v>
      </c>
      <c r="E113">
        <v>-0.99320361535950097</v>
      </c>
      <c r="F113">
        <v>0.113050374800168</v>
      </c>
      <c r="G113">
        <v>-1.8278456050249601</v>
      </c>
      <c r="H113">
        <f t="shared" si="6"/>
        <v>81.681408993334628</v>
      </c>
      <c r="I113">
        <f>force_ripple_Config3_2A_phaseA_1Layer__2111853[[#This Row],[A]]*force_ripple_Config3_2A_phaseA_1Layer__2111853[[#This Row],[Insgesamt]]</f>
        <v>47.561415422716969</v>
      </c>
      <c r="J113">
        <f>force_ripple_Config3_2A_phaseA_1Layer__2111853[[#This Row],[A2]]*force_ripple_Config3_2A_phaseA_1Layer__2111853[[#This Row],[Insgesamt]]</f>
        <v>-81.425132297069325</v>
      </c>
      <c r="K113">
        <f>force_ripple_Config3_2A_phaseA_1Layer__2111853[[#This Row],[B]]*force_ripple_Config3_2A_phaseA_1Layer__2111853[[#This Row],[Insgesamt]]</f>
        <v>-37.797702091295591</v>
      </c>
      <c r="L113">
        <f>force_ripple_Config3_2A_phaseA_1Layer__2111853[[#This Row],[B2]]*force_ripple_Config3_2A_phaseA_1Layer__2111853[[#This Row],[Insgesamt]]</f>
        <v>-81.126270719838004</v>
      </c>
      <c r="M113">
        <f>force_ripple_Config3_2A_phaseA_1Layer__2111853[[#This Row],[C]]*force_ripple_Config3_2A_phaseA_1Layer__2111853[[#This Row],[Insgesamt]]</f>
        <v>9.2341139009022921</v>
      </c>
      <c r="N113">
        <f>force_ripple_Config3_2A_phaseA_1Layer__2111853[[#This Row],[C2]]*force_ripple_Config3_2A_phaseA_1Layer__2111853[[#This Row],[Insgesamt]]</f>
        <v>-149.30100444071294</v>
      </c>
      <c r="O113" s="2">
        <f t="shared" si="7"/>
        <v>14.666666666666666</v>
      </c>
      <c r="P113" s="2">
        <f t="shared" si="8"/>
        <v>0.9396926207859061</v>
      </c>
      <c r="Q113" s="2">
        <f t="shared" si="9"/>
        <v>-0.17364817766692833</v>
      </c>
      <c r="R113" s="2">
        <f t="shared" si="10"/>
        <v>-0.7660444431189809</v>
      </c>
      <c r="S113">
        <f>force_ripple_Config3_2A_phaseA_1Layer__2111853[[#This Row],[Spalte1]]*$Q113</f>
        <v>-8.2589531154145419</v>
      </c>
      <c r="T113">
        <f>force_ripple_Config3_2A_phaseA_1Layer__2111853[[#This Row],[Spalte2]]*$Q113</f>
        <v>14.139325839674639</v>
      </c>
      <c r="U113">
        <f>force_ripple_Config3_2A_phaseA_1Layer__2111853[[#This Row],[Spalte22]]*$P113</f>
        <v>-35.518221737854475</v>
      </c>
      <c r="V113">
        <f>force_ripple_Config3_2A_phaseA_1Layer__2111853[[#This Row],[Spalte23]]*$P113</f>
        <v>-76.233757947311489</v>
      </c>
      <c r="W113">
        <f>force_ripple_Config3_2A_phaseA_1Layer__2111853[[#This Row],[Spalte24]]*$R113</f>
        <v>-7.0737416409139371</v>
      </c>
      <c r="X113">
        <f>force_ripple_Config3_2A_phaseA_1Layer__2111853[[#This Row],[Spalte25]]*$R113</f>
        <v>114.37120480389044</v>
      </c>
      <c r="Y113">
        <f t="shared" si="11"/>
        <v>-50.850916494182954</v>
      </c>
      <c r="Z113">
        <f t="shared" si="11"/>
        <v>52.276772696253587</v>
      </c>
    </row>
    <row r="114" spans="1:26" x14ac:dyDescent="0.3">
      <c r="A114">
        <v>222</v>
      </c>
      <c r="B114">
        <v>0.67595230180515697</v>
      </c>
      <c r="C114">
        <v>-1.28141378491975</v>
      </c>
      <c r="D114">
        <v>-0.28003374945698001</v>
      </c>
      <c r="E114">
        <v>-0.92799180057144703</v>
      </c>
      <c r="F114">
        <v>8.6799917297226206E-3</v>
      </c>
      <c r="G114">
        <v>-1.8696483187815001</v>
      </c>
      <c r="H114">
        <f t="shared" si="6"/>
        <v>81.681408993334628</v>
      </c>
      <c r="I114">
        <f>force_ripple_Config3_2A_phaseA_1Layer__2111853[[#This Row],[A]]*force_ripple_Config3_2A_phaseA_1Layer__2111853[[#This Row],[Insgesamt]]</f>
        <v>55.212736423732991</v>
      </c>
      <c r="J114">
        <f>force_ripple_Config3_2A_phaseA_1Layer__2111853[[#This Row],[A2]]*force_ripple_Config3_2A_phaseA_1Layer__2111853[[#This Row],[Insgesamt]]</f>
        <v>-104.66768345572703</v>
      </c>
      <c r="K114">
        <f>force_ripple_Config3_2A_phaseA_1Layer__2111853[[#This Row],[B]]*force_ripple_Config3_2A_phaseA_1Layer__2111853[[#This Row],[Insgesamt]]</f>
        <v>-22.873551221332583</v>
      </c>
      <c r="L114">
        <f>force_ripple_Config3_2A_phaseA_1Layer__2111853[[#This Row],[B2]]*force_ripple_Config3_2A_phaseA_1Layer__2111853[[#This Row],[Insgesamt]]</f>
        <v>-75.799677804937389</v>
      </c>
      <c r="M114">
        <f>force_ripple_Config3_2A_phaseA_1Layer__2111853[[#This Row],[C]]*force_ripple_Config3_2A_phaseA_1Layer__2111853[[#This Row],[Insgesamt]]</f>
        <v>0.70899395453423542</v>
      </c>
      <c r="N114">
        <f>force_ripple_Config3_2A_phaseA_1Layer__2111853[[#This Row],[C2]]*force_ripple_Config3_2A_phaseA_1Layer__2111853[[#This Row],[Insgesamt]]</f>
        <v>-152.7155090000922</v>
      </c>
      <c r="O114" s="2">
        <f t="shared" si="7"/>
        <v>14.8</v>
      </c>
      <c r="P114" s="2">
        <f t="shared" si="8"/>
        <v>0.99756405025982453</v>
      </c>
      <c r="Q114" s="2">
        <f t="shared" si="9"/>
        <v>-0.55919290347074713</v>
      </c>
      <c r="R114" s="2">
        <f t="shared" si="10"/>
        <v>-0.43837114678907935</v>
      </c>
      <c r="S114">
        <f>force_ripple_Config3_2A_phaseA_1Layer__2111853[[#This Row],[Spalte1]]*$Q114</f>
        <v>-30.874570389352325</v>
      </c>
      <c r="T114">
        <f>force_ripple_Config3_2A_phaseA_1Layer__2111853[[#This Row],[Spalte2]]*$Q114</f>
        <v>58.529425811165083</v>
      </c>
      <c r="U114">
        <f>force_ripple_Config3_2A_phaseA_1Layer__2111853[[#This Row],[Spalte22]]*$P114</f>
        <v>-22.817832400178087</v>
      </c>
      <c r="V114">
        <f>force_ripple_Config3_2A_phaseA_1Layer__2111853[[#This Row],[Spalte23]]*$P114</f>
        <v>-75.61503359948307</v>
      </c>
      <c r="W114">
        <f>force_ripple_Config3_2A_phaseA_1Layer__2111853[[#This Row],[Spalte24]]*$R114</f>
        <v>-0.31080249291569717</v>
      </c>
      <c r="X114">
        <f>force_ripple_Config3_2A_phaseA_1Layer__2111853[[#This Row],[Spalte25]]*$R114</f>
        <v>66.946072812848385</v>
      </c>
      <c r="Y114">
        <f t="shared" si="11"/>
        <v>-54.00320528244611</v>
      </c>
      <c r="Z114">
        <f t="shared" si="11"/>
        <v>49.860465024530399</v>
      </c>
    </row>
    <row r="115" spans="1:26" x14ac:dyDescent="0.3">
      <c r="A115">
        <v>224</v>
      </c>
      <c r="B115">
        <v>0.57718375952136602</v>
      </c>
      <c r="C115">
        <v>-1.500670413121</v>
      </c>
      <c r="D115">
        <v>-0.19273681194404699</v>
      </c>
      <c r="E115">
        <v>-0.86608628496186002</v>
      </c>
      <c r="F115">
        <v>-0.23398692681528299</v>
      </c>
      <c r="G115">
        <v>-1.89689942526884</v>
      </c>
      <c r="H115">
        <f t="shared" si="6"/>
        <v>81.681408993334628</v>
      </c>
      <c r="I115">
        <f>force_ripple_Config3_2A_phaseA_1Layer__2111853[[#This Row],[A]]*force_ripple_Config3_2A_phaseA_1Layer__2111853[[#This Row],[Insgesamt]]</f>
        <v>47.1451827257752</v>
      </c>
      <c r="J115">
        <f>force_ripple_Config3_2A_phaseA_1Layer__2111853[[#This Row],[A2]]*force_ripple_Config3_2A_phaseA_1Layer__2111853[[#This Row],[Insgesamt]]</f>
        <v>-122.57687377833284</v>
      </c>
      <c r="K115">
        <f>force_ripple_Config3_2A_phaseA_1Layer__2111853[[#This Row],[B]]*force_ripple_Config3_2A_phaseA_1Layer__2111853[[#This Row],[Insgesamt]]</f>
        <v>-15.743014364473124</v>
      </c>
      <c r="L115">
        <f>force_ripple_Config3_2A_phaseA_1Layer__2111853[[#This Row],[B2]]*force_ripple_Config3_2A_phaseA_1Layer__2111853[[#This Row],[Insgesamt]]</f>
        <v>-70.743148065487446</v>
      </c>
      <c r="M115">
        <f>force_ripple_Config3_2A_phaseA_1Layer__2111853[[#This Row],[C]]*force_ripple_Config3_2A_phaseA_1Layer__2111853[[#This Row],[Insgesamt]]</f>
        <v>-19.112381868292587</v>
      </c>
      <c r="N115">
        <f>force_ripple_Config3_2A_phaseA_1Layer__2111853[[#This Row],[C2]]*force_ripple_Config3_2A_phaseA_1Layer__2111853[[#This Row],[Insgesamt]]</f>
        <v>-154.94141777460553</v>
      </c>
      <c r="O115" s="2">
        <f t="shared" si="7"/>
        <v>14.933333333333334</v>
      </c>
      <c r="P115" s="2">
        <f t="shared" si="8"/>
        <v>0.88294759285892788</v>
      </c>
      <c r="Q115" s="2">
        <f t="shared" si="9"/>
        <v>-0.8480480961564274</v>
      </c>
      <c r="R115" s="2">
        <f t="shared" si="10"/>
        <v>-3.4899496702500761E-2</v>
      </c>
      <c r="S115">
        <f>force_ripple_Config3_2A_phaseA_1Layer__2111853[[#This Row],[Spalte1]]*$Q115</f>
        <v>-39.981382453540547</v>
      </c>
      <c r="T115">
        <f>force_ripple_Config3_2A_phaseA_1Layer__2111853[[#This Row],[Spalte2]]*$Q115</f>
        <v>103.95108444052187</v>
      </c>
      <c r="U115">
        <f>force_ripple_Config3_2A_phaseA_1Layer__2111853[[#This Row],[Spalte22]]*$P115</f>
        <v>-13.900256637455069</v>
      </c>
      <c r="V115">
        <f>force_ripple_Config3_2A_phaseA_1Layer__2111853[[#This Row],[Spalte23]]*$P115</f>
        <v>-62.462492295684861</v>
      </c>
      <c r="W115">
        <f>force_ripple_Config3_2A_phaseA_1Layer__2111853[[#This Row],[Spalte24]]*$R115</f>
        <v>0.66701250798941247</v>
      </c>
      <c r="X115">
        <f>force_ripple_Config3_2A_phaseA_1Layer__2111853[[#This Row],[Spalte25]]*$R115</f>
        <v>5.407377498705638</v>
      </c>
      <c r="Y115">
        <f t="shared" si="11"/>
        <v>-53.214626583006208</v>
      </c>
      <c r="Z115">
        <f t="shared" si="11"/>
        <v>46.895969643542642</v>
      </c>
    </row>
    <row r="116" spans="1:26" x14ac:dyDescent="0.3">
      <c r="A116">
        <v>226</v>
      </c>
      <c r="B116">
        <v>0.52234732989311095</v>
      </c>
      <c r="C116">
        <v>-1.63474311202056</v>
      </c>
      <c r="D116">
        <v>3.9371221739145897E-3</v>
      </c>
      <c r="E116">
        <v>-0.77750726595984299</v>
      </c>
      <c r="F116">
        <v>-0.47107576590369399</v>
      </c>
      <c r="G116">
        <v>-1.73735255816112</v>
      </c>
      <c r="H116">
        <f t="shared" si="6"/>
        <v>81.681408993334628</v>
      </c>
      <c r="I116">
        <f>force_ripple_Config3_2A_phaseA_1Layer__2111853[[#This Row],[A]]*force_ripple_Config3_2A_phaseA_1Layer__2111853[[#This Row],[Insgesamt]]</f>
        <v>42.666065889575485</v>
      </c>
      <c r="J116">
        <f>force_ripple_Config3_2A_phaseA_1Layer__2111853[[#This Row],[A2]]*force_ripple_Config3_2A_phaseA_1Layer__2111853[[#This Row],[Insgesamt]]</f>
        <v>-133.528120731988</v>
      </c>
      <c r="K116">
        <f>force_ripple_Config3_2A_phaseA_1Layer__2111853[[#This Row],[B]]*force_ripple_Config3_2A_phaseA_1Layer__2111853[[#This Row],[Insgesamt]]</f>
        <v>0.32158968654424436</v>
      </c>
      <c r="L116">
        <f>force_ripple_Config3_2A_phaseA_1Layer__2111853[[#This Row],[B2]]*force_ripple_Config3_2A_phaseA_1Layer__2111853[[#This Row],[Insgesamt]]</f>
        <v>-63.507888986155336</v>
      </c>
      <c r="M116">
        <f>force_ripple_Config3_2A_phaseA_1Layer__2111853[[#This Row],[C]]*force_ripple_Config3_2A_phaseA_1Layer__2111853[[#This Row],[Insgesamt]]</f>
        <v>-38.478132301627987</v>
      </c>
      <c r="N116">
        <f>force_ripple_Config3_2A_phaseA_1Layer__2111853[[#This Row],[C2]]*force_ripple_Config3_2A_phaseA_1Layer__2111853[[#This Row],[Insgesamt]]</f>
        <v>-141.90940486877463</v>
      </c>
      <c r="O116" s="2">
        <f t="shared" si="7"/>
        <v>15.066666666666666</v>
      </c>
      <c r="P116" s="2">
        <f t="shared" si="8"/>
        <v>0.61566147532566362</v>
      </c>
      <c r="Q116" s="2">
        <f t="shared" si="9"/>
        <v>-0.99026806874157003</v>
      </c>
      <c r="R116" s="2">
        <f t="shared" si="10"/>
        <v>0.37460659341590785</v>
      </c>
      <c r="S116">
        <f>force_ripple_Config3_2A_phaseA_1Layer__2111853[[#This Row],[Spalte1]]*$Q116</f>
        <v>-42.25084266927049</v>
      </c>
      <c r="T116">
        <f>force_ripple_Config3_2A_phaseA_1Layer__2111853[[#This Row],[Spalte2]]*$Q116</f>
        <v>132.22863423995696</v>
      </c>
      <c r="U116">
        <f>force_ripple_Config3_2A_phaseA_1Layer__2111853[[#This Row],[Spalte22]]*$P116</f>
        <v>0.19799038086734719</v>
      </c>
      <c r="V116">
        <f>force_ripple_Config3_2A_phaseA_1Layer__2111853[[#This Row],[Spalte23]]*$P116</f>
        <v>-39.099360628034859</v>
      </c>
      <c r="W116">
        <f>force_ripple_Config3_2A_phaseA_1Layer__2111853[[#This Row],[Spalte24]]*$R116</f>
        <v>-14.414162062519466</v>
      </c>
      <c r="X116">
        <f>force_ripple_Config3_2A_phaseA_1Layer__2111853[[#This Row],[Spalte25]]*$R116</f>
        <v>-53.16019873157051</v>
      </c>
      <c r="Y116">
        <f t="shared" si="11"/>
        <v>-56.467014350922611</v>
      </c>
      <c r="Z116">
        <f t="shared" si="11"/>
        <v>39.969074880351592</v>
      </c>
    </row>
    <row r="117" spans="1:26" x14ac:dyDescent="0.3">
      <c r="A117">
        <v>228</v>
      </c>
      <c r="B117">
        <v>0.377851834069447</v>
      </c>
      <c r="C117">
        <v>-1.8351361471413701</v>
      </c>
      <c r="D117">
        <v>0.20022004208510299</v>
      </c>
      <c r="E117">
        <v>-0.86061745561427205</v>
      </c>
      <c r="F117">
        <v>-0.53528935988382598</v>
      </c>
      <c r="G117">
        <v>-1.5548489800588301</v>
      </c>
      <c r="H117">
        <f t="shared" si="6"/>
        <v>81.681408993334628</v>
      </c>
      <c r="I117">
        <f>force_ripple_Config3_2A_phaseA_1Layer__2111853[[#This Row],[A]]*force_ripple_Config3_2A_phaseA_1Layer__2111853[[#This Row],[Insgesamt]]</f>
        <v>30.863470197508111</v>
      </c>
      <c r="J117">
        <f>force_ripple_Config3_2A_phaseA_1Layer__2111853[[#This Row],[A2]]*force_ripple_Config3_2A_phaseA_1Layer__2111853[[#This Row],[Insgesamt]]</f>
        <v>-149.89650619310657</v>
      </c>
      <c r="K117">
        <f>force_ripple_Config3_2A_phaseA_1Layer__2111853[[#This Row],[B]]*force_ripple_Config3_2A_phaseA_1Layer__2111853[[#This Row],[Insgesamt]]</f>
        <v>16.354255146215969</v>
      </c>
      <c r="L117">
        <f>force_ripple_Config3_2A_phaseA_1Layer__2111853[[#This Row],[B2]]*force_ripple_Config3_2A_phaseA_1Layer__2111853[[#This Row],[Insgesamt]]</f>
        <v>-70.296446378832371</v>
      </c>
      <c r="M117">
        <f>force_ripple_Config3_2A_phaseA_1Layer__2111853[[#This Row],[C]]*force_ripple_Config3_2A_phaseA_1Layer__2111853[[#This Row],[Insgesamt]]</f>
        <v>-43.723189134451083</v>
      </c>
      <c r="N117">
        <f>force_ripple_Config3_2A_phaseA_1Layer__2111853[[#This Row],[C2]]*force_ripple_Config3_2A_phaseA_1Layer__2111853[[#This Row],[Insgesamt]]</f>
        <v>-127.0022554630545</v>
      </c>
      <c r="O117" s="2">
        <f t="shared" si="7"/>
        <v>15.2</v>
      </c>
      <c r="P117" s="2">
        <f t="shared" si="8"/>
        <v>0.24192189559967198</v>
      </c>
      <c r="Q117" s="2">
        <f t="shared" si="9"/>
        <v>-0.96126169593831878</v>
      </c>
      <c r="R117" s="2">
        <f t="shared" si="10"/>
        <v>0.71933980033864964</v>
      </c>
      <c r="S117">
        <f>force_ripple_Config3_2A_phaseA_1Layer__2111853[[#This Row],[Spalte1]]*$Q117</f>
        <v>-29.667871704598404</v>
      </c>
      <c r="T117">
        <f>force_ripple_Config3_2A_phaseA_1Layer__2111853[[#This Row],[Spalte2]]*$Q117</f>
        <v>144.08976975841432</v>
      </c>
      <c r="U117">
        <f>force_ripple_Config3_2A_phaseA_1Layer__2111853[[#This Row],[Spalte22]]*$P117</f>
        <v>3.9564524060932578</v>
      </c>
      <c r="V117">
        <f>force_ripple_Config3_2A_phaseA_1Layer__2111853[[#This Row],[Spalte23]]*$P117</f>
        <v>-17.006249561887824</v>
      </c>
      <c r="W117">
        <f>force_ripple_Config3_2A_phaseA_1Layer__2111853[[#This Row],[Spalte24]]*$R117</f>
        <v>-31.451830142145056</v>
      </c>
      <c r="X117">
        <f>force_ripple_Config3_2A_phaseA_1Layer__2111853[[#This Row],[Spalte25]]*$R117</f>
        <v>-91.357777087351792</v>
      </c>
      <c r="Y117">
        <f t="shared" si="11"/>
        <v>-57.163249440650205</v>
      </c>
      <c r="Z117">
        <f t="shared" si="11"/>
        <v>35.725743109174701</v>
      </c>
    </row>
    <row r="118" spans="1:26" x14ac:dyDescent="0.3">
      <c r="A118">
        <v>230</v>
      </c>
      <c r="B118">
        <v>9.7880797754248697E-2</v>
      </c>
      <c r="C118">
        <v>-1.8993999621804301</v>
      </c>
      <c r="D118">
        <v>0.28665113390312102</v>
      </c>
      <c r="E118">
        <v>-0.92572080235375898</v>
      </c>
      <c r="F118">
        <v>-0.62832354893188702</v>
      </c>
      <c r="G118">
        <v>-1.4036833594024201</v>
      </c>
      <c r="H118">
        <f t="shared" si="6"/>
        <v>81.681408993334628</v>
      </c>
      <c r="I118">
        <f>force_ripple_Config3_2A_phaseA_1Layer__2111853[[#This Row],[A]]*force_ripple_Config3_2A_phaseA_1Layer__2111853[[#This Row],[Insgesamt]]</f>
        <v>7.9950414739586577</v>
      </c>
      <c r="J118">
        <f>force_ripple_Config3_2A_phaseA_1Layer__2111853[[#This Row],[A2]]*force_ripple_Config3_2A_phaseA_1Layer__2111853[[#This Row],[Insgesamt]]</f>
        <v>-155.14566515278403</v>
      </c>
      <c r="K118">
        <f>force_ripple_Config3_2A_phaseA_1Layer__2111853[[#This Row],[B]]*force_ripple_Config3_2A_phaseA_1Layer__2111853[[#This Row],[Insgesamt]]</f>
        <v>23.414068506743959</v>
      </c>
      <c r="L118">
        <f>force_ripple_Config3_2A_phaseA_1Layer__2111853[[#This Row],[B2]]*force_ripple_Config3_2A_phaseA_1Layer__2111853[[#This Row],[Insgesamt]]</f>
        <v>-75.614179470695277</v>
      </c>
      <c r="M118">
        <f>force_ripple_Config3_2A_phaseA_1Layer__2111853[[#This Row],[C]]*force_ripple_Config3_2A_phaseA_1Layer__2111853[[#This Row],[Insgesamt]]</f>
        <v>-51.322352780448966</v>
      </c>
      <c r="N118">
        <f>force_ripple_Config3_2A_phaseA_1Layer__2111853[[#This Row],[C2]]*force_ripple_Config3_2A_phaseA_1Layer__2111853[[#This Row],[Insgesamt]]</f>
        <v>-114.65483457648699</v>
      </c>
      <c r="O118" s="2">
        <f t="shared" si="7"/>
        <v>15.333333333333334</v>
      </c>
      <c r="P118" s="2">
        <f t="shared" si="8"/>
        <v>-0.17364817766692833</v>
      </c>
      <c r="Q118" s="2">
        <f t="shared" si="9"/>
        <v>-0.76604444311897635</v>
      </c>
      <c r="R118" s="2">
        <f t="shared" si="10"/>
        <v>0.93969262078590843</v>
      </c>
      <c r="S118">
        <f>force_ripple_Config3_2A_phaseA_1Layer__2111853[[#This Row],[Spalte1]]*$Q118</f>
        <v>-6.1245570936317799</v>
      </c>
      <c r="T118">
        <f>force_ripple_Config3_2A_phaseA_1Layer__2111853[[#This Row],[Spalte2]]*$Q118</f>
        <v>118.84847466428762</v>
      </c>
      <c r="U118">
        <f>force_ripple_Config3_2A_phaseA_1Layer__2111853[[#This Row],[Spalte22]]*$P118</f>
        <v>-4.065810327964706</v>
      </c>
      <c r="V118">
        <f>force_ripple_Config3_2A_phaseA_1Layer__2111853[[#This Row],[Spalte23]]*$P118</f>
        <v>13.130264470866299</v>
      </c>
      <c r="W118">
        <f>force_ripple_Config3_2A_phaseA_1Layer__2111853[[#This Row],[Spalte24]]*$R118</f>
        <v>-48.227236189159044</v>
      </c>
      <c r="X118">
        <f>force_ripple_Config3_2A_phaseA_1Layer__2111853[[#This Row],[Spalte25]]*$R118</f>
        <v>-107.74030198895385</v>
      </c>
      <c r="Y118">
        <f t="shared" si="11"/>
        <v>-58.417603610755528</v>
      </c>
      <c r="Z118">
        <f t="shared" si="11"/>
        <v>24.23843714620007</v>
      </c>
    </row>
    <row r="119" spans="1:26" x14ac:dyDescent="0.3">
      <c r="A119">
        <v>232</v>
      </c>
      <c r="B119">
        <v>-6.3287779587881204E-2</v>
      </c>
      <c r="C119">
        <v>-1.8318044222258001</v>
      </c>
      <c r="D119">
        <v>0.46174629038878801</v>
      </c>
      <c r="E119">
        <v>-0.98288184750437801</v>
      </c>
      <c r="F119">
        <v>-0.65858615245387198</v>
      </c>
      <c r="G119">
        <v>-1.1290195892116699</v>
      </c>
      <c r="H119">
        <f t="shared" si="6"/>
        <v>81.681408993334628</v>
      </c>
      <c r="I119">
        <f>force_ripple_Config3_2A_phaseA_1Layer__2111853[[#This Row],[A]]*force_ripple_Config3_2A_phaseA_1Layer__2111853[[#This Row],[Insgesamt]]</f>
        <v>-5.1694350087977394</v>
      </c>
      <c r="J119">
        <f>force_ripple_Config3_2A_phaseA_1Layer__2111853[[#This Row],[A2]]*force_ripple_Config3_2A_phaseA_1Layer__2111853[[#This Row],[Insgesamt]]</f>
        <v>-149.6243662076246</v>
      </c>
      <c r="K119">
        <f>force_ripple_Config3_2A_phaseA_1Layer__2111853[[#This Row],[B]]*force_ripple_Config3_2A_phaseA_1Layer__2111853[[#This Row],[Insgesamt]]</f>
        <v>37.71608759640165</v>
      </c>
      <c r="L119">
        <f>force_ripple_Config3_2A_phaseA_1Layer__2111853[[#This Row],[B2]]*force_ripple_Config3_2A_phaseA_1Layer__2111853[[#This Row],[Insgesamt]]</f>
        <v>-80.283174178129457</v>
      </c>
      <c r="M119">
        <f>force_ripple_Config3_2A_phaseA_1Layer__2111853[[#This Row],[C]]*force_ripple_Config3_2A_phaseA_1Layer__2111853[[#This Row],[Insgesamt]]</f>
        <v>-53.794244875931348</v>
      </c>
      <c r="N119">
        <f>force_ripple_Config3_2A_phaseA_1Layer__2111853[[#This Row],[C2]]*force_ripple_Config3_2A_phaseA_1Layer__2111853[[#This Row],[Insgesamt]]</f>
        <v>-92.219910827885059</v>
      </c>
      <c r="O119" s="2">
        <f t="shared" si="7"/>
        <v>15.466666666666667</v>
      </c>
      <c r="P119" s="2">
        <f t="shared" si="8"/>
        <v>-0.55919290347074124</v>
      </c>
      <c r="Q119" s="2">
        <f t="shared" si="9"/>
        <v>-0.43837114678907935</v>
      </c>
      <c r="R119" s="2">
        <f t="shared" si="10"/>
        <v>0.99756405025982453</v>
      </c>
      <c r="S119">
        <f>force_ripple_Config3_2A_phaseA_1Layer__2111853[[#This Row],[Spalte1]]*$Q119</f>
        <v>2.2661311530582795</v>
      </c>
      <c r="T119">
        <f>force_ripple_Config3_2A_phaseA_1Layer__2111853[[#This Row],[Spalte2]]*$Q119</f>
        <v>65.591005002025568</v>
      </c>
      <c r="U119">
        <f>force_ripple_Config3_2A_phaseA_1Layer__2111853[[#This Row],[Spalte22]]*$P119</f>
        <v>-21.090568530588648</v>
      </c>
      <c r="V119">
        <f>force_ripple_Config3_2A_phaseA_1Layer__2111853[[#This Row],[Spalte23]]*$P119</f>
        <v>44.893781268515454</v>
      </c>
      <c r="W119">
        <f>force_ripple_Config3_2A_phaseA_1Layer__2111853[[#This Row],[Spalte24]]*$R119</f>
        <v>-53.663204799102886</v>
      </c>
      <c r="X119">
        <f>force_ripple_Config3_2A_phaseA_1Layer__2111853[[#This Row],[Spalte25]]*$R119</f>
        <v>-91.995267760064863</v>
      </c>
      <c r="Y119">
        <f t="shared" si="11"/>
        <v>-72.487642176633258</v>
      </c>
      <c r="Z119">
        <f t="shared" si="11"/>
        <v>18.489518510476159</v>
      </c>
    </row>
    <row r="120" spans="1:26" x14ac:dyDescent="0.3">
      <c r="A120">
        <v>234</v>
      </c>
      <c r="B120">
        <v>-0.18769170471834301</v>
      </c>
      <c r="C120">
        <v>-1.8167260105876</v>
      </c>
      <c r="D120">
        <v>0.58556953857812699</v>
      </c>
      <c r="E120">
        <v>-1.1945210688549801</v>
      </c>
      <c r="F120">
        <v>-0.47307070051410299</v>
      </c>
      <c r="G120">
        <v>-0.89534339962302401</v>
      </c>
      <c r="H120">
        <f t="shared" si="6"/>
        <v>81.681408993334628</v>
      </c>
      <c r="I120">
        <f>force_ripple_Config3_2A_phaseA_1Layer__2111853[[#This Row],[A]]*force_ripple_Config3_2A_phaseA_1Layer__2111853[[#This Row],[Insgesamt]]</f>
        <v>-15.330922897755171</v>
      </c>
      <c r="J120">
        <f>force_ripple_Config3_2A_phaseA_1Layer__2111853[[#This Row],[A2]]*force_ripple_Config3_2A_phaseA_1Layer__2111853[[#This Row],[Insgesamt]]</f>
        <v>-148.39274029963494</v>
      </c>
      <c r="K120">
        <f>force_ripple_Config3_2A_phaseA_1Layer__2111853[[#This Row],[B]]*force_ripple_Config3_2A_phaseA_1Layer__2111853[[#This Row],[Insgesamt]]</f>
        <v>47.83014497463823</v>
      </c>
      <c r="L120">
        <f>force_ripple_Config3_2A_phaseA_1Layer__2111853[[#This Row],[B2]]*force_ripple_Config3_2A_phaseA_1Layer__2111853[[#This Row],[Insgesamt]]</f>
        <v>-97.570163976298858</v>
      </c>
      <c r="M120">
        <f>force_ripple_Config3_2A_phaseA_1Layer__2111853[[#This Row],[C]]*force_ripple_Config3_2A_phaseA_1Layer__2111853[[#This Row],[Insgesamt]]</f>
        <v>-38.641081371455762</v>
      </c>
      <c r="N120">
        <f>force_ripple_Config3_2A_phaseA_1Layer__2111853[[#This Row],[C2]]*force_ripple_Config3_2A_phaseA_1Layer__2111853[[#This Row],[Insgesamt]]</f>
        <v>-73.132910414090873</v>
      </c>
      <c r="O120" s="2">
        <f t="shared" si="7"/>
        <v>15.6</v>
      </c>
      <c r="P120" s="2">
        <f t="shared" si="8"/>
        <v>-0.84804809615642363</v>
      </c>
      <c r="Q120" s="2">
        <f t="shared" si="9"/>
        <v>-3.4899496702500761E-2</v>
      </c>
      <c r="R120" s="2">
        <f t="shared" si="10"/>
        <v>0.88294759285892799</v>
      </c>
      <c r="S120">
        <f>force_ripple_Config3_2A_phaseA_1Layer__2111853[[#This Row],[Spalte1]]*$Q120</f>
        <v>0.53504149311649996</v>
      </c>
      <c r="T120">
        <f>force_ripple_Config3_2A_phaseA_1Layer__2111853[[#This Row],[Spalte2]]*$Q120</f>
        <v>5.1788319507621612</v>
      </c>
      <c r="U120">
        <f>force_ripple_Config3_2A_phaseA_1Layer__2111853[[#This Row],[Spalte22]]*$P120</f>
        <v>-40.562263384627684</v>
      </c>
      <c r="V120">
        <f>force_ripple_Config3_2A_phaseA_1Layer__2111853[[#This Row],[Spalte23]]*$P120</f>
        <v>82.744191801770313</v>
      </c>
      <c r="W120">
        <f>force_ripple_Config3_2A_phaseA_1Layer__2111853[[#This Row],[Spalte24]]*$R120</f>
        <v>-34.118049782392831</v>
      </c>
      <c r="X120">
        <f>force_ripple_Config3_2A_phaseA_1Layer__2111853[[#This Row],[Spalte25]]*$R120</f>
        <v>-64.572527208889156</v>
      </c>
      <c r="Y120">
        <f t="shared" si="11"/>
        <v>-74.145271673904006</v>
      </c>
      <c r="Z120">
        <f t="shared" si="11"/>
        <v>23.350496543643317</v>
      </c>
    </row>
    <row r="121" spans="1:26" x14ac:dyDescent="0.3">
      <c r="A121">
        <v>236</v>
      </c>
      <c r="B121">
        <v>-0.38527578904832099</v>
      </c>
      <c r="C121">
        <v>-1.7335444986747801</v>
      </c>
      <c r="D121">
        <v>0.570953906420121</v>
      </c>
      <c r="E121">
        <v>-1.3933545551113999</v>
      </c>
      <c r="F121">
        <v>-0.28919658120602598</v>
      </c>
      <c r="G121">
        <v>-0.79740422886676998</v>
      </c>
      <c r="H121">
        <f t="shared" si="6"/>
        <v>81.681408993334628</v>
      </c>
      <c r="I121">
        <f>force_ripple_Config3_2A_phaseA_1Layer__2111853[[#This Row],[A]]*force_ripple_Config3_2A_phaseA_1Layer__2111853[[#This Row],[Insgesamt]]</f>
        <v>-31.469869300485623</v>
      </c>
      <c r="J121">
        <f>force_ripple_Config3_2A_phaseA_1Layer__2111853[[#This Row],[A2]]*force_ripple_Config3_2A_phaseA_1Layer__2111853[[#This Row],[Insgesamt]]</f>
        <v>-141.59835720439995</v>
      </c>
      <c r="K121">
        <f>force_ripple_Config3_2A_phaseA_1Layer__2111853[[#This Row],[B]]*force_ripple_Config3_2A_phaseA_1Layer__2111853[[#This Row],[Insgesamt]]</f>
        <v>46.63631954664401</v>
      </c>
      <c r="L121">
        <f>force_ripple_Config3_2A_phaseA_1Layer__2111853[[#This Row],[B2]]*force_ripple_Config3_2A_phaseA_1Layer__2111853[[#This Row],[Insgesamt]]</f>
        <v>-113.81116328878008</v>
      </c>
      <c r="M121">
        <f>force_ripple_Config3_2A_phaseA_1Layer__2111853[[#This Row],[C]]*force_ripple_Config3_2A_phaseA_1Layer__2111853[[#This Row],[Insgesamt]]</f>
        <v>-23.62198422896352</v>
      </c>
      <c r="N121">
        <f>force_ripple_Config3_2A_phaseA_1Layer__2111853[[#This Row],[C2]]*force_ripple_Config3_2A_phaseA_1Layer__2111853[[#This Row],[Insgesamt]]</f>
        <v>-65.133100951081246</v>
      </c>
      <c r="O121" s="2">
        <f t="shared" si="7"/>
        <v>15.733333333333333</v>
      </c>
      <c r="P121" s="2">
        <f t="shared" si="8"/>
        <v>-0.99026806874156903</v>
      </c>
      <c r="Q121" s="2">
        <f t="shared" si="9"/>
        <v>0.37460659341590785</v>
      </c>
      <c r="R121" s="2">
        <f t="shared" si="10"/>
        <v>0.61566147532566384</v>
      </c>
      <c r="S121">
        <f>force_ripple_Config3_2A_phaseA_1Layer__2111853[[#This Row],[Spalte1]]*$Q121</f>
        <v>-11.788820533898779</v>
      </c>
      <c r="T121">
        <f>force_ripple_Config3_2A_phaseA_1Layer__2111853[[#This Row],[Spalte2]]*$Q121</f>
        <v>-53.043678225629137</v>
      </c>
      <c r="U121">
        <f>force_ripple_Config3_2A_phaseA_1Layer__2111853[[#This Row],[Spalte22]]*$P121</f>
        <v>-46.182458090669847</v>
      </c>
      <c r="V121">
        <f>force_ripple_Config3_2A_phaseA_1Layer__2111853[[#This Row],[Spalte23]]*$P121</f>
        <v>112.70356087121161</v>
      </c>
      <c r="W121">
        <f>force_ripple_Config3_2A_phaseA_1Layer__2111853[[#This Row],[Spalte24]]*$R121</f>
        <v>-14.543145660523244</v>
      </c>
      <c r="X121">
        <f>force_ripple_Config3_2A_phaseA_1Layer__2111853[[#This Row],[Spalte25]]*$R121</f>
        <v>-40.099941024078078</v>
      </c>
      <c r="Y121">
        <f t="shared" si="11"/>
        <v>-72.514424285091877</v>
      </c>
      <c r="Z121">
        <f t="shared" si="11"/>
        <v>19.559941621504393</v>
      </c>
    </row>
    <row r="122" spans="1:26" x14ac:dyDescent="0.3">
      <c r="A122">
        <v>238</v>
      </c>
      <c r="B122">
        <v>-0.45578270827049699</v>
      </c>
      <c r="C122">
        <v>-1.55662209911348</v>
      </c>
      <c r="D122">
        <v>0.58946148405580401</v>
      </c>
      <c r="E122">
        <v>-1.5608790646200099</v>
      </c>
      <c r="F122">
        <v>-8.8160717278332107E-2</v>
      </c>
      <c r="G122">
        <v>-0.71198729851439402</v>
      </c>
      <c r="H122">
        <f t="shared" si="6"/>
        <v>81.681408993334628</v>
      </c>
      <c r="I122">
        <f>force_ripple_Config3_2A_phaseA_1Layer__2111853[[#This Row],[A]]*force_ripple_Config3_2A_phaseA_1Layer__2111853[[#This Row],[Insgesamt]]</f>
        <v>-37.228973806332185</v>
      </c>
      <c r="J122">
        <f>force_ripple_Config3_2A_phaseA_1Layer__2111853[[#This Row],[A2]]*force_ripple_Config3_2A_phaseA_1Layer__2111853[[#This Row],[Insgesamt]]</f>
        <v>-127.14708632575123</v>
      </c>
      <c r="K122">
        <f>force_ripple_Config3_2A_phaseA_1Layer__2111853[[#This Row],[B]]*force_ripple_Config3_2A_phaseA_1Layer__2111853[[#This Row],[Insgesamt]]</f>
        <v>48.148044564980125</v>
      </c>
      <c r="L122">
        <f>force_ripple_Config3_2A_phaseA_1Layer__2111853[[#This Row],[B2]]*force_ripple_Config3_2A_phaseA_1Layer__2111853[[#This Row],[Insgesamt]]</f>
        <v>-127.49480126636062</v>
      </c>
      <c r="M122">
        <f>force_ripple_Config3_2A_phaseA_1Layer__2111853[[#This Row],[C]]*force_ripple_Config3_2A_phaseA_1Layer__2111853[[#This Row],[Insgesamt]]</f>
        <v>-7.2010916051571874</v>
      </c>
      <c r="N122">
        <f>force_ripple_Config3_2A_phaseA_1Layer__2111853[[#This Row],[C2]]*force_ripple_Config3_2A_phaseA_1Layer__2111853[[#This Row],[Insgesamt]]</f>
        <v>-58.156125728013649</v>
      </c>
      <c r="O122" s="2">
        <f t="shared" si="7"/>
        <v>15.866666666666667</v>
      </c>
      <c r="P122" s="2">
        <f t="shared" si="8"/>
        <v>-0.96126169593831878</v>
      </c>
      <c r="Q122" s="2">
        <f t="shared" si="9"/>
        <v>0.71933980033865452</v>
      </c>
      <c r="R122" s="2">
        <f t="shared" si="10"/>
        <v>0.24192189559966534</v>
      </c>
      <c r="S122">
        <f>force_ripple_Config3_2A_phaseA_1Layer__2111853[[#This Row],[Spalte1]]*$Q122</f>
        <v>-26.780282584659993</v>
      </c>
      <c r="T122">
        <f>force_ripple_Config3_2A_phaseA_1Layer__2111853[[#This Row],[Spalte2]]*$Q122</f>
        <v>-91.461959691207568</v>
      </c>
      <c r="U122">
        <f>force_ripple_Config3_2A_phaseA_1Layer__2111853[[#This Row],[Spalte22]]*$P122</f>
        <v>-46.282870974646549</v>
      </c>
      <c r="V122">
        <f>force_ripple_Config3_2A_phaseA_1Layer__2111853[[#This Row],[Spalte23]]*$P122</f>
        <v>122.55586888862072</v>
      </c>
      <c r="W122">
        <f>force_ripple_Config3_2A_phaseA_1Layer__2111853[[#This Row],[Spalte24]]*$R122</f>
        <v>-1.7421017315064635</v>
      </c>
      <c r="X122">
        <f>force_ripple_Config3_2A_phaseA_1Layer__2111853[[#This Row],[Spalte25]]*$R122</f>
        <v>-14.06924017685353</v>
      </c>
      <c r="Y122">
        <f t="shared" si="11"/>
        <v>-74.805255290813008</v>
      </c>
      <c r="Z122">
        <f t="shared" si="11"/>
        <v>17.024669020559624</v>
      </c>
    </row>
    <row r="123" spans="1:26" x14ac:dyDescent="0.3">
      <c r="A123">
        <v>240</v>
      </c>
      <c r="B123">
        <v>-0.46986122121768897</v>
      </c>
      <c r="C123">
        <v>-1.46241832019282</v>
      </c>
      <c r="D123">
        <v>0.48216638214021801</v>
      </c>
      <c r="E123">
        <v>-1.8099052745063999</v>
      </c>
      <c r="F123">
        <v>0.20095904075711299</v>
      </c>
      <c r="G123">
        <v>-0.75397055314440997</v>
      </c>
      <c r="H123">
        <f t="shared" si="6"/>
        <v>81.681408993334628</v>
      </c>
      <c r="I123">
        <f>force_ripple_Config3_2A_phaseA_1Layer__2111853[[#This Row],[A]]*force_ripple_Config3_2A_phaseA_1Layer__2111853[[#This Row],[Insgesamt]]</f>
        <v>-38.378926580389731</v>
      </c>
      <c r="J123">
        <f>force_ripple_Config3_2A_phaseA_1Layer__2111853[[#This Row],[A2]]*force_ripple_Config3_2A_phaseA_1Layer__2111853[[#This Row],[Insgesamt]]</f>
        <v>-119.45238893101514</v>
      </c>
      <c r="K123">
        <f>force_ripple_Config3_2A_phaseA_1Layer__2111853[[#This Row],[B]]*force_ripple_Config3_2A_phaseA_1Layer__2111853[[#This Row],[Insgesamt]]</f>
        <v>39.384029462431627</v>
      </c>
      <c r="L123">
        <f>force_ripple_Config3_2A_phaseA_1Layer__2111853[[#This Row],[B2]]*force_ripple_Config3_2A_phaseA_1Layer__2111853[[#This Row],[Insgesamt]]</f>
        <v>-147.83561296615085</v>
      </c>
      <c r="M123">
        <f>force_ripple_Config3_2A_phaseA_1Layer__2111853[[#This Row],[C]]*force_ripple_Config3_2A_phaseA_1Layer__2111853[[#This Row],[Insgesamt]]</f>
        <v>16.414617598989949</v>
      </c>
      <c r="N123">
        <f>force_ripple_Config3_2A_phaseA_1Layer__2111853[[#This Row],[C2]]*force_ripple_Config3_2A_phaseA_1Layer__2111853[[#This Row],[Insgesamt]]</f>
        <v>-61.585377120319293</v>
      </c>
      <c r="O123" s="2">
        <f t="shared" si="7"/>
        <v>16</v>
      </c>
      <c r="P123" s="2">
        <f t="shared" si="8"/>
        <v>-0.7660444431189809</v>
      </c>
      <c r="Q123" s="2">
        <f t="shared" si="9"/>
        <v>0.93969262078590843</v>
      </c>
      <c r="R123" s="2">
        <f t="shared" si="10"/>
        <v>-0.17364817766692808</v>
      </c>
      <c r="S123">
        <f>force_ripple_Config3_2A_phaseA_1Layer__2111853[[#This Row],[Spalte1]]*$Q123</f>
        <v>-36.064394101276392</v>
      </c>
      <c r="T123">
        <f>force_ripple_Config3_2A_phaseA_1Layer__2111853[[#This Row],[Spalte2]]*$Q123</f>
        <v>-112.24852841372325</v>
      </c>
      <c r="U123">
        <f>force_ripple_Config3_2A_phaseA_1Layer__2111853[[#This Row],[Spalte22]]*$P123</f>
        <v>-30.169916917329971</v>
      </c>
      <c r="V123">
        <f>force_ripple_Config3_2A_phaseA_1Layer__2111853[[#This Row],[Spalte23]]*$P123</f>
        <v>113.24864980780822</v>
      </c>
      <c r="W123">
        <f>force_ripple_Config3_2A_phaseA_1Layer__2111853[[#This Row],[Spalte24]]*$R123</f>
        <v>-2.8503684331640913</v>
      </c>
      <c r="X123">
        <f>force_ripple_Config3_2A_phaseA_1Layer__2111853[[#This Row],[Spalte25]]*$R123</f>
        <v>10.694188507873973</v>
      </c>
      <c r="Y123">
        <f t="shared" si="11"/>
        <v>-69.084679451770455</v>
      </c>
      <c r="Z123">
        <f t="shared" si="11"/>
        <v>11.694309901958944</v>
      </c>
    </row>
    <row r="124" spans="1:26" x14ac:dyDescent="0.3">
      <c r="A124">
        <v>242</v>
      </c>
      <c r="B124">
        <v>-0.56421654016495204</v>
      </c>
      <c r="C124">
        <v>-1.2904867516702401</v>
      </c>
      <c r="D124">
        <v>0.203226360043161</v>
      </c>
      <c r="E124">
        <v>-1.91676912453111</v>
      </c>
      <c r="F124">
        <v>0.34456234367601102</v>
      </c>
      <c r="G124">
        <v>-0.89717015072554296</v>
      </c>
      <c r="H124">
        <f t="shared" si="6"/>
        <v>81.681408993334628</v>
      </c>
      <c r="I124">
        <f>force_ripple_Config3_2A_phaseA_1Layer__2111853[[#This Row],[A]]*force_ripple_Config3_2A_phaseA_1Layer__2111853[[#This Row],[Insgesamt]]</f>
        <v>-46.086001978017663</v>
      </c>
      <c r="J124">
        <f>force_ripple_Config3_2A_phaseA_1Layer__2111853[[#This Row],[A2]]*force_ripple_Config3_2A_phaseA_1Layer__2111853[[#This Row],[Insgesamt]]</f>
        <v>-105.40877616365674</v>
      </c>
      <c r="K124">
        <f>force_ripple_Config3_2A_phaseA_1Layer__2111853[[#This Row],[B]]*force_ripple_Config3_2A_phaseA_1Layer__2111853[[#This Row],[Insgesamt]]</f>
        <v>16.599815432912113</v>
      </c>
      <c r="L124">
        <f>force_ripple_Config3_2A_phaseA_1Layer__2111853[[#This Row],[B2]]*force_ripple_Config3_2A_phaseA_1Layer__2111853[[#This Row],[Insgesamt]]</f>
        <v>-156.56440280662156</v>
      </c>
      <c r="M124">
        <f>force_ripple_Config3_2A_phaseA_1Layer__2111853[[#This Row],[C]]*force_ripple_Config3_2A_phaseA_1Layer__2111853[[#This Row],[Insgesamt]]</f>
        <v>28.144337717502182</v>
      </c>
      <c r="N124">
        <f>force_ripple_Config3_2A_phaseA_1Layer__2111853[[#This Row],[C2]]*force_ripple_Config3_2A_phaseA_1Layer__2111853[[#This Row],[Insgesamt]]</f>
        <v>-73.282122018024751</v>
      </c>
      <c r="O124" s="2">
        <f t="shared" si="7"/>
        <v>16.133333333333333</v>
      </c>
      <c r="P124" s="2">
        <f t="shared" si="8"/>
        <v>-0.43837114678908573</v>
      </c>
      <c r="Q124" s="2">
        <f t="shared" si="9"/>
        <v>0.99756405025982453</v>
      </c>
      <c r="R124" s="2">
        <f t="shared" si="10"/>
        <v>-0.55919290347074102</v>
      </c>
      <c r="S124">
        <f>force_ripple_Config3_2A_phaseA_1Layer__2111853[[#This Row],[Spalte1]]*$Q124</f>
        <v>-45.973738793473586</v>
      </c>
      <c r="T124">
        <f>force_ripple_Config3_2A_phaseA_1Layer__2111853[[#This Row],[Spalte2]]*$Q124</f>
        <v>-105.15200568274867</v>
      </c>
      <c r="U124">
        <f>force_ripple_Config3_2A_phaseA_1Layer__2111853[[#This Row],[Spalte22]]*$P124</f>
        <v>-7.2768801278128468</v>
      </c>
      <c r="V124">
        <f>force_ripple_Config3_2A_phaseA_1Layer__2111853[[#This Row],[Spalte23]]*$P124</f>
        <v>68.633316804687041</v>
      </c>
      <c r="W124">
        <f>force_ripple_Config3_2A_phaseA_1Layer__2111853[[#This Row],[Spalte24]]*$R124</f>
        <v>-15.738113924511133</v>
      </c>
      <c r="X124">
        <f>force_ripple_Config3_2A_phaseA_1Layer__2111853[[#This Row],[Spalte25]]*$R124</f>
        <v>40.978842583756382</v>
      </c>
      <c r="Y124">
        <f t="shared" si="11"/>
        <v>-68.988732845797557</v>
      </c>
      <c r="Z124">
        <f t="shared" si="11"/>
        <v>4.4601537056947578</v>
      </c>
    </row>
    <row r="125" spans="1:26" x14ac:dyDescent="0.3">
      <c r="A125">
        <v>244</v>
      </c>
      <c r="B125">
        <v>-0.510871136807028</v>
      </c>
      <c r="C125">
        <v>-1.06195872011926</v>
      </c>
      <c r="D125">
        <v>8.1139412482106703E-3</v>
      </c>
      <c r="E125">
        <v>-1.9110561182461601</v>
      </c>
      <c r="F125">
        <v>0.446172526203858</v>
      </c>
      <c r="G125">
        <v>-0.98960469035142495</v>
      </c>
      <c r="H125">
        <f t="shared" si="6"/>
        <v>81.681408993334628</v>
      </c>
      <c r="I125">
        <f>force_ripple_Config3_2A_phaseA_1Layer__2111853[[#This Row],[A]]*force_ripple_Config3_2A_phaseA_1Layer__2111853[[#This Row],[Insgesamt]]</f>
        <v>-41.728674268424662</v>
      </c>
      <c r="J125">
        <f>force_ripple_Config3_2A_phaseA_1Layer__2111853[[#This Row],[A2]]*force_ripple_Config3_2A_phaseA_1Layer__2111853[[#This Row],[Insgesamt]]</f>
        <v>-86.742284552099449</v>
      </c>
      <c r="K125">
        <f>force_ripple_Config3_2A_phaseA_1Layer__2111853[[#This Row],[B]]*force_ripple_Config3_2A_phaseA_1Layer__2111853[[#This Row],[Insgesamt]]</f>
        <v>0.66275815364298385</v>
      </c>
      <c r="L125">
        <f>force_ripple_Config3_2A_phaseA_1Layer__2111853[[#This Row],[B2]]*force_ripple_Config3_2A_phaseA_1Layer__2111853[[#This Row],[Insgesamt]]</f>
        <v>-156.09775640367906</v>
      </c>
      <c r="M125">
        <f>force_ripple_Config3_2A_phaseA_1Layer__2111853[[#This Row],[C]]*force_ripple_Config3_2A_phaseA_1Layer__2111853[[#This Row],[Insgesamt]]</f>
        <v>36.444000594446635</v>
      </c>
      <c r="N125">
        <f>force_ripple_Config3_2A_phaseA_1Layer__2111853[[#This Row],[C2]]*force_ripple_Config3_2A_phaseA_1Layer__2111853[[#This Row],[Insgesamt]]</f>
        <v>-80.832305454317009</v>
      </c>
      <c r="O125" s="2">
        <f t="shared" si="7"/>
        <v>16.266666666666666</v>
      </c>
      <c r="P125" s="2">
        <f t="shared" si="8"/>
        <v>-3.489949670250786E-2</v>
      </c>
      <c r="Q125" s="2">
        <f t="shared" si="9"/>
        <v>0.88294759285892799</v>
      </c>
      <c r="R125" s="2">
        <f t="shared" si="10"/>
        <v>-0.84804809615642351</v>
      </c>
      <c r="S125">
        <f>force_ripple_Config3_2A_phaseA_1Layer__2111853[[#This Row],[Spalte1]]*$Q125</f>
        <v>-36.844232498499842</v>
      </c>
      <c r="T125">
        <f>force_ripple_Config3_2A_phaseA_1Layer__2111853[[#This Row],[Spalte2]]*$Q125</f>
        <v>-76.588891344360377</v>
      </c>
      <c r="U125">
        <f>force_ripple_Config3_2A_phaseA_1Layer__2111853[[#This Row],[Spalte22]]*$P125</f>
        <v>-2.3129925997623511E-2</v>
      </c>
      <c r="V125">
        <f>force_ripple_Config3_2A_phaseA_1Layer__2111853[[#This Row],[Spalte23]]*$P125</f>
        <v>5.4477331348790727</v>
      </c>
      <c r="W125">
        <f>force_ripple_Config3_2A_phaseA_1Layer__2111853[[#This Row],[Spalte24]]*$R125</f>
        <v>-30.906265320444035</v>
      </c>
      <c r="X125">
        <f>force_ripple_Config3_2A_phaseA_1Layer__2111853[[#This Row],[Spalte25]]*$R125</f>
        <v>68.54968274846803</v>
      </c>
      <c r="Y125">
        <f t="shared" si="11"/>
        <v>-67.773627744941507</v>
      </c>
      <c r="Z125">
        <f t="shared" si="11"/>
        <v>-2.5914754610132746</v>
      </c>
    </row>
    <row r="126" spans="1:26" x14ac:dyDescent="0.3">
      <c r="A126">
        <v>246</v>
      </c>
      <c r="B126">
        <v>-0.376376109125799</v>
      </c>
      <c r="C126">
        <v>-0.95162128825176895</v>
      </c>
      <c r="D126">
        <v>-0.191305279203658</v>
      </c>
      <c r="E126">
        <v>-1.9247432552958901</v>
      </c>
      <c r="F126">
        <v>0.57420718092336498</v>
      </c>
      <c r="G126">
        <v>-1.17393300556132</v>
      </c>
      <c r="H126">
        <f t="shared" si="6"/>
        <v>81.681408993334628</v>
      </c>
      <c r="I126">
        <f>force_ripple_Config3_2A_phaseA_1Layer__2111853[[#This Row],[A]]*force_ripple_Config3_2A_phaseA_1Layer__2111853[[#This Row],[Insgesamt]]</f>
        <v>-30.742930904824334</v>
      </c>
      <c r="J126">
        <f>force_ripple_Config3_2A_phaseA_1Layer__2111853[[#This Row],[A2]]*force_ripple_Config3_2A_phaseA_1Layer__2111853[[#This Row],[Insgesamt]]</f>
        <v>-77.729767652456729</v>
      </c>
      <c r="K126">
        <f>force_ripple_Config3_2A_phaseA_1Layer__2111853[[#This Row],[B]]*force_ripple_Config3_2A_phaseA_1Layer__2111853[[#This Row],[Insgesamt]]</f>
        <v>-15.626084753218063</v>
      </c>
      <c r="L126">
        <f>force_ripple_Config3_2A_phaseA_1Layer__2111853[[#This Row],[B2]]*force_ripple_Config3_2A_phaseA_1Layer__2111853[[#This Row],[Insgesamt]]</f>
        <v>-157.21574104298588</v>
      </c>
      <c r="M126">
        <f>force_ripple_Config3_2A_phaseA_1Layer__2111853[[#This Row],[C]]*force_ripple_Config3_2A_phaseA_1Layer__2111853[[#This Row],[Insgesamt]]</f>
        <v>46.902051591911068</v>
      </c>
      <c r="N126">
        <f>force_ripple_Config3_2A_phaseA_1Layer__2111853[[#This Row],[C2]]*force_ripple_Config3_2A_phaseA_1Layer__2111853[[#This Row],[Insgesamt]]</f>
        <v>-95.888501958028755</v>
      </c>
      <c r="O126" s="2">
        <f t="shared" si="7"/>
        <v>16.399999999999999</v>
      </c>
      <c r="P126" s="2">
        <f t="shared" si="8"/>
        <v>0.37460659341590125</v>
      </c>
      <c r="Q126" s="2">
        <f t="shared" si="9"/>
        <v>0.61566147532566384</v>
      </c>
      <c r="R126" s="2">
        <f t="shared" si="10"/>
        <v>-0.99026806874156903</v>
      </c>
      <c r="S126">
        <f>force_ripple_Config3_2A_phaseA_1Layer__2111853[[#This Row],[Spalte1]]*$Q126</f>
        <v>-18.927238196699093</v>
      </c>
      <c r="T126">
        <f>force_ripple_Config3_2A_phaseA_1Layer__2111853[[#This Row],[Spalte2]]*$Q126</f>
        <v>-47.855223429632574</v>
      </c>
      <c r="U126">
        <f>force_ripple_Config3_2A_phaseA_1Layer__2111853[[#This Row],[Spalte22]]*$P126</f>
        <v>-5.8536343778311721</v>
      </c>
      <c r="V126">
        <f>force_ripple_Config3_2A_phaseA_1Layer__2111853[[#This Row],[Spalte23]]*$P126</f>
        <v>-58.894053183469431</v>
      </c>
      <c r="W126">
        <f>force_ripple_Config3_2A_phaseA_1Layer__2111853[[#This Row],[Spalte24]]*$R126</f>
        <v>-46.445604049939206</v>
      </c>
      <c r="X126">
        <f>force_ripple_Config3_2A_phaseA_1Layer__2111853[[#This Row],[Spalte25]]*$R126</f>
        <v>94.955321648499293</v>
      </c>
      <c r="Y126">
        <f t="shared" si="11"/>
        <v>-71.22647662446947</v>
      </c>
      <c r="Z126">
        <f t="shared" si="11"/>
        <v>-11.793954964602719</v>
      </c>
    </row>
    <row r="127" spans="1:26" x14ac:dyDescent="0.3">
      <c r="A127">
        <v>248</v>
      </c>
      <c r="B127">
        <v>-0.29411577790183502</v>
      </c>
      <c r="C127">
        <v>-0.83110965353030997</v>
      </c>
      <c r="D127">
        <v>-0.475580422577975</v>
      </c>
      <c r="E127">
        <v>-1.80761933222253</v>
      </c>
      <c r="F127">
        <v>0.53109144070868297</v>
      </c>
      <c r="G127">
        <v>-1.3985101778009399</v>
      </c>
      <c r="H127">
        <f t="shared" si="6"/>
        <v>81.681408993334628</v>
      </c>
      <c r="I127">
        <f>force_ripple_Config3_2A_phaseA_1Layer__2111853[[#This Row],[A]]*force_ripple_Config3_2A_phaseA_1Layer__2111853[[#This Row],[Insgesamt]]</f>
        <v>-24.023791146192558</v>
      </c>
      <c r="J127">
        <f>force_ripple_Config3_2A_phaseA_1Layer__2111853[[#This Row],[A2]]*force_ripple_Config3_2A_phaseA_1Layer__2111853[[#This Row],[Insgesamt]]</f>
        <v>-67.886207528317883</v>
      </c>
      <c r="K127">
        <f>force_ripple_Config3_2A_phaseA_1Layer__2111853[[#This Row],[B]]*force_ripple_Config3_2A_phaseA_1Layer__2111853[[#This Row],[Insgesamt]]</f>
        <v>-38.846079005814488</v>
      </c>
      <c r="L127">
        <f>force_ripple_Config3_2A_phaseA_1Layer__2111853[[#This Row],[B2]]*force_ripple_Config3_2A_phaseA_1Layer__2111853[[#This Row],[Insgesamt]]</f>
        <v>-147.64889397952689</v>
      </c>
      <c r="M127">
        <f>force_ripple_Config3_2A_phaseA_1Layer__2111853[[#This Row],[C]]*force_ripple_Config3_2A_phaseA_1Layer__2111853[[#This Row],[Insgesamt]]</f>
        <v>43.380297181385259</v>
      </c>
      <c r="N127">
        <f>force_ripple_Config3_2A_phaseA_1Layer__2111853[[#This Row],[C2]]*force_ripple_Config3_2A_phaseA_1Layer__2111853[[#This Row],[Insgesamt]]</f>
        <v>-114.2322818142997</v>
      </c>
      <c r="O127" s="2">
        <f t="shared" si="7"/>
        <v>16.533333333333335</v>
      </c>
      <c r="P127" s="2">
        <f t="shared" si="8"/>
        <v>0.71933980033864964</v>
      </c>
      <c r="Q127" s="2">
        <f t="shared" si="9"/>
        <v>0.24192189559966534</v>
      </c>
      <c r="R127" s="2">
        <f t="shared" si="10"/>
        <v>-0.96126169593831889</v>
      </c>
      <c r="S127">
        <f>force_ripple_Config3_2A_phaseA_1Layer__2111853[[#This Row],[Spalte1]]*$Q127</f>
        <v>-5.8118810935773606</v>
      </c>
      <c r="T127">
        <f>force_ripple_Config3_2A_phaseA_1Layer__2111853[[#This Row],[Spalte2]]*$Q127</f>
        <v>-16.423160010322935</v>
      </c>
      <c r="U127">
        <f>force_ripple_Config3_2A_phaseA_1Layer__2111853[[#This Row],[Spalte22]]*$P127</f>
        <v>-27.943530715982003</v>
      </c>
      <c r="V127">
        <f>force_ripple_Config3_2A_phaseA_1Layer__2111853[[#This Row],[Spalte23]]*$P127</f>
        <v>-106.20972591545532</v>
      </c>
      <c r="W127">
        <f>force_ripple_Config3_2A_phaseA_1Layer__2111853[[#This Row],[Spalte24]]*$R127</f>
        <v>-41.699818038886669</v>
      </c>
      <c r="X127">
        <f>force_ripple_Config3_2A_phaseA_1Layer__2111853[[#This Row],[Spalte25]]*$R127</f>
        <v>109.80711694771772</v>
      </c>
      <c r="Y127">
        <f t="shared" si="11"/>
        <v>-75.455229848446038</v>
      </c>
      <c r="Z127">
        <f t="shared" si="11"/>
        <v>-12.825768978060538</v>
      </c>
    </row>
    <row r="128" spans="1:26" x14ac:dyDescent="0.3">
      <c r="A128">
        <v>250</v>
      </c>
      <c r="B128">
        <v>-5.5963745741512597E-2</v>
      </c>
      <c r="C128">
        <v>-0.70723997665229599</v>
      </c>
      <c r="D128">
        <v>-0.58155668276678596</v>
      </c>
      <c r="E128">
        <v>-1.56532097727764</v>
      </c>
      <c r="F128">
        <v>0.45367516788274997</v>
      </c>
      <c r="G128">
        <v>-1.50167618412469</v>
      </c>
      <c r="H128">
        <f t="shared" si="6"/>
        <v>81.681408993334628</v>
      </c>
      <c r="I128">
        <f>force_ripple_Config3_2A_phaseA_1Layer__2111853[[#This Row],[A]]*force_ripple_Config3_2A_phaseA_1Layer__2111853[[#This Row],[Insgesamt]]</f>
        <v>-4.5711976047114797</v>
      </c>
      <c r="J128">
        <f>force_ripple_Config3_2A_phaseA_1Layer__2111853[[#This Row],[A2]]*force_ripple_Config3_2A_phaseA_1Layer__2111853[[#This Row],[Insgesamt]]</f>
        <v>-57.768357789372622</v>
      </c>
      <c r="K128">
        <f>force_ripple_Config3_2A_phaseA_1Layer__2111853[[#This Row],[B]]*force_ripple_Config3_2A_phaseA_1Layer__2111853[[#This Row],[Insgesamt]]</f>
        <v>-47.502369257880801</v>
      </c>
      <c r="L128">
        <f>force_ripple_Config3_2A_phaseA_1Layer__2111853[[#This Row],[B2]]*force_ripple_Config3_2A_phaseA_1Layer__2111853[[#This Row],[Insgesamt]]</f>
        <v>-127.85762295086117</v>
      </c>
      <c r="M128">
        <f>force_ripple_Config3_2A_phaseA_1Layer__2111853[[#This Row],[C]]*force_ripple_Config3_2A_phaseA_1Layer__2111853[[#This Row],[Insgesamt]]</f>
        <v>37.056826937950653</v>
      </c>
      <c r="N128">
        <f>force_ripple_Config3_2A_phaseA_1Layer__2111853[[#This Row],[C2]]*force_ripple_Config3_2A_phaseA_1Layer__2111853[[#This Row],[Insgesamt]]</f>
        <v>-122.65902657103888</v>
      </c>
      <c r="O128" s="2">
        <f t="shared" si="7"/>
        <v>16.666666666666668</v>
      </c>
      <c r="P128" s="2">
        <f t="shared" si="8"/>
        <v>0.93969262078590843</v>
      </c>
      <c r="Q128" s="2">
        <f t="shared" si="9"/>
        <v>-0.17364817766693511</v>
      </c>
      <c r="R128" s="2">
        <f t="shared" si="10"/>
        <v>-0.76604444311897646</v>
      </c>
      <c r="S128">
        <f>force_ripple_Config3_2A_phaseA_1Layer__2111853[[#This Row],[Spalte1]]*$Q128</f>
        <v>0.79378013381360724</v>
      </c>
      <c r="T128">
        <f>force_ripple_Config3_2A_phaseA_1Layer__2111853[[#This Row],[Spalte2]]*$Q128</f>
        <v>10.031370056936051</v>
      </c>
      <c r="U128">
        <f>force_ripple_Config3_2A_phaseA_1Layer__2111853[[#This Row],[Spalte22]]*$P128</f>
        <v>-44.637625861477979</v>
      </c>
      <c r="V128">
        <f>force_ripple_Config3_2A_phaseA_1Layer__2111853[[#This Row],[Spalte23]]*$P128</f>
        <v>-120.14686479815124</v>
      </c>
      <c r="W128">
        <f>force_ripple_Config3_2A_phaseA_1Layer__2111853[[#This Row],[Spalte24]]*$R128</f>
        <v>-28.387176355438694</v>
      </c>
      <c r="X128">
        <f>force_ripple_Config3_2A_phaseA_1Layer__2111853[[#This Row],[Spalte25]]*$R128</f>
        <v>93.962265703127215</v>
      </c>
      <c r="Y128">
        <f t="shared" si="11"/>
        <v>-72.23102208310307</v>
      </c>
      <c r="Z128">
        <f t="shared" si="11"/>
        <v>-16.153229038087972</v>
      </c>
    </row>
    <row r="129" spans="1:26" x14ac:dyDescent="0.3">
      <c r="A129">
        <v>252</v>
      </c>
      <c r="B129">
        <v>0.212348837819645</v>
      </c>
      <c r="C129">
        <v>-0.75403954578859</v>
      </c>
      <c r="D129">
        <v>-0.56291303067187604</v>
      </c>
      <c r="E129">
        <v>-1.38627443077577</v>
      </c>
      <c r="F129">
        <v>0.44713643171779799</v>
      </c>
      <c r="G129">
        <v>-1.6452166385147</v>
      </c>
      <c r="H129">
        <f t="shared" si="6"/>
        <v>81.681408993334628</v>
      </c>
      <c r="I129">
        <f>force_ripple_Config3_2A_phaseA_1Layer__2111853[[#This Row],[A]]*force_ripple_Config3_2A_phaseA_1Layer__2111853[[#This Row],[Insgesamt]]</f>
        <v>17.344952271205706</v>
      </c>
      <c r="J129">
        <f>force_ripple_Config3_2A_phaseA_1Layer__2111853[[#This Row],[A2]]*force_ripple_Config3_2A_phaseA_1Layer__2111853[[#This Row],[Insgesamt]]</f>
        <v>-61.591012536706096</v>
      </c>
      <c r="K129">
        <f>force_ripple_Config3_2A_phaseA_1Layer__2111853[[#This Row],[B]]*force_ripple_Config3_2A_phaseA_1Layer__2111853[[#This Row],[Insgesamt]]</f>
        <v>-45.97952948598703</v>
      </c>
      <c r="L129">
        <f>force_ripple_Config3_2A_phaseA_1Layer__2111853[[#This Row],[B2]]*force_ripple_Config3_2A_phaseA_1Layer__2111853[[#This Row],[Insgesamt]]</f>
        <v>-113.23284875719781</v>
      </c>
      <c r="M129">
        <f>force_ripple_Config3_2A_phaseA_1Layer__2111853[[#This Row],[C]]*force_ripple_Config3_2A_phaseA_1Layer__2111853[[#This Row],[Insgesamt]]</f>
        <v>36.522733754961699</v>
      </c>
      <c r="N129">
        <f>force_ripple_Config3_2A_phaseA_1Layer__2111853[[#This Row],[C2]]*force_ripple_Config3_2A_phaseA_1Layer__2111853[[#This Row],[Insgesamt]]</f>
        <v>-134.38361313315838</v>
      </c>
      <c r="O129" s="2">
        <f t="shared" si="7"/>
        <v>16.8</v>
      </c>
      <c r="P129" s="2">
        <f t="shared" si="8"/>
        <v>0.99756405025982453</v>
      </c>
      <c r="Q129" s="2">
        <f t="shared" si="9"/>
        <v>-0.5591929034707469</v>
      </c>
      <c r="R129" s="2">
        <f t="shared" si="10"/>
        <v>-0.43837114678907957</v>
      </c>
      <c r="S129">
        <f>force_ripple_Config3_2A_phaseA_1Layer__2111853[[#This Row],[Spalte1]]*$Q129</f>
        <v>-9.699174221097044</v>
      </c>
      <c r="T129">
        <f>force_ripple_Config3_2A_phaseA_1Layer__2111853[[#This Row],[Spalte2]]*$Q129</f>
        <v>34.441257128103857</v>
      </c>
      <c r="U129">
        <f>force_ripple_Config3_2A_phaseA_1Layer__2111853[[#This Row],[Spalte22]]*$P129</f>
        <v>-45.867525663082247</v>
      </c>
      <c r="V129">
        <f>force_ripple_Config3_2A_phaseA_1Layer__2111853[[#This Row],[Spalte23]]*$P129</f>
        <v>-112.9570192286884</v>
      </c>
      <c r="W129">
        <f>force_ripple_Config3_2A_phaseA_1Layer__2111853[[#This Row],[Spalte24]]*$R129</f>
        <v>-16.010512680034786</v>
      </c>
      <c r="X129">
        <f>force_ripple_Config3_2A_phaseA_1Layer__2111853[[#This Row],[Spalte25]]*$R129</f>
        <v>58.909898598842652</v>
      </c>
      <c r="Y129">
        <f t="shared" si="11"/>
        <v>-71.577212564214079</v>
      </c>
      <c r="Z129">
        <f t="shared" si="11"/>
        <v>-19.605863501741887</v>
      </c>
    </row>
    <row r="130" spans="1:26" x14ac:dyDescent="0.3">
      <c r="A130">
        <v>254</v>
      </c>
      <c r="B130">
        <v>0.37585296521106998</v>
      </c>
      <c r="C130">
        <v>-0.85838773077027297</v>
      </c>
      <c r="D130">
        <v>-0.58292368557251695</v>
      </c>
      <c r="E130">
        <v>-1.2060901322650099</v>
      </c>
      <c r="F130">
        <v>0.29281465067786899</v>
      </c>
      <c r="G130">
        <v>-1.79977856658512</v>
      </c>
      <c r="H130">
        <f t="shared" si="6"/>
        <v>81.681408993334628</v>
      </c>
      <c r="I130">
        <f>force_ripple_Config3_2A_phaseA_1Layer__2111853[[#This Row],[A]]*force_ripple_Config3_2A_phaseA_1Layer__2111853[[#This Row],[Insgesamt]]</f>
        <v>30.700199772762979</v>
      </c>
      <c r="J130">
        <f>force_ripple_Config3_2A_phaseA_1Layer__2111853[[#This Row],[A2]]*force_ripple_Config3_2A_phaseA_1Layer__2111853[[#This Row],[Insgesamt]]</f>
        <v>-70.114319311907082</v>
      </c>
      <c r="K130">
        <f>force_ripple_Config3_2A_phaseA_1Layer__2111853[[#This Row],[B]]*force_ripple_Config3_2A_phaseA_1Layer__2111853[[#This Row],[Insgesamt]]</f>
        <v>-47.614027973150755</v>
      </c>
      <c r="L130">
        <f>force_ripple_Config3_2A_phaseA_1Layer__2111853[[#This Row],[B2]]*force_ripple_Config3_2A_phaseA_1Layer__2111853[[#This Row],[Insgesamt]]</f>
        <v>-98.515141376363331</v>
      </c>
      <c r="M130">
        <f>force_ripple_Config3_2A_phaseA_1Layer__2111853[[#This Row],[C]]*force_ripple_Config3_2A_phaseA_1Layer__2111853[[#This Row],[Insgesamt]]</f>
        <v>23.917513241259424</v>
      </c>
      <c r="N130">
        <f>force_ripple_Config3_2A_phaseA_1Layer__2111853[[#This Row],[C2]]*force_ripple_Config3_2A_phaseA_1Layer__2111853[[#This Row],[Insgesamt]]</f>
        <v>-147.00844919467673</v>
      </c>
      <c r="O130" s="2">
        <f t="shared" si="7"/>
        <v>16.933333333333334</v>
      </c>
      <c r="P130" s="2">
        <f t="shared" si="8"/>
        <v>0.88294759285892799</v>
      </c>
      <c r="Q130" s="2">
        <f t="shared" si="9"/>
        <v>-0.84804809615642729</v>
      </c>
      <c r="R130" s="2">
        <f t="shared" si="10"/>
        <v>-3.4899496702501004E-2</v>
      </c>
      <c r="S130">
        <f>force_ripple_Config3_2A_phaseA_1Layer__2111853[[#This Row],[Spalte1]]*$Q130</f>
        <v>-26.035245968913625</v>
      </c>
      <c r="T130">
        <f>force_ripple_Config3_2A_phaseA_1Layer__2111853[[#This Row],[Spalte2]]*$Q130</f>
        <v>59.460315005766624</v>
      </c>
      <c r="U130">
        <f>force_ripple_Config3_2A_phaseA_1Layer__2111853[[#This Row],[Spalte22]]*$P130</f>
        <v>-42.040691385211119</v>
      </c>
      <c r="V130">
        <f>force_ripple_Config3_2A_phaseA_1Layer__2111853[[#This Row],[Spalte23]]*$P130</f>
        <v>-86.983706938416987</v>
      </c>
      <c r="W130">
        <f>force_ripple_Config3_2A_phaseA_1Layer__2111853[[#This Row],[Spalte24]]*$R130</f>
        <v>-0.83470917449535742</v>
      </c>
      <c r="X130">
        <f>force_ripple_Config3_2A_phaseA_1Layer__2111853[[#This Row],[Spalte25]]*$R130</f>
        <v>5.1305208879094071</v>
      </c>
      <c r="Y130">
        <f t="shared" si="11"/>
        <v>-68.910646528620106</v>
      </c>
      <c r="Z130">
        <f t="shared" si="11"/>
        <v>-22.392871044740957</v>
      </c>
    </row>
    <row r="131" spans="1:26" x14ac:dyDescent="0.3">
      <c r="A131">
        <v>256</v>
      </c>
      <c r="B131">
        <v>0.58652480400242102</v>
      </c>
      <c r="C131">
        <v>-0.998528048637921</v>
      </c>
      <c r="D131">
        <v>-0.45732222578690301</v>
      </c>
      <c r="E131">
        <v>-0.99404379275652599</v>
      </c>
      <c r="F131">
        <v>0.11014072457843101</v>
      </c>
      <c r="G131">
        <v>-1.83503193140367</v>
      </c>
      <c r="H131">
        <f t="shared" si="6"/>
        <v>81.681408993334628</v>
      </c>
      <c r="I131">
        <f>force_ripple_Config3_2A_phaseA_1Layer__2111853[[#This Row],[A]]*force_ripple_Config3_2A_phaseA_1Layer__2111853[[#This Row],[Insgesamt]]</f>
        <v>47.908172400457183</v>
      </c>
      <c r="J131">
        <f>force_ripple_Config3_2A_phaseA_1Layer__2111853[[#This Row],[A2]]*force_ripple_Config3_2A_phaseA_1Layer__2111853[[#This Row],[Insgesamt]]</f>
        <v>-81.561177932110354</v>
      </c>
      <c r="K131">
        <f>force_ripple_Config3_2A_phaseA_1Layer__2111853[[#This Row],[B]]*force_ripple_Config3_2A_phaseA_1Layer__2111853[[#This Row],[Insgesamt]]</f>
        <v>-37.354723766242152</v>
      </c>
      <c r="L131">
        <f>force_ripple_Config3_2A_phaseA_1Layer__2111853[[#This Row],[B2]]*force_ripple_Config3_2A_phaseA_1Layer__2111853[[#This Row],[Insgesamt]]</f>
        <v>-81.194897593431364</v>
      </c>
      <c r="M131">
        <f>force_ripple_Config3_2A_phaseA_1Layer__2111853[[#This Row],[C]]*force_ripple_Config3_2A_phaseA_1Layer__2111853[[#This Row],[Insgesamt]]</f>
        <v>8.9964495711130468</v>
      </c>
      <c r="N131">
        <f>force_ripple_Config3_2A_phaseA_1Layer__2111853[[#This Row],[C2]]*force_ripple_Config3_2A_phaseA_1Layer__2111853[[#This Row],[Insgesamt]]</f>
        <v>-149.88799370481195</v>
      </c>
      <c r="O131" s="2">
        <f t="shared" si="7"/>
        <v>17.066666666666666</v>
      </c>
      <c r="P131" s="2">
        <f t="shared" si="8"/>
        <v>0.61566147532566384</v>
      </c>
      <c r="Q131" s="2">
        <f t="shared" si="9"/>
        <v>-0.99026806874157003</v>
      </c>
      <c r="R131" s="2">
        <f t="shared" si="10"/>
        <v>0.37460659341590757</v>
      </c>
      <c r="S131">
        <f>force_ripple_Config3_2A_phaseA_1Layer__2111853[[#This Row],[Spalte1]]*$Q131</f>
        <v>-47.441933359938922</v>
      </c>
      <c r="T131">
        <f>force_ripple_Config3_2A_phaseA_1Layer__2111853[[#This Row],[Spalte2]]*$Q131</f>
        <v>80.767430155118475</v>
      </c>
      <c r="U131">
        <f>force_ripple_Config3_2A_phaseA_1Layer__2111853[[#This Row],[Spalte22]]*$P131</f>
        <v>-22.997864344307281</v>
      </c>
      <c r="V131">
        <f>force_ripple_Config3_2A_phaseA_1Layer__2111853[[#This Row],[Spalte23]]*$P131</f>
        <v>-49.988570441288147</v>
      </c>
      <c r="W131">
        <f>force_ripple_Config3_2A_phaseA_1Layer__2111853[[#This Row],[Spalte24]]*$R131</f>
        <v>3.3701293266726613</v>
      </c>
      <c r="X131">
        <f>force_ripple_Config3_2A_phaseA_1Layer__2111853[[#This Row],[Spalte25]]*$R131</f>
        <v>-56.149030715704605</v>
      </c>
      <c r="Y131">
        <f t="shared" si="11"/>
        <v>-67.069668377573535</v>
      </c>
      <c r="Z131">
        <f t="shared" si="11"/>
        <v>-25.370171001874276</v>
      </c>
    </row>
    <row r="132" spans="1:26" x14ac:dyDescent="0.3">
      <c r="A132">
        <v>258</v>
      </c>
      <c r="B132">
        <v>0.67371228727052301</v>
      </c>
      <c r="C132">
        <v>-1.2790873339801201</v>
      </c>
      <c r="D132">
        <v>-0.28096030284246798</v>
      </c>
      <c r="E132">
        <v>-0.92446943329668296</v>
      </c>
      <c r="F132">
        <v>1.20545793806465E-2</v>
      </c>
      <c r="G132">
        <v>-1.8803049688728499</v>
      </c>
      <c r="H132">
        <f t="shared" ref="H132:H195" si="12">26*PI()</f>
        <v>81.681408993334628</v>
      </c>
      <c r="I132">
        <f>force_ripple_Config3_2A_phaseA_1Layer__2111853[[#This Row],[A]]*force_ripple_Config3_2A_phaseA_1Layer__2111853[[#This Row],[Insgesamt]]</f>
        <v>55.029768880378541</v>
      </c>
      <c r="J132">
        <f>force_ripple_Config3_2A_phaseA_1Layer__2111853[[#This Row],[A2]]*force_ripple_Config3_2A_phaseA_1Layer__2111853[[#This Row],[Insgesamt]]</f>
        <v>-104.47765566502419</v>
      </c>
      <c r="K132">
        <f>force_ripple_Config3_2A_phaseA_1Layer__2111853[[#This Row],[B]]*force_ripple_Config3_2A_phaseA_1Layer__2111853[[#This Row],[Insgesamt]]</f>
        <v>-22.949233407366783</v>
      </c>
      <c r="L132">
        <f>force_ripple_Config3_2A_phaseA_1Layer__2111853[[#This Row],[B2]]*force_ripple_Config3_2A_phaseA_1Layer__2111853[[#This Row],[Insgesamt]]</f>
        <v>-75.511965882942647</v>
      </c>
      <c r="M132">
        <f>force_ripple_Config3_2A_phaseA_1Layer__2111853[[#This Row],[C]]*force_ripple_Config3_2A_phaseA_1Layer__2111853[[#This Row],[Insgesamt]]</f>
        <v>0.98463502863320518</v>
      </c>
      <c r="N132">
        <f>force_ripple_Config3_2A_phaseA_1Layer__2111853[[#This Row],[C2]]*force_ripple_Config3_2A_phaseA_1Layer__2111853[[#This Row],[Insgesamt]]</f>
        <v>-153.58595919470258</v>
      </c>
      <c r="O132" s="2">
        <f t="shared" ref="O132:O195" si="13">A132/(15)</f>
        <v>17.2</v>
      </c>
      <c r="P132" s="2">
        <f t="shared" ref="P132:P195" si="14">SIN($O132*PI()-RADIANS(50))</f>
        <v>0.24192189559967223</v>
      </c>
      <c r="Q132" s="2">
        <f t="shared" ref="Q132:Q195" si="15">SIN($O132*PI()+RADIANS(70))</f>
        <v>-0.96126169593831889</v>
      </c>
      <c r="R132" s="2">
        <f t="shared" ref="R132:R195" si="16">SIN($O132*PI()+RADIANS(190))</f>
        <v>0.71933980033864942</v>
      </c>
      <c r="S132">
        <f>force_ripple_Config3_2A_phaseA_1Layer__2111853[[#This Row],[Spalte1]]*$Q132</f>
        <v>-52.898008961046401</v>
      </c>
      <c r="T132">
        <f>force_ripple_Config3_2A_phaseA_1Layer__2111853[[#This Row],[Spalte2]]*$Q132</f>
        <v>100.43036847222086</v>
      </c>
      <c r="U132">
        <f>force_ripple_Config3_2A_phaseA_1Layer__2111853[[#This Row],[Spalte22]]*$P132</f>
        <v>-5.5519220484694971</v>
      </c>
      <c r="V132">
        <f>force_ripple_Config3_2A_phaseA_1Layer__2111853[[#This Row],[Spalte23]]*$P132</f>
        <v>-18.267997926859262</v>
      </c>
      <c r="W132">
        <f>force_ripple_Config3_2A_phaseA_1Layer__2111853[[#This Row],[Spalte24]]*$R132</f>
        <v>0.70828716490345012</v>
      </c>
      <c r="X132">
        <f>force_ripple_Config3_2A_phaseA_1Layer__2111853[[#This Row],[Spalte25]]*$R132</f>
        <v>-110.48049322193731</v>
      </c>
      <c r="Y132">
        <f t="shared" ref="Y132:Z195" si="17">SUM(S132,U132,W132)</f>
        <v>-57.741643844612447</v>
      </c>
      <c r="Z132">
        <f t="shared" si="17"/>
        <v>-28.318122676575712</v>
      </c>
    </row>
    <row r="133" spans="1:26" x14ac:dyDescent="0.3">
      <c r="A133">
        <v>260</v>
      </c>
      <c r="B133">
        <v>0.57438175255095103</v>
      </c>
      <c r="C133">
        <v>-1.4981561653225</v>
      </c>
      <c r="D133">
        <v>-0.19486824650467999</v>
      </c>
      <c r="E133">
        <v>-0.86338249637696896</v>
      </c>
      <c r="F133">
        <v>-0.230988470292257</v>
      </c>
      <c r="G133">
        <v>-1.8859793923616299</v>
      </c>
      <c r="H133">
        <f t="shared" si="12"/>
        <v>81.681408993334628</v>
      </c>
      <c r="I133">
        <f>force_ripple_Config3_2A_phaseA_1Layer__2111853[[#This Row],[A]]*force_ripple_Config3_2A_phaseA_1Layer__2111853[[#This Row],[Insgesamt]]</f>
        <v>46.916310848422555</v>
      </c>
      <c r="J133">
        <f>force_ripple_Config3_2A_phaseA_1Layer__2111853[[#This Row],[A2]]*force_ripple_Config3_2A_phaseA_1Layer__2111853[[#This Row],[Insgesamt]]</f>
        <v>-122.37150647559297</v>
      </c>
      <c r="K133">
        <f>force_ripple_Config3_2A_phaseA_1Layer__2111853[[#This Row],[B]]*force_ripple_Config3_2A_phaseA_1Layer__2111853[[#This Row],[Insgesamt]]</f>
        <v>-15.917112942562717</v>
      </c>
      <c r="L133">
        <f>force_ripple_Config3_2A_phaseA_1Layer__2111853[[#This Row],[B2]]*force_ripple_Config3_2A_phaseA_1Layer__2111853[[#This Row],[Insgesamt]]</f>
        <v>-70.522298804253452</v>
      </c>
      <c r="M133">
        <f>force_ripple_Config3_2A_phaseA_1Layer__2111853[[#This Row],[C]]*force_ripple_Config3_2A_phaseA_1Layer__2111853[[#This Row],[Insgesamt]]</f>
        <v>-18.867463714686568</v>
      </c>
      <c r="N133">
        <f>force_ripple_Config3_2A_phaseA_1Layer__2111853[[#This Row],[C2]]*force_ripple_Config3_2A_phaseA_1Layer__2111853[[#This Row],[Insgesamt]]</f>
        <v>-154.049454100491</v>
      </c>
      <c r="O133" s="2">
        <f t="shared" si="13"/>
        <v>17.333333333333332</v>
      </c>
      <c r="P133" s="2">
        <f t="shared" si="14"/>
        <v>-0.17364817766692109</v>
      </c>
      <c r="Q133" s="2">
        <f t="shared" si="15"/>
        <v>-0.76604444311898112</v>
      </c>
      <c r="R133" s="2">
        <f t="shared" si="16"/>
        <v>0.93969262078590587</v>
      </c>
      <c r="S133">
        <f>force_ripple_Config3_2A_phaseA_1Layer__2111853[[#This Row],[Spalte1]]*$Q133</f>
        <v>-35.939979217076868</v>
      </c>
      <c r="T133">
        <f>force_ripple_Config3_2A_phaseA_1Layer__2111853[[#This Row],[Spalte2]]*$Q133</f>
        <v>93.742012531726402</v>
      </c>
      <c r="U133">
        <f>force_ripple_Config3_2A_phaseA_1Layer__2111853[[#This Row],[Spalte22]]*$P133</f>
        <v>2.7639776561945797</v>
      </c>
      <c r="V133">
        <f>force_ripple_Config3_2A_phaseA_1Layer__2111853[[#This Row],[Spalte23]]*$P133</f>
        <v>12.2460686722407</v>
      </c>
      <c r="W133">
        <f>force_ripple_Config3_2A_phaseA_1Layer__2111853[[#This Row],[Spalte24]]*$R133</f>
        <v>-17.729616425636806</v>
      </c>
      <c r="X133">
        <f>force_ripple_Config3_2A_phaseA_1Layer__2111853[[#This Row],[Spalte25]]*$R133</f>
        <v>-144.7591352543285</v>
      </c>
      <c r="Y133">
        <f t="shared" si="17"/>
        <v>-50.905617986519097</v>
      </c>
      <c r="Z133">
        <f t="shared" si="17"/>
        <v>-38.7710540503614</v>
      </c>
    </row>
    <row r="134" spans="1:26" x14ac:dyDescent="0.3">
      <c r="A134">
        <v>262</v>
      </c>
      <c r="B134">
        <v>0.524243012023768</v>
      </c>
      <c r="C134">
        <v>-1.6344223466707899</v>
      </c>
      <c r="D134">
        <v>5.9970617516144197E-3</v>
      </c>
      <c r="E134">
        <v>-0.77766337261935903</v>
      </c>
      <c r="F134">
        <v>-0.471198334316767</v>
      </c>
      <c r="G134">
        <v>-1.73815623879977</v>
      </c>
      <c r="H134">
        <f t="shared" si="12"/>
        <v>81.681408993334628</v>
      </c>
      <c r="I134">
        <f>force_ripple_Config3_2A_phaseA_1Layer__2111853[[#This Row],[A]]*force_ripple_Config3_2A_phaseA_1Layer__2111853[[#This Row],[Insgesamt]]</f>
        <v>42.820907877011038</v>
      </c>
      <c r="J134">
        <f>force_ripple_Config3_2A_phaseA_1Layer__2111853[[#This Row],[A2]]*force_ripple_Config3_2A_phaseA_1Layer__2111853[[#This Row],[Insgesamt]]</f>
        <v>-133.50192016626255</v>
      </c>
      <c r="K134">
        <f>force_ripple_Config3_2A_phaseA_1Layer__2111853[[#This Row],[B]]*force_ripple_Config3_2A_phaseA_1Layer__2111853[[#This Row],[Insgesamt]]</f>
        <v>0.48984845369190116</v>
      </c>
      <c r="L134">
        <f>force_ripple_Config3_2A_phaseA_1Layer__2111853[[#This Row],[B2]]*force_ripple_Config3_2A_phaseA_1Layer__2111853[[#This Row],[Insgesamt]]</f>
        <v>-63.520639998057852</v>
      </c>
      <c r="M134">
        <f>force_ripple_Config3_2A_phaseA_1Layer__2111853[[#This Row],[C]]*force_ripple_Config3_2A_phaseA_1Layer__2111853[[#This Row],[Insgesamt]]</f>
        <v>-38.488143862305868</v>
      </c>
      <c r="N134">
        <f>force_ripple_Config3_2A_phaseA_1Layer__2111853[[#This Row],[C2]]*force_ripple_Config3_2A_phaseA_1Layer__2111853[[#This Row],[Insgesamt]]</f>
        <v>-141.97505063572024</v>
      </c>
      <c r="O134" s="2">
        <f t="shared" si="13"/>
        <v>17.466666666666665</v>
      </c>
      <c r="P134" s="2">
        <f t="shared" si="14"/>
        <v>-0.55919290347074102</v>
      </c>
      <c r="Q134" s="2">
        <f t="shared" si="15"/>
        <v>-0.43837114678907957</v>
      </c>
      <c r="R134" s="2">
        <f t="shared" si="16"/>
        <v>0.99756405025982453</v>
      </c>
      <c r="S134">
        <f>force_ripple_Config3_2A_phaseA_1Layer__2111853[[#This Row],[Spalte1]]*$Q134</f>
        <v>-18.771450492594859</v>
      </c>
      <c r="T134">
        <f>force_ripple_Config3_2A_phaseA_1Layer__2111853[[#This Row],[Spalte2]]*$Q134</f>
        <v>58.52338984182866</v>
      </c>
      <c r="U134">
        <f>force_ripple_Config3_2A_phaseA_1Layer__2111853[[#This Row],[Spalte22]]*$P134</f>
        <v>-0.27391977908062703</v>
      </c>
      <c r="V134">
        <f>force_ripple_Config3_2A_phaseA_1Layer__2111853[[#This Row],[Spalte23]]*$P134</f>
        <v>35.520291110833654</v>
      </c>
      <c r="W134">
        <f>force_ripple_Config3_2A_phaseA_1Layer__2111853[[#This Row],[Spalte24]]*$R134</f>
        <v>-38.394388678264647</v>
      </c>
      <c r="X134">
        <f>force_ripple_Config3_2A_phaseA_1Layer__2111853[[#This Row],[Spalte25]]*$R134</f>
        <v>-141.62920654801275</v>
      </c>
      <c r="Y134">
        <f t="shared" si="17"/>
        <v>-57.439758949940135</v>
      </c>
      <c r="Z134">
        <f t="shared" si="17"/>
        <v>-47.585525595350433</v>
      </c>
    </row>
    <row r="135" spans="1:26" x14ac:dyDescent="0.3">
      <c r="A135">
        <v>264</v>
      </c>
      <c r="B135">
        <v>0.37328618778744599</v>
      </c>
      <c r="C135">
        <v>-1.83629245450128</v>
      </c>
      <c r="D135">
        <v>0.1964853015437</v>
      </c>
      <c r="E135">
        <v>-0.86110270508073705</v>
      </c>
      <c r="F135">
        <v>-0.53725788135950303</v>
      </c>
      <c r="G135">
        <v>-1.5568803537789899</v>
      </c>
      <c r="H135">
        <f t="shared" si="12"/>
        <v>81.681408993334628</v>
      </c>
      <c r="I135">
        <f>force_ripple_Config3_2A_phaseA_1Layer__2111853[[#This Row],[A]]*force_ripple_Config3_2A_phaseA_1Layer__2111853[[#This Row],[Insgesamt]]</f>
        <v>30.49054177622909</v>
      </c>
      <c r="J135">
        <f>force_ripple_Config3_2A_phaseA_1Layer__2111853[[#This Row],[A2]]*force_ripple_Config3_2A_phaseA_1Layer__2111853[[#This Row],[Insgesamt]]</f>
        <v>-149.99095500749337</v>
      </c>
      <c r="K135">
        <f>force_ripple_Config3_2A_phaseA_1Layer__2111853[[#This Row],[B]]*force_ripple_Config3_2A_phaseA_1Layer__2111853[[#This Row],[Insgesamt]]</f>
        <v>16.049196276569642</v>
      </c>
      <c r="L135">
        <f>force_ripple_Config3_2A_phaseA_1Layer__2111853[[#This Row],[B2]]*force_ripple_Config3_2A_phaseA_1Layer__2111853[[#This Row],[Insgesamt]]</f>
        <v>-70.336082238966497</v>
      </c>
      <c r="M135">
        <f>force_ripple_Config3_2A_phaseA_1Layer__2111853[[#This Row],[C]]*force_ripple_Config3_2A_phaseA_1Layer__2111853[[#This Row],[Insgesamt]]</f>
        <v>-43.883980742218021</v>
      </c>
      <c r="N135">
        <f>force_ripple_Config3_2A_phaseA_1Layer__2111853[[#This Row],[C2]]*force_ripple_Config3_2A_phaseA_1Layer__2111853[[#This Row],[Insgesamt]]</f>
        <v>-127.16818093070918</v>
      </c>
      <c r="O135" s="2">
        <f t="shared" si="13"/>
        <v>17.600000000000001</v>
      </c>
      <c r="P135" s="2">
        <f t="shared" si="14"/>
        <v>-0.84804809615642729</v>
      </c>
      <c r="Q135" s="2">
        <f t="shared" si="15"/>
        <v>-3.4899496702493905E-2</v>
      </c>
      <c r="R135" s="2">
        <f t="shared" si="16"/>
        <v>0.88294759285892477</v>
      </c>
      <c r="S135">
        <f>force_ripple_Config3_2A_phaseA_1Layer__2111853[[#This Row],[Spalte1]]*$Q135</f>
        <v>-1.0641045621767597</v>
      </c>
      <c r="T135">
        <f>force_ripple_Config3_2A_phaseA_1Layer__2111853[[#This Row],[Spalte2]]*$Q135</f>
        <v>5.2346088396879269</v>
      </c>
      <c r="U135">
        <f>force_ripple_Config3_2A_phaseA_1Layer__2111853[[#This Row],[Spalte22]]*$P135</f>
        <v>-13.610490347185706</v>
      </c>
      <c r="V135">
        <f>force_ripple_Config3_2A_phaseA_1Layer__2111853[[#This Row],[Spalte23]]*$P135</f>
        <v>59.648380633857435</v>
      </c>
      <c r="W135">
        <f>force_ripple_Config3_2A_phaseA_1Layer__2111853[[#This Row],[Spalte24]]*$R135</f>
        <v>-38.747255161408816</v>
      </c>
      <c r="X135">
        <f>force_ripple_Config3_2A_phaseA_1Layer__2111853[[#This Row],[Spalte25]]*$R135</f>
        <v>-112.2828392410179</v>
      </c>
      <c r="Y135">
        <f t="shared" si="17"/>
        <v>-53.421850070771285</v>
      </c>
      <c r="Z135">
        <f t="shared" si="17"/>
        <v>-47.399849767472531</v>
      </c>
    </row>
    <row r="136" spans="1:26" x14ac:dyDescent="0.3">
      <c r="A136">
        <v>266</v>
      </c>
      <c r="B136">
        <v>9.6845724519779505E-2</v>
      </c>
      <c r="C136">
        <v>-1.89765020527385</v>
      </c>
      <c r="D136">
        <v>0.28632921705042202</v>
      </c>
      <c r="E136">
        <v>-0.924081344590998</v>
      </c>
      <c r="F136">
        <v>-0.63033461810101699</v>
      </c>
      <c r="G136">
        <v>-1.4071234408129101</v>
      </c>
      <c r="H136">
        <f t="shared" si="12"/>
        <v>81.681408993334628</v>
      </c>
      <c r="I136">
        <f>force_ripple_Config3_2A_phaseA_1Layer__2111853[[#This Row],[A]]*force_ripple_Config3_2A_phaseA_1Layer__2111853[[#This Row],[Insgesamt]]</f>
        <v>7.9104952337559258</v>
      </c>
      <c r="J136">
        <f>force_ripple_Config3_2A_phaseA_1Layer__2111853[[#This Row],[A2]]*force_ripple_Config3_2A_phaseA_1Layer__2111853[[#This Row],[Insgesamt]]</f>
        <v>-155.00274254325876</v>
      </c>
      <c r="K136">
        <f>force_ripple_Config3_2A_phaseA_1Layer__2111853[[#This Row],[B]]*force_ripple_Config3_2A_phaseA_1Layer__2111853[[#This Row],[Insgesamt]]</f>
        <v>23.387773884636804</v>
      </c>
      <c r="L136">
        <f>force_ripple_Config3_2A_phaseA_1Layer__2111853[[#This Row],[B2]]*force_ripple_Config3_2A_phaseA_1Layer__2111853[[#This Row],[Insgesamt]]</f>
        <v>-75.480266250647901</v>
      </c>
      <c r="M136">
        <f>force_ripple_Config3_2A_phaseA_1Layer__2111853[[#This Row],[C]]*force_ripple_Config3_2A_phaseA_1Layer__2111853[[#This Row],[Insgesamt]]</f>
        <v>-51.48661974376656</v>
      </c>
      <c r="N136">
        <f>force_ripple_Config3_2A_phaseA_1Layer__2111853[[#This Row],[C2]]*force_ripple_Config3_2A_phaseA_1Layer__2111853[[#This Row],[Insgesamt]]</f>
        <v>-114.9358252731476</v>
      </c>
      <c r="O136" s="2">
        <f t="shared" si="13"/>
        <v>17.733333333333334</v>
      </c>
      <c r="P136" s="2">
        <f t="shared" si="14"/>
        <v>-0.99026806874157003</v>
      </c>
      <c r="Q136" s="2">
        <f t="shared" si="15"/>
        <v>0.37460659341591418</v>
      </c>
      <c r="R136" s="2">
        <f t="shared" si="16"/>
        <v>0.6156614753256584</v>
      </c>
      <c r="S136">
        <f>force_ripple_Config3_2A_phaseA_1Layer__2111853[[#This Row],[Spalte1]]*$Q136</f>
        <v>2.9633236717501332</v>
      </c>
      <c r="T136">
        <f>force_ripple_Config3_2A_phaseA_1Layer__2111853[[#This Row],[Spalte2]]*$Q136</f>
        <v>-58.065049354254157</v>
      </c>
      <c r="U136">
        <f>force_ripple_Config3_2A_phaseA_1Layer__2111853[[#This Row],[Spalte22]]*$P136</f>
        <v>-23.160165676903816</v>
      </c>
      <c r="V136">
        <f>force_ripple_Config3_2A_phaseA_1Layer__2111853[[#This Row],[Spalte23]]*$P136</f>
        <v>74.745697488128599</v>
      </c>
      <c r="W136">
        <f>force_ripple_Config3_2A_phaseA_1Layer__2111853[[#This Row],[Spalte24]]*$R136</f>
        <v>-31.698328270978493</v>
      </c>
      <c r="X136">
        <f>force_ripple_Config3_2A_phaseA_1Layer__2111853[[#This Row],[Spalte25]]*$R136</f>
        <v>-70.761559755438142</v>
      </c>
      <c r="Y136">
        <f t="shared" si="17"/>
        <v>-51.895170276132177</v>
      </c>
      <c r="Z136">
        <f t="shared" si="17"/>
        <v>-54.0809116215637</v>
      </c>
    </row>
    <row r="137" spans="1:26" x14ac:dyDescent="0.3">
      <c r="A137">
        <v>268</v>
      </c>
      <c r="B137">
        <v>-6.19899079206317E-2</v>
      </c>
      <c r="C137">
        <v>-1.8381846952796901</v>
      </c>
      <c r="D137">
        <v>0.46365477094129298</v>
      </c>
      <c r="E137">
        <v>-0.98912977200082997</v>
      </c>
      <c r="F137">
        <v>-0.65781320064761495</v>
      </c>
      <c r="G137">
        <v>-1.1330489832997099</v>
      </c>
      <c r="H137">
        <f t="shared" si="12"/>
        <v>81.681408993334628</v>
      </c>
      <c r="I137">
        <f>force_ripple_Config3_2A_phaseA_1Layer__2111853[[#This Row],[A]]*force_ripple_Config3_2A_phaseA_1Layer__2111853[[#This Row],[Insgesamt]]</f>
        <v>-5.0634230223242715</v>
      </c>
      <c r="J137">
        <f>force_ripple_Config3_2A_phaseA_1Layer__2111853[[#This Row],[A2]]*force_ripple_Config3_2A_phaseA_1Layer__2111853[[#This Row],[Insgesamt]]</f>
        <v>-150.14551590042856</v>
      </c>
      <c r="K137">
        <f>force_ripple_Config3_2A_phaseA_1Layer__2111853[[#This Row],[B]]*force_ripple_Config3_2A_phaseA_1Layer__2111853[[#This Row],[Insgesamt]]</f>
        <v>37.871974976966634</v>
      </c>
      <c r="L137">
        <f>force_ripple_Config3_2A_phaseA_1Layer__2111853[[#This Row],[B2]]*force_ripple_Config3_2A_phaseA_1Layer__2111853[[#This Row],[Insgesamt]]</f>
        <v>-80.793513454283627</v>
      </c>
      <c r="M137">
        <f>force_ripple_Config3_2A_phaseA_1Layer__2111853[[#This Row],[C]]*force_ripple_Config3_2A_phaseA_1Layer__2111853[[#This Row],[Insgesamt]]</f>
        <v>-53.731109083312333</v>
      </c>
      <c r="N137">
        <f>force_ripple_Config3_2A_phaseA_1Layer__2111853[[#This Row],[C2]]*force_ripple_Config3_2A_phaseA_1Layer__2111853[[#This Row],[Insgesamt]]</f>
        <v>-92.54903741438558</v>
      </c>
      <c r="O137" s="2">
        <f t="shared" si="13"/>
        <v>17.866666666666667</v>
      </c>
      <c r="P137" s="2">
        <f t="shared" si="14"/>
        <v>-0.96126169593831889</v>
      </c>
      <c r="Q137" s="2">
        <f t="shared" si="15"/>
        <v>0.71933980033865441</v>
      </c>
      <c r="R137" s="2">
        <f t="shared" si="16"/>
        <v>0.24192189559966557</v>
      </c>
      <c r="S137">
        <f>force_ripple_Config3_2A_phaseA_1Layer__2111853[[#This Row],[Spalte1]]*$Q137</f>
        <v>-3.6423217059088877</v>
      </c>
      <c r="T137">
        <f>force_ripple_Config3_2A_phaseA_1Layer__2111853[[#This Row],[Spalte2]]*$Q137</f>
        <v>-108.00564542955854</v>
      </c>
      <c r="U137">
        <f>force_ripple_Config3_2A_phaseA_1Layer__2111853[[#This Row],[Spalte22]]*$P137</f>
        <v>-36.404878894892519</v>
      </c>
      <c r="V137">
        <f>force_ripple_Config3_2A_phaseA_1Layer__2111853[[#This Row],[Spalte23]]*$P137</f>
        <v>77.663709763880064</v>
      </c>
      <c r="W137">
        <f>force_ripple_Config3_2A_phaseA_1Layer__2111853[[#This Row],[Spalte24]]*$R137</f>
        <v>-12.998731762107328</v>
      </c>
      <c r="X137">
        <f>force_ripple_Config3_2A_phaseA_1Layer__2111853[[#This Row],[Spalte25]]*$R137</f>
        <v>-22.389638567212529</v>
      </c>
      <c r="Y137">
        <f t="shared" si="17"/>
        <v>-53.045932362908729</v>
      </c>
      <c r="Z137">
        <f t="shared" si="17"/>
        <v>-52.731574232891006</v>
      </c>
    </row>
    <row r="138" spans="1:26" x14ac:dyDescent="0.3">
      <c r="A138">
        <v>270</v>
      </c>
      <c r="B138">
        <v>-0.18742518423488</v>
      </c>
      <c r="C138">
        <v>-1.82016924116066</v>
      </c>
      <c r="D138">
        <v>0.586367179010579</v>
      </c>
      <c r="E138">
        <v>-1.1974115899776501</v>
      </c>
      <c r="F138">
        <v>-0.47282452517837098</v>
      </c>
      <c r="G138">
        <v>-0.89941733779545996</v>
      </c>
      <c r="H138">
        <f t="shared" si="12"/>
        <v>81.681408993334628</v>
      </c>
      <c r="I138">
        <f>force_ripple_Config3_2A_phaseA_1Layer__2111853[[#This Row],[A]]*force_ripple_Config3_2A_phaseA_1Layer__2111853[[#This Row],[Insgesamt]]</f>
        <v>-15.309153129140327</v>
      </c>
      <c r="J138">
        <f>force_ripple_Config3_2A_phaseA_1Layer__2111853[[#This Row],[A2]]*force_ripple_Config3_2A_phaseA_1Layer__2111853[[#This Row],[Insgesamt]]</f>
        <v>-148.6739882243314</v>
      </c>
      <c r="K138">
        <f>force_ripple_Config3_2A_phaseA_1Layer__2111853[[#This Row],[B]]*force_ripple_Config3_2A_phaseA_1Layer__2111853[[#This Row],[Insgesamt]]</f>
        <v>47.895297369030963</v>
      </c>
      <c r="L138">
        <f>force_ripple_Config3_2A_phaseA_1Layer__2111853[[#This Row],[B2]]*force_ripple_Config3_2A_phaseA_1Layer__2111853[[#This Row],[Insgesamt]]</f>
        <v>-97.806265814323538</v>
      </c>
      <c r="M138">
        <f>force_ripple_Config3_2A_phaseA_1Layer__2111853[[#This Row],[C]]*force_ripple_Config3_2A_phaseA_1Layer__2111853[[#This Row],[Insgesamt]]</f>
        <v>-38.620973423173766</v>
      </c>
      <c r="N138">
        <f>force_ripple_Config3_2A_phaseA_1Layer__2111853[[#This Row],[C2]]*force_ripple_Config3_2A_phaseA_1Layer__2111853[[#This Row],[Insgesamt]]</f>
        <v>-73.465675424167173</v>
      </c>
      <c r="O138" s="2">
        <f t="shared" si="13"/>
        <v>18</v>
      </c>
      <c r="P138" s="2">
        <f t="shared" si="14"/>
        <v>-0.76604444311898112</v>
      </c>
      <c r="Q138" s="2">
        <f t="shared" si="15"/>
        <v>0.93969262078590832</v>
      </c>
      <c r="R138" s="2">
        <f t="shared" si="16"/>
        <v>-0.17364817766692786</v>
      </c>
      <c r="S138">
        <f>force_ripple_Config3_2A_phaseA_1Layer__2111853[[#This Row],[Spalte1]]*$Q138</f>
        <v>-14.385898225934664</v>
      </c>
      <c r="T138">
        <f>force_ripple_Config3_2A_phaseA_1Layer__2111853[[#This Row],[Spalte2]]*$Q138</f>
        <v>-139.70784963721525</v>
      </c>
      <c r="U138">
        <f>force_ripple_Config3_2A_phaseA_1Layer__2111853[[#This Row],[Spalte22]]*$P138</f>
        <v>-36.689926401077329</v>
      </c>
      <c r="V138">
        <f>force_ripple_Config3_2A_phaseA_1Layer__2111853[[#This Row],[Spalte23]]*$P138</f>
        <v>74.92394642928052</v>
      </c>
      <c r="W138">
        <f>force_ripple_Config3_2A_phaseA_1Layer__2111853[[#This Row],[Spalte24]]*$R138</f>
        <v>6.7064616546569775</v>
      </c>
      <c r="X138">
        <f>force_ripple_Config3_2A_phaseA_1Layer__2111853[[#This Row],[Spalte25]]*$R138</f>
        <v>12.757180658476637</v>
      </c>
      <c r="Y138">
        <f t="shared" si="17"/>
        <v>-44.36936297235502</v>
      </c>
      <c r="Z138">
        <f t="shared" si="17"/>
        <v>-52.026722549458093</v>
      </c>
    </row>
    <row r="139" spans="1:26" x14ac:dyDescent="0.3">
      <c r="A139">
        <v>272</v>
      </c>
      <c r="B139">
        <v>-0.38637176012554802</v>
      </c>
      <c r="C139">
        <v>-1.7326439591346201</v>
      </c>
      <c r="D139">
        <v>0.56921070089081705</v>
      </c>
      <c r="E139">
        <v>-1.3913106325527</v>
      </c>
      <c r="F139">
        <v>-0.29072698729590302</v>
      </c>
      <c r="G139">
        <v>-0.80800958386497701</v>
      </c>
      <c r="H139">
        <f t="shared" si="12"/>
        <v>81.681408993334628</v>
      </c>
      <c r="I139">
        <f>force_ripple_Config3_2A_phaseA_1Layer__2111853[[#This Row],[A]]*force_ripple_Config3_2A_phaseA_1Layer__2111853[[#This Row],[Insgesamt]]</f>
        <v>-31.559389762289467</v>
      </c>
      <c r="J139">
        <f>force_ripple_Config3_2A_phaseA_1Layer__2111853[[#This Row],[A2]]*force_ripple_Config3_2A_phaseA_1Layer__2111853[[#This Row],[Insgesamt]]</f>
        <v>-141.52479986590546</v>
      </c>
      <c r="K139">
        <f>force_ripple_Config3_2A_phaseA_1Layer__2111853[[#This Row],[B]]*force_ripple_Config3_2A_phaseA_1Layer__2111853[[#This Row],[Insgesamt]]</f>
        <v>46.493932062845488</v>
      </c>
      <c r="L139">
        <f>force_ripple_Config3_2A_phaseA_1Layer__2111853[[#This Row],[B2]]*force_ripple_Config3_2A_phaseA_1Layer__2111853[[#This Row],[Insgesamt]]</f>
        <v>-113.6442128143122</v>
      </c>
      <c r="M139">
        <f>force_ripple_Config3_2A_phaseA_1Layer__2111853[[#This Row],[C]]*force_ripple_Config3_2A_phaseA_1Layer__2111853[[#This Row],[Insgesamt]]</f>
        <v>-23.746989954716653</v>
      </c>
      <c r="N139">
        <f>force_ripple_Config3_2A_phaseA_1Layer__2111853[[#This Row],[C2]]*force_ripple_Config3_2A_phaseA_1Layer__2111853[[#This Row],[Insgesamt]]</f>
        <v>-65.999361290209308</v>
      </c>
      <c r="O139" s="2">
        <f t="shared" si="13"/>
        <v>18.133333333333333</v>
      </c>
      <c r="P139" s="2">
        <f t="shared" si="14"/>
        <v>-0.43837114678908595</v>
      </c>
      <c r="Q139" s="2">
        <f t="shared" si="15"/>
        <v>0.99756405025982453</v>
      </c>
      <c r="R139" s="2">
        <f t="shared" si="16"/>
        <v>-0.5591929034707408</v>
      </c>
      <c r="S139">
        <f>force_ripple_Config3_2A_phaseA_1Layer__2111853[[#This Row],[Spalte1]]*$Q139</f>
        <v>-31.48251267499792</v>
      </c>
      <c r="T139">
        <f>force_ripple_Config3_2A_phaseA_1Layer__2111853[[#This Row],[Spalte2]]*$Q139</f>
        <v>-141.18005256644372</v>
      </c>
      <c r="U139">
        <f>force_ripple_Config3_2A_phaseA_1Layer__2111853[[#This Row],[Spalte22]]*$P139</f>
        <v>-20.38159831712343</v>
      </c>
      <c r="V139">
        <f>force_ripple_Config3_2A_phaseA_1Layer__2111853[[#This Row],[Spalte23]]*$P139</f>
        <v>49.818343897352975</v>
      </c>
      <c r="W139">
        <f>force_ripple_Config3_2A_phaseA_1Layer__2111853[[#This Row],[Spalte24]]*$R139</f>
        <v>13.279148261468521</v>
      </c>
      <c r="X139">
        <f>force_ripple_Config3_2A_phaseA_1Layer__2111853[[#This Row],[Spalte25]]*$R139</f>
        <v>36.906374467086557</v>
      </c>
      <c r="Y139">
        <f t="shared" si="17"/>
        <v>-38.584962730652833</v>
      </c>
      <c r="Z139">
        <f t="shared" si="17"/>
        <v>-54.455334202004188</v>
      </c>
    </row>
    <row r="140" spans="1:26" x14ac:dyDescent="0.3">
      <c r="A140">
        <v>274</v>
      </c>
      <c r="B140">
        <v>-0.45787130491030198</v>
      </c>
      <c r="C140">
        <v>-1.55930485201734</v>
      </c>
      <c r="D140">
        <v>0.58827782751559499</v>
      </c>
      <c r="E140">
        <v>-1.5626441604127399</v>
      </c>
      <c r="F140">
        <v>-8.6002467937471905E-2</v>
      </c>
      <c r="G140">
        <v>-0.70650138507887095</v>
      </c>
      <c r="H140">
        <f t="shared" si="12"/>
        <v>81.681408993334628</v>
      </c>
      <c r="I140">
        <f>force_ripple_Config3_2A_phaseA_1Layer__2111853[[#This Row],[A]]*force_ripple_Config3_2A_phaseA_1Layer__2111853[[#This Row],[Insgesamt]]</f>
        <v>-37.399573322690202</v>
      </c>
      <c r="J140">
        <f>force_ripple_Config3_2A_phaseA_1Layer__2111853[[#This Row],[A2]]*force_ripple_Config3_2A_phaseA_1Layer__2111853[[#This Row],[Insgesamt]]</f>
        <v>-127.36621736291949</v>
      </c>
      <c r="K140">
        <f>force_ripple_Config3_2A_phaseA_1Layer__2111853[[#This Row],[B]]*force_ripple_Config3_2A_phaseA_1Layer__2111853[[#This Row],[Insgesamt]]</f>
        <v>48.051361831011675</v>
      </c>
      <c r="L140">
        <f>force_ripple_Config3_2A_phaseA_1Layer__2111853[[#This Row],[B2]]*force_ripple_Config3_2A_phaseA_1Layer__2111853[[#This Row],[Insgesamt]]</f>
        <v>-127.63897677771901</v>
      </c>
      <c r="M140">
        <f>force_ripple_Config3_2A_phaseA_1Layer__2111853[[#This Row],[C]]*force_ripple_Config3_2A_phaseA_1Layer__2111853[[#This Row],[Insgesamt]]</f>
        <v>-7.0248027580367909</v>
      </c>
      <c r="N140">
        <f>force_ripple_Config3_2A_phaseA_1Layer__2111853[[#This Row],[C2]]*force_ripple_Config3_2A_phaseA_1Layer__2111853[[#This Row],[Insgesamt]]</f>
        <v>-57.708028588984661</v>
      </c>
      <c r="O140" s="2">
        <f t="shared" si="13"/>
        <v>18.266666666666666</v>
      </c>
      <c r="P140" s="2">
        <f t="shared" si="14"/>
        <v>-3.4899496702508102E-2</v>
      </c>
      <c r="Q140" s="2">
        <f t="shared" si="15"/>
        <v>0.8829475928589281</v>
      </c>
      <c r="R140" s="2">
        <f t="shared" si="16"/>
        <v>-0.8480480961564234</v>
      </c>
      <c r="S140">
        <f>force_ripple_Config3_2A_phaseA_1Layer__2111853[[#This Row],[Spalte1]]*$Q140</f>
        <v>-33.021863239220295</v>
      </c>
      <c r="T140">
        <f>force_ripple_Config3_2A_phaseA_1Layer__2111853[[#This Row],[Spalte2]]*$Q140</f>
        <v>-112.45769503213677</v>
      </c>
      <c r="U140">
        <f>force_ripple_Config3_2A_phaseA_1Layer__2111853[[#This Row],[Spalte22]]*$P140</f>
        <v>-1.6769683437724157</v>
      </c>
      <c r="V140">
        <f>force_ripple_Config3_2A_phaseA_1Layer__2111853[[#This Row],[Spalte23]]*$P140</f>
        <v>4.4545360491655126</v>
      </c>
      <c r="W140">
        <f>force_ripple_Config3_2A_phaseA_1Layer__2111853[[#This Row],[Spalte24]]*$R140</f>
        <v>5.957370604827493</v>
      </c>
      <c r="X140">
        <f>force_ripple_Config3_2A_phaseA_1Layer__2111853[[#This Row],[Spalte25]]*$R140</f>
        <v>48.939183777828895</v>
      </c>
      <c r="Y140">
        <f t="shared" si="17"/>
        <v>-28.741460978165218</v>
      </c>
      <c r="Z140">
        <f t="shared" si="17"/>
        <v>-59.063975205142363</v>
      </c>
    </row>
    <row r="141" spans="1:26" x14ac:dyDescent="0.3">
      <c r="A141">
        <v>276</v>
      </c>
      <c r="B141">
        <v>-0.474016087806442</v>
      </c>
      <c r="C141">
        <v>-1.4644644789655401</v>
      </c>
      <c r="D141">
        <v>0.47865914274631599</v>
      </c>
      <c r="E141">
        <v>-1.81117906604335</v>
      </c>
      <c r="F141">
        <v>0.20039076077734799</v>
      </c>
      <c r="G141">
        <v>-0.74271284584057295</v>
      </c>
      <c r="H141">
        <f t="shared" si="12"/>
        <v>81.681408993334628</v>
      </c>
      <c r="I141">
        <f>force_ripple_Config3_2A_phaseA_1Layer__2111853[[#This Row],[A]]*force_ripple_Config3_2A_phaseA_1Layer__2111853[[#This Row],[Insgesamt]]</f>
        <v>-38.718301937538406</v>
      </c>
      <c r="J141">
        <f>force_ripple_Config3_2A_phaseA_1Layer__2111853[[#This Row],[A2]]*force_ripple_Config3_2A_phaseA_1Layer__2111853[[#This Row],[Insgesamt]]</f>
        <v>-119.61952206259498</v>
      </c>
      <c r="K141">
        <f>force_ripple_Config3_2A_phaseA_1Layer__2111853[[#This Row],[B]]*force_ripple_Config3_2A_phaseA_1Layer__2111853[[#This Row],[Insgesamt]]</f>
        <v>39.097553207060777</v>
      </c>
      <c r="L141">
        <f>force_ripple_Config3_2A_phaseA_1Layer__2111853[[#This Row],[B2]]*force_ripple_Config3_2A_phaseA_1Layer__2111853[[#This Row],[Insgesamt]]</f>
        <v>-147.93965805365269</v>
      </c>
      <c r="M141">
        <f>force_ripple_Config3_2A_phaseA_1Layer__2111853[[#This Row],[C]]*force_ripple_Config3_2A_phaseA_1Layer__2111853[[#This Row],[Insgesamt]]</f>
        <v>16.368199689540042</v>
      </c>
      <c r="N141">
        <f>force_ripple_Config3_2A_phaseA_1Layer__2111853[[#This Row],[C2]]*force_ripple_Config3_2A_phaseA_1Layer__2111853[[#This Row],[Insgesamt]]</f>
        <v>-60.665831725707328</v>
      </c>
      <c r="O141" s="2">
        <f t="shared" si="13"/>
        <v>18.399999999999999</v>
      </c>
      <c r="P141" s="2">
        <f t="shared" si="14"/>
        <v>0.37460659341590102</v>
      </c>
      <c r="Q141" s="2">
        <f t="shared" si="15"/>
        <v>0.61566147532566395</v>
      </c>
      <c r="R141" s="2">
        <f t="shared" si="16"/>
        <v>-0.99026806874156892</v>
      </c>
      <c r="S141">
        <f>force_ripple_Config3_2A_phaseA_1Layer__2111853[[#This Row],[Spalte1]]*$Q141</f>
        <v>-23.83736689296941</v>
      </c>
      <c r="T141">
        <f>force_ripple_Config3_2A_phaseA_1Layer__2111853[[#This Row],[Spalte2]]*$Q141</f>
        <v>-73.645131430808036</v>
      </c>
      <c r="U141">
        <f>force_ripple_Config3_2A_phaseA_1Layer__2111853[[#This Row],[Spalte22]]*$P141</f>
        <v>14.646201217793974</v>
      </c>
      <c r="V141">
        <f>force_ripple_Config3_2A_phaseA_1Layer__2111853[[#This Row],[Spalte23]]*$P141</f>
        <v>-55.4191713345921</v>
      </c>
      <c r="W141">
        <f>force_ripple_Config3_2A_phaseA_1Layer__2111853[[#This Row],[Spalte24]]*$R141</f>
        <v>-16.208905495337167</v>
      </c>
      <c r="X141">
        <f>force_ripple_Config3_2A_phaseA_1Layer__2111853[[#This Row],[Spalte25]]*$R141</f>
        <v>60.075436021617193</v>
      </c>
      <c r="Y141">
        <f t="shared" si="17"/>
        <v>-25.400071170512604</v>
      </c>
      <c r="Z141">
        <f t="shared" si="17"/>
        <v>-68.988866743782935</v>
      </c>
    </row>
    <row r="142" spans="1:26" x14ac:dyDescent="0.3">
      <c r="A142">
        <v>278</v>
      </c>
      <c r="B142">
        <v>-0.567990068305811</v>
      </c>
      <c r="C142">
        <v>-1.3103717766105001</v>
      </c>
      <c r="D142">
        <v>0.19997583180756301</v>
      </c>
      <c r="E142">
        <v>-1.93536451630543</v>
      </c>
      <c r="F142">
        <v>0.34690146236159602</v>
      </c>
      <c r="G142">
        <v>-0.90475408952161596</v>
      </c>
      <c r="H142">
        <f t="shared" si="12"/>
        <v>81.681408993334628</v>
      </c>
      <c r="I142">
        <f>force_ripple_Config3_2A_phaseA_1Layer__2111853[[#This Row],[A]]*force_ripple_Config3_2A_phaseA_1Layer__2111853[[#This Row],[Insgesamt]]</f>
        <v>-46.394229073439021</v>
      </c>
      <c r="J142">
        <f>force_ripple_Config3_2A_phaseA_1Layer__2111853[[#This Row],[A2]]*force_ripple_Config3_2A_phaseA_1Layer__2111853[[#This Row],[Insgesamt]]</f>
        <v>-107.03301301864478</v>
      </c>
      <c r="K142">
        <f>force_ripple_Config3_2A_phaseA_1Layer__2111853[[#This Row],[B]]*force_ripple_Config3_2A_phaseA_1Layer__2111853[[#This Row],[Insgesamt]]</f>
        <v>16.334307706655849</v>
      </c>
      <c r="L142">
        <f>force_ripple_Config3_2A_phaseA_1Layer__2111853[[#This Row],[B2]]*force_ripple_Config3_2A_phaseA_1Layer__2111853[[#This Row],[Insgesamt]]</f>
        <v>-158.08330060753107</v>
      </c>
      <c r="M142">
        <f>force_ripple_Config3_2A_phaseA_1Layer__2111853[[#This Row],[C]]*force_ripple_Config3_2A_phaseA_1Layer__2111853[[#This Row],[Insgesamt]]</f>
        <v>28.335400227543403</v>
      </c>
      <c r="N142">
        <f>force_ripple_Config3_2A_phaseA_1Layer__2111853[[#This Row],[C2]]*force_ripple_Config3_2A_phaseA_1Layer__2111853[[#This Row],[Insgesamt]]</f>
        <v>-73.901588824607202</v>
      </c>
      <c r="O142" s="2">
        <f t="shared" si="13"/>
        <v>18.533333333333335</v>
      </c>
      <c r="P142" s="2">
        <f t="shared" si="14"/>
        <v>0.71933980033864942</v>
      </c>
      <c r="Q142" s="2">
        <f t="shared" si="15"/>
        <v>0.24192189559966557</v>
      </c>
      <c r="R142" s="2">
        <f t="shared" si="16"/>
        <v>-0.96126169593831889</v>
      </c>
      <c r="S142">
        <f>force_ripple_Config3_2A_phaseA_1Layer__2111853[[#This Row],[Spalte1]]*$Q142</f>
        <v>-11.223779842331483</v>
      </c>
      <c r="T142">
        <f>force_ripple_Config3_2A_phaseA_1Layer__2111853[[#This Row],[Spalte2]]*$Q142</f>
        <v>-25.893629401214227</v>
      </c>
      <c r="U142">
        <f>force_ripple_Config3_2A_phaseA_1Layer__2111853[[#This Row],[Spalte22]]*$P142</f>
        <v>11.749917644375881</v>
      </c>
      <c r="V142">
        <f>force_ripple_Config3_2A_phaseA_1Layer__2111853[[#This Row],[Spalte23]]*$P142</f>
        <v>-113.71560989589609</v>
      </c>
      <c r="W142">
        <f>force_ripple_Config3_2A_phaseA_1Layer__2111853[[#This Row],[Spalte24]]*$R142</f>
        <v>-27.237734877819399</v>
      </c>
      <c r="X142">
        <f>force_ripple_Config3_2A_phaseA_1Layer__2111853[[#This Row],[Spalte25]]*$R142</f>
        <v>71.038766606078241</v>
      </c>
      <c r="Y142">
        <f t="shared" si="17"/>
        <v>-26.711597075775003</v>
      </c>
      <c r="Z142">
        <f t="shared" si="17"/>
        <v>-68.57047269103208</v>
      </c>
    </row>
    <row r="143" spans="1:26" x14ac:dyDescent="0.3">
      <c r="A143">
        <v>280</v>
      </c>
      <c r="B143">
        <v>-0.52110425225574397</v>
      </c>
      <c r="C143">
        <v>-1.0642063071173</v>
      </c>
      <c r="D143">
        <v>-2.0153440645828799E-3</v>
      </c>
      <c r="E143">
        <v>-1.91218976065423</v>
      </c>
      <c r="F143">
        <v>0.44677413586644898</v>
      </c>
      <c r="G143">
        <v>-0.997481736501861</v>
      </c>
      <c r="H143">
        <f t="shared" si="12"/>
        <v>81.681408993334628</v>
      </c>
      <c r="I143">
        <f>force_ripple_Config3_2A_phaseA_1Layer__2111853[[#This Row],[A]]*force_ripple_Config3_2A_phaseA_1Layer__2111853[[#This Row],[Insgesamt]]</f>
        <v>-42.564529556667239</v>
      </c>
      <c r="J143">
        <f>force_ripple_Config3_2A_phaseA_1Layer__2111853[[#This Row],[A2]]*force_ripple_Config3_2A_phaseA_1Layer__2111853[[#This Row],[Insgesamt]]</f>
        <v>-86.925870624934461</v>
      </c>
      <c r="K143">
        <f>force_ripple_Config3_2A_phaseA_1Layer__2111853[[#This Row],[B]]*force_ripple_Config3_2A_phaseA_1Layer__2111853[[#This Row],[Insgesamt]]</f>
        <v>-0.16461614280148362</v>
      </c>
      <c r="L143">
        <f>force_ripple_Config3_2A_phaseA_1Layer__2111853[[#This Row],[B2]]*force_ripple_Config3_2A_phaseA_1Layer__2111853[[#This Row],[Insgesamt]]</f>
        <v>-156.19035391286482</v>
      </c>
      <c r="M143">
        <f>force_ripple_Config3_2A_phaseA_1Layer__2111853[[#This Row],[C]]*force_ripple_Config3_2A_phaseA_1Layer__2111853[[#This Row],[Insgesamt]]</f>
        <v>36.49314091935107</v>
      </c>
      <c r="N143">
        <f>force_ripple_Config3_2A_phaseA_1Layer__2111853[[#This Row],[C2]]*force_ripple_Config3_2A_phaseA_1Layer__2111853[[#This Row],[Insgesamt]]</f>
        <v>-81.475713682590154</v>
      </c>
      <c r="O143" s="2">
        <f t="shared" si="13"/>
        <v>18.666666666666668</v>
      </c>
      <c r="P143" s="2">
        <f t="shared" si="14"/>
        <v>0.93969262078590832</v>
      </c>
      <c r="Q143" s="2">
        <f t="shared" si="15"/>
        <v>-0.17364817766693486</v>
      </c>
      <c r="R143" s="2">
        <f t="shared" si="16"/>
        <v>-0.76604444311897668</v>
      </c>
      <c r="S143">
        <f>force_ripple_Config3_2A_phaseA_1Layer__2111853[[#This Row],[Spalte1]]*$Q143</f>
        <v>7.3912529907656523</v>
      </c>
      <c r="T143">
        <f>force_ripple_Config3_2A_phaseA_1Layer__2111853[[#This Row],[Spalte2]]*$Q143</f>
        <v>15.094519026131612</v>
      </c>
      <c r="U143">
        <f>force_ripple_Config3_2A_phaseA_1Layer__2111853[[#This Row],[Spalte22]]*$P143</f>
        <v>-0.15468857465279348</v>
      </c>
      <c r="V143">
        <f>force_ripple_Config3_2A_phaseA_1Layer__2111853[[#This Row],[Spalte23]]*$P143</f>
        <v>-146.77092300985851</v>
      </c>
      <c r="W143">
        <f>force_ripple_Config3_2A_phaseA_1Layer__2111853[[#This Row],[Spalte24]]*$R143</f>
        <v>-27.95536781322663</v>
      </c>
      <c r="X143">
        <f>force_ripple_Config3_2A_phaseA_1Layer__2111853[[#This Row],[Spalte25]]*$R143</f>
        <v>62.414017715700965</v>
      </c>
      <c r="Y143">
        <f t="shared" si="17"/>
        <v>-20.718803397113771</v>
      </c>
      <c r="Z143">
        <f t="shared" si="17"/>
        <v>-69.262386268025921</v>
      </c>
    </row>
    <row r="144" spans="1:26" x14ac:dyDescent="0.3">
      <c r="A144">
        <v>282</v>
      </c>
      <c r="B144">
        <v>-0.37734874506865002</v>
      </c>
      <c r="C144">
        <v>-0.94521778737665996</v>
      </c>
      <c r="D144">
        <v>-0.19239180624609001</v>
      </c>
      <c r="E144">
        <v>-1.91822709508085</v>
      </c>
      <c r="F144">
        <v>0.57041341234026499</v>
      </c>
      <c r="G144">
        <v>-1.1852162349714299</v>
      </c>
      <c r="H144">
        <f t="shared" si="12"/>
        <v>81.681408993334628</v>
      </c>
      <c r="I144">
        <f>force_ripple_Config3_2A_phaseA_1Layer__2111853[[#This Row],[A]]*force_ripple_Config3_2A_phaseA_1Layer__2111853[[#This Row],[Insgesamt]]</f>
        <v>-30.822377179073964</v>
      </c>
      <c r="J144">
        <f>force_ripple_Config3_2A_phaseA_1Layer__2111853[[#This Row],[A2]]*force_ripple_Config3_2A_phaseA_1Layer__2111853[[#This Row],[Insgesamt]]</f>
        <v>-77.20672067848777</v>
      </c>
      <c r="K144">
        <f>force_ripple_Config3_2A_phaseA_1Layer__2111853[[#This Row],[B]]*force_ripple_Config3_2A_phaseA_1Layer__2111853[[#This Row],[Insgesamt]]</f>
        <v>-15.71483381295327</v>
      </c>
      <c r="L144">
        <f>force_ripple_Config3_2A_phaseA_1Layer__2111853[[#This Row],[B2]]*force_ripple_Config3_2A_phaseA_1Layer__2111853[[#This Row],[Insgesamt]]</f>
        <v>-156.68349189539509</v>
      </c>
      <c r="M144">
        <f>force_ripple_Config3_2A_phaseA_1Layer__2111853[[#This Row],[C]]*force_ripple_Config3_2A_phaseA_1Layer__2111853[[#This Row],[Insgesamt]]</f>
        <v>46.592171228648816</v>
      </c>
      <c r="N144">
        <f>force_ripple_Config3_2A_phaseA_1Layer__2111853[[#This Row],[C2]]*force_ripple_Config3_2A_phaseA_1Layer__2111853[[#This Row],[Insgesamt]]</f>
        <v>-96.810132034241562</v>
      </c>
      <c r="O144" s="2">
        <f t="shared" si="13"/>
        <v>18.8</v>
      </c>
      <c r="P144" s="2">
        <f t="shared" si="14"/>
        <v>0.99756405025982453</v>
      </c>
      <c r="Q144" s="2">
        <f t="shared" si="15"/>
        <v>-0.55919290347074668</v>
      </c>
      <c r="R144" s="2">
        <f t="shared" si="16"/>
        <v>-0.43837114678907979</v>
      </c>
      <c r="S144">
        <f>force_ripple_Config3_2A_phaseA_1Layer__2111853[[#This Row],[Spalte1]]*$Q144</f>
        <v>17.235654586636851</v>
      </c>
      <c r="T144">
        <f>force_ripple_Config3_2A_phaseA_1Layer__2111853[[#This Row],[Spalte2]]*$Q144</f>
        <v>43.173450303658512</v>
      </c>
      <c r="U144">
        <f>force_ripple_Config3_2A_phaseA_1Layer__2111853[[#This Row],[Spalte22]]*$P144</f>
        <v>-15.676553267609705</v>
      </c>
      <c r="V144">
        <f>force_ripple_Config3_2A_phaseA_1Layer__2111853[[#This Row],[Spalte23]]*$P144</f>
        <v>-156.30181878402271</v>
      </c>
      <c r="W144">
        <f>force_ripple_Config3_2A_phaseA_1Layer__2111853[[#This Row],[Spalte24]]*$R144</f>
        <v>-20.424663532895948</v>
      </c>
      <c r="X144">
        <f>force_ripple_Config3_2A_phaseA_1Layer__2111853[[#This Row],[Spalte25]]*$R144</f>
        <v>42.438768600652701</v>
      </c>
      <c r="Y144">
        <f t="shared" si="17"/>
        <v>-18.865562213868802</v>
      </c>
      <c r="Z144">
        <f t="shared" si="17"/>
        <v>-70.689599879711494</v>
      </c>
    </row>
    <row r="145" spans="1:26" x14ac:dyDescent="0.3">
      <c r="A145">
        <v>284</v>
      </c>
      <c r="B145">
        <v>-0.29114439757153499</v>
      </c>
      <c r="C145">
        <v>-0.84427892645206504</v>
      </c>
      <c r="D145">
        <v>-0.47251236585872303</v>
      </c>
      <c r="E145">
        <v>-1.8209154114580499</v>
      </c>
      <c r="F145">
        <v>0.53070380757595104</v>
      </c>
      <c r="G145">
        <v>-1.4020732491996899</v>
      </c>
      <c r="H145">
        <f t="shared" si="12"/>
        <v>81.681408993334628</v>
      </c>
      <c r="I145">
        <f>force_ripple_Config3_2A_phaseA_1Layer__2111853[[#This Row],[A]]*force_ripple_Config3_2A_phaseA_1Layer__2111853[[#This Row],[Insgesamt]]</f>
        <v>-23.781084614158569</v>
      </c>
      <c r="J145">
        <f>force_ripple_Config3_2A_phaseA_1Layer__2111853[[#This Row],[A2]]*force_ripple_Config3_2A_phaseA_1Layer__2111853[[#This Row],[Insgesamt]]</f>
        <v>-68.961892295984612</v>
      </c>
      <c r="K145">
        <f>force_ripple_Config3_2A_phaseA_1Layer__2111853[[#This Row],[B]]*force_ripple_Config3_2A_phaseA_1Layer__2111853[[#This Row],[Insgesamt]]</f>
        <v>-38.595475810114522</v>
      </c>
      <c r="L145">
        <f>force_ripple_Config3_2A_phaseA_1Layer__2111853[[#This Row],[B2]]*force_ripple_Config3_2A_phaseA_1Layer__2111853[[#This Row],[Insgesamt]]</f>
        <v>-148.7349364655712</v>
      </c>
      <c r="M145">
        <f>force_ripple_Config3_2A_phaseA_1Layer__2111853[[#This Row],[C]]*force_ripple_Config3_2A_phaseA_1Layer__2111853[[#This Row],[Insgesamt]]</f>
        <v>43.348634760931219</v>
      </c>
      <c r="N145">
        <f>force_ripple_Config3_2A_phaseA_1Layer__2111853[[#This Row],[C2]]*force_ripple_Config3_2A_phaseA_1Layer__2111853[[#This Row],[Insgesamt]]</f>
        <v>-114.52331850649345</v>
      </c>
      <c r="O145" s="2">
        <f t="shared" si="13"/>
        <v>18.933333333333334</v>
      </c>
      <c r="P145" s="2">
        <f t="shared" si="14"/>
        <v>0.8829475928589281</v>
      </c>
      <c r="Q145" s="2">
        <f t="shared" si="15"/>
        <v>-0.84804809615642707</v>
      </c>
      <c r="R145" s="2">
        <f t="shared" si="16"/>
        <v>-3.4899496702501247E-2</v>
      </c>
      <c r="S145">
        <f>force_ripple_Config3_2A_phaseA_1Layer__2111853[[#This Row],[Spalte1]]*$Q145</f>
        <v>20.167503531572073</v>
      </c>
      <c r="T145">
        <f>force_ripple_Config3_2A_phaseA_1Layer__2111853[[#This Row],[Spalte2]]*$Q145</f>
        <v>58.483001468954328</v>
      </c>
      <c r="U145">
        <f>force_ripple_Config3_2A_phaseA_1Layer__2111853[[#This Row],[Spalte22]]*$P145</f>
        <v>-34.077782461785603</v>
      </c>
      <c r="V145">
        <f>force_ripple_Config3_2A_phaseA_1Layer__2111853[[#This Row],[Spalte23]]*$P145</f>
        <v>-131.3251541263017</v>
      </c>
      <c r="W145">
        <f>force_ripple_Config3_2A_phaseA_1Layer__2111853[[#This Row],[Spalte24]]*$R145</f>
        <v>-1.5128455358970501</v>
      </c>
      <c r="X145">
        <f>force_ripple_Config3_2A_phaseA_1Layer__2111853[[#This Row],[Spalte25]]*$R145</f>
        <v>3.9968061765768681</v>
      </c>
      <c r="Y145">
        <f t="shared" si="17"/>
        <v>-15.423124466110579</v>
      </c>
      <c r="Z145">
        <f t="shared" si="17"/>
        <v>-68.845346480770502</v>
      </c>
    </row>
    <row r="146" spans="1:26" x14ac:dyDescent="0.3">
      <c r="A146">
        <v>286</v>
      </c>
      <c r="B146">
        <v>-5.8722574502177903E-2</v>
      </c>
      <c r="C146">
        <v>-0.703178069413947</v>
      </c>
      <c r="D146">
        <v>-0.58342313946564095</v>
      </c>
      <c r="E146">
        <v>-1.5604954411374701</v>
      </c>
      <c r="F146">
        <v>0.45736407160237103</v>
      </c>
      <c r="G146">
        <v>-1.5040265377172699</v>
      </c>
      <c r="H146">
        <f t="shared" si="12"/>
        <v>81.681408993334628</v>
      </c>
      <c r="I146">
        <f>force_ripple_Config3_2A_phaseA_1Layer__2111853[[#This Row],[A]]*force_ripple_Config3_2A_phaseA_1Layer__2111853[[#This Row],[Insgesamt]]</f>
        <v>-4.7965426250539567</v>
      </c>
      <c r="J146">
        <f>force_ripple_Config3_2A_phaseA_1Layer__2111853[[#This Row],[A2]]*force_ripple_Config3_2A_phaseA_1Layer__2111853[[#This Row],[Insgesamt]]</f>
        <v>-57.43657548294405</v>
      </c>
      <c r="K146">
        <f>force_ripple_Config3_2A_phaseA_1Layer__2111853[[#This Row],[B]]*force_ripple_Config3_2A_phaseA_1Layer__2111853[[#This Row],[Insgesamt]]</f>
        <v>-47.654824070868329</v>
      </c>
      <c r="L146">
        <f>force_ripple_Config3_2A_phaseA_1Layer__2111853[[#This Row],[B2]]*force_ripple_Config3_2A_phaseA_1Layer__2111853[[#This Row],[Insgesamt]]</f>
        <v>-127.46346635978384</v>
      </c>
      <c r="M146">
        <f>force_ripple_Config3_2A_phaseA_1Layer__2111853[[#This Row],[C]]*force_ripple_Config3_2A_phaseA_1Layer__2111853[[#This Row],[Insgesamt]]</f>
        <v>37.358141791410048</v>
      </c>
      <c r="N146">
        <f>force_ripple_Config3_2A_phaseA_1Layer__2111853[[#This Row],[C2]]*force_ripple_Config3_2A_phaseA_1Layer__2111853[[#This Row],[Insgesamt]]</f>
        <v>-122.85100676411335</v>
      </c>
      <c r="O146" s="2">
        <f t="shared" si="13"/>
        <v>19.066666666666666</v>
      </c>
      <c r="P146" s="2">
        <f t="shared" si="14"/>
        <v>0.61566147532566395</v>
      </c>
      <c r="Q146" s="2">
        <f t="shared" si="15"/>
        <v>-0.99026806874156992</v>
      </c>
      <c r="R146" s="2">
        <f t="shared" si="16"/>
        <v>0.37460659341590735</v>
      </c>
      <c r="S146">
        <f>force_ripple_Config3_2A_phaseA_1Layer__2111853[[#This Row],[Spalte1]]*$Q146</f>
        <v>4.7498630019488015</v>
      </c>
      <c r="T146">
        <f>force_ripple_Config3_2A_phaseA_1Layer__2111853[[#This Row],[Spalte2]]*$Q146</f>
        <v>56.87760667862441</v>
      </c>
      <c r="U146">
        <f>force_ripple_Config3_2A_phaseA_1Layer__2111853[[#This Row],[Spalte22]]*$P146</f>
        <v>-29.339239293855758</v>
      </c>
      <c r="V146">
        <f>force_ripple_Config3_2A_phaseA_1Layer__2111853[[#This Row],[Spalte23]]*$P146</f>
        <v>-78.474345749187648</v>
      </c>
      <c r="W146">
        <f>force_ripple_Config3_2A_phaseA_1Layer__2111853[[#This Row],[Spalte24]]*$R146</f>
        <v>13.994606232828561</v>
      </c>
      <c r="X146">
        <f>force_ripple_Config3_2A_phaseA_1Layer__2111853[[#This Row],[Spalte25]]*$R146</f>
        <v>-46.020797141619092</v>
      </c>
      <c r="Y146">
        <f t="shared" si="17"/>
        <v>-10.594770059078398</v>
      </c>
      <c r="Z146">
        <f t="shared" si="17"/>
        <v>-67.61753621218233</v>
      </c>
    </row>
    <row r="147" spans="1:26" x14ac:dyDescent="0.3">
      <c r="A147">
        <v>288</v>
      </c>
      <c r="B147">
        <v>0.21335089669610099</v>
      </c>
      <c r="C147">
        <v>-0.76392352641802397</v>
      </c>
      <c r="D147">
        <v>-0.56224379994430296</v>
      </c>
      <c r="E147">
        <v>-1.3956681681285401</v>
      </c>
      <c r="F147">
        <v>0.44574823085492199</v>
      </c>
      <c r="G147">
        <v>-1.64096838282855</v>
      </c>
      <c r="H147">
        <f t="shared" si="12"/>
        <v>81.681408993334628</v>
      </c>
      <c r="I147">
        <f>force_ripple_Config3_2A_phaseA_1Layer__2111853[[#This Row],[A]]*force_ripple_Config3_2A_phaseA_1Layer__2111853[[#This Row],[Insgesamt]]</f>
        <v>17.426801852128911</v>
      </c>
      <c r="J147">
        <f>force_ripple_Config3_2A_phaseA_1Layer__2111853[[#This Row],[A2]]*force_ripple_Config3_2A_phaseA_1Layer__2111853[[#This Row],[Insgesamt]]</f>
        <v>-62.39835000098109</v>
      </c>
      <c r="K147">
        <f>force_ripple_Config3_2A_phaseA_1Layer__2111853[[#This Row],[B]]*force_ripple_Config3_2A_phaseA_1Layer__2111853[[#This Row],[Insgesamt]]</f>
        <v>-45.924865777217221</v>
      </c>
      <c r="L147">
        <f>force_ripple_Config3_2A_phaseA_1Layer__2111853[[#This Row],[B2]]*force_ripple_Config3_2A_phaseA_1Layer__2111853[[#This Row],[Insgesamt]]</f>
        <v>-114.0001424598854</v>
      </c>
      <c r="M147">
        <f>force_ripple_Config3_2A_phaseA_1Layer__2111853[[#This Row],[C]]*force_ripple_Config3_2A_phaseA_1Layer__2111853[[#This Row],[Insgesamt]]</f>
        <v>36.409343552516226</v>
      </c>
      <c r="N147">
        <f>force_ripple_Config3_2A_phaseA_1Layer__2111853[[#This Row],[C2]]*force_ripple_Config3_2A_phaseA_1Layer__2111853[[#This Row],[Insgesamt]]</f>
        <v>-134.0366096229497</v>
      </c>
      <c r="O147" s="2">
        <f t="shared" si="13"/>
        <v>19.2</v>
      </c>
      <c r="P147" s="2">
        <f t="shared" si="14"/>
        <v>0.24192189559967245</v>
      </c>
      <c r="Q147" s="2">
        <f t="shared" si="15"/>
        <v>-0.96126169593831889</v>
      </c>
      <c r="R147" s="2">
        <f t="shared" si="16"/>
        <v>0.7193398003386493</v>
      </c>
      <c r="S147">
        <f>force_ripple_Config3_2A_phaseA_1Layer__2111853[[#This Row],[Spalte1]]*$Q147</f>
        <v>-16.751717103158473</v>
      </c>
      <c r="T147">
        <f>force_ripple_Config3_2A_phaseA_1Layer__2111853[[#This Row],[Spalte2]]*$Q147</f>
        <v>59.981143745695881</v>
      </c>
      <c r="U147">
        <f>force_ripple_Config3_2A_phaseA_1Layer__2111853[[#This Row],[Spalte22]]*$P147</f>
        <v>-11.110230583984915</v>
      </c>
      <c r="V147">
        <f>force_ripple_Config3_2A_phaseA_1Layer__2111853[[#This Row],[Spalte23]]*$P147</f>
        <v>-27.579130562528182</v>
      </c>
      <c r="W147">
        <f>force_ripple_Config3_2A_phaseA_1Layer__2111853[[#This Row],[Spalte24]]*$R147</f>
        <v>26.19068992152831</v>
      </c>
      <c r="X147">
        <f>force_ripple_Config3_2A_phaseA_1Layer__2111853[[#This Row],[Spalte25]]*$R147</f>
        <v>-96.417868004242109</v>
      </c>
      <c r="Y147">
        <f t="shared" si="17"/>
        <v>-1.6712577656150778</v>
      </c>
      <c r="Z147">
        <f t="shared" si="17"/>
        <v>-64.015854821074413</v>
      </c>
    </row>
    <row r="148" spans="1:26" x14ac:dyDescent="0.3">
      <c r="A148">
        <v>290</v>
      </c>
      <c r="B148">
        <v>0.37495693944002201</v>
      </c>
      <c r="C148">
        <v>-0.85896351469745102</v>
      </c>
      <c r="D148">
        <v>-0.58399047844290197</v>
      </c>
      <c r="E148">
        <v>-1.2059728793708799</v>
      </c>
      <c r="F148">
        <v>0.29296943297183198</v>
      </c>
      <c r="G148">
        <v>-1.7987837918723699</v>
      </c>
      <c r="H148">
        <f t="shared" si="12"/>
        <v>81.681408993334628</v>
      </c>
      <c r="I148">
        <f>force_ripple_Config3_2A_phaseA_1Layer__2111853[[#This Row],[A]]*force_ripple_Config3_2A_phaseA_1Layer__2111853[[#This Row],[Insgesamt]]</f>
        <v>30.627011125289442</v>
      </c>
      <c r="J148">
        <f>force_ripple_Config3_2A_phaseA_1Layer__2111853[[#This Row],[A2]]*force_ripple_Config3_2A_phaseA_1Layer__2111853[[#This Row],[Insgesamt]]</f>
        <v>-70.161350154354693</v>
      </c>
      <c r="K148">
        <f>force_ripple_Config3_2A_phaseA_1Layer__2111853[[#This Row],[B]]*force_ripple_Config3_2A_phaseA_1Layer__2111853[[#This Row],[Insgesamt]]</f>
        <v>-47.701165117907848</v>
      </c>
      <c r="L148">
        <f>force_ripple_Config3_2A_phaseA_1Layer__2111853[[#This Row],[B2]]*force_ripple_Config3_2A_phaseA_1Layer__2111853[[#This Row],[Insgesamt]]</f>
        <v>-98.505563994762255</v>
      </c>
      <c r="M148">
        <f>force_ripple_Config3_2A_phaseA_1Layer__2111853[[#This Row],[C]]*force_ripple_Config3_2A_phaseA_1Layer__2111853[[#This Row],[Insgesamt]]</f>
        <v>23.930156077117545</v>
      </c>
      <c r="N148">
        <f>force_ripple_Config3_2A_phaseA_1Layer__2111853[[#This Row],[C2]]*force_ripple_Config3_2A_phaseA_1Layer__2111853[[#This Row],[Insgesamt]]</f>
        <v>-146.92719459450836</v>
      </c>
      <c r="O148" s="2">
        <f t="shared" si="13"/>
        <v>19.333333333333332</v>
      </c>
      <c r="P148" s="2">
        <f t="shared" si="14"/>
        <v>-0.17364817766692087</v>
      </c>
      <c r="Q148" s="2">
        <f t="shared" si="15"/>
        <v>-0.76604444311898123</v>
      </c>
      <c r="R148" s="2">
        <f t="shared" si="16"/>
        <v>0.93969262078590832</v>
      </c>
      <c r="S148">
        <f>force_ripple_Config3_2A_phaseA_1Layer__2111853[[#This Row],[Spalte1]]*$Q148</f>
        <v>-23.461651681871192</v>
      </c>
      <c r="T148">
        <f>force_ripple_Config3_2A_phaseA_1Layer__2111853[[#This Row],[Spalte2]]*$Q148</f>
        <v>53.746712407468486</v>
      </c>
      <c r="U148">
        <f>force_ripple_Config3_2A_phaseA_1Layer__2111853[[#This Row],[Spalte22]]*$P148</f>
        <v>8.2832203953135899</v>
      </c>
      <c r="V148">
        <f>force_ripple_Config3_2A_phaseA_1Layer__2111853[[#This Row],[Spalte23]]*$P148</f>
        <v>17.105311677742719</v>
      </c>
      <c r="W148">
        <f>force_ripple_Config3_2A_phaseA_1Layer__2111853[[#This Row],[Spalte24]]*$R148</f>
        <v>22.486991079922415</v>
      </c>
      <c r="X148">
        <f>force_ripple_Config3_2A_phaseA_1Layer__2111853[[#This Row],[Spalte25]]*$R148</f>
        <v>-138.0664005532347</v>
      </c>
      <c r="Y148">
        <f t="shared" si="17"/>
        <v>7.3085597933648128</v>
      </c>
      <c r="Z148">
        <f t="shared" si="17"/>
        <v>-67.214376468023488</v>
      </c>
    </row>
    <row r="149" spans="1:26" x14ac:dyDescent="0.3">
      <c r="A149">
        <v>292</v>
      </c>
      <c r="B149">
        <v>0.58422975174969405</v>
      </c>
      <c r="C149">
        <v>-0.99562895511960603</v>
      </c>
      <c r="D149">
        <v>-0.45881886992419202</v>
      </c>
      <c r="E149">
        <v>-0.98985777232062899</v>
      </c>
      <c r="F149">
        <v>0.113564132272903</v>
      </c>
      <c r="G149">
        <v>-1.8294231924853199</v>
      </c>
      <c r="H149">
        <f t="shared" si="12"/>
        <v>81.681408993334628</v>
      </c>
      <c r="I149">
        <f>force_ripple_Config3_2A_phaseA_1Layer__2111853[[#This Row],[A]]*force_ripple_Config3_2A_phaseA_1Layer__2111853[[#This Row],[Insgesamt]]</f>
        <v>47.72070929874112</v>
      </c>
      <c r="J149">
        <f>force_ripple_Config3_2A_phaseA_1Layer__2111853[[#This Row],[A2]]*force_ripple_Config3_2A_phaseA_1Layer__2111853[[#This Row],[Insgesamt]]</f>
        <v>-81.324375888730941</v>
      </c>
      <c r="K149">
        <f>force_ripple_Config3_2A_phaseA_1Layer__2111853[[#This Row],[B]]*force_ripple_Config3_2A_phaseA_1Layer__2111853[[#This Row],[Insgesamt]]</f>
        <v>-37.476971768137531</v>
      </c>
      <c r="L149">
        <f>force_ripple_Config3_2A_phaseA_1Layer__2111853[[#This Row],[B2]]*force_ripple_Config3_2A_phaseA_1Layer__2111853[[#This Row],[Insgesamt]]</f>
        <v>-80.852977546152403</v>
      </c>
      <c r="M149">
        <f>force_ripple_Config3_2A_phaseA_1Layer__2111853[[#This Row],[C]]*force_ripple_Config3_2A_phaseA_1Layer__2111853[[#This Row],[Insgesamt]]</f>
        <v>9.2760783351561429</v>
      </c>
      <c r="N149">
        <f>force_ripple_Config3_2A_phaseA_1Layer__2111853[[#This Row],[C2]]*force_ripple_Config3_2A_phaseA_1Layer__2111853[[#This Row],[Insgesamt]]</f>
        <v>-149.42986400728535</v>
      </c>
      <c r="O149" s="2">
        <f t="shared" si="13"/>
        <v>19.466666666666665</v>
      </c>
      <c r="P149" s="2">
        <f t="shared" si="14"/>
        <v>-0.5591929034707408</v>
      </c>
      <c r="Q149" s="2">
        <f t="shared" si="15"/>
        <v>-0.43837114678907979</v>
      </c>
      <c r="R149" s="2">
        <f t="shared" si="16"/>
        <v>0.99756405025982409</v>
      </c>
      <c r="S149">
        <f>force_ripple_Config3_2A_phaseA_1Layer__2111853[[#This Row],[Spalte1]]*$Q149</f>
        <v>-20.919382060877449</v>
      </c>
      <c r="T149">
        <f>force_ripple_Config3_2A_phaseA_1Layer__2111853[[#This Row],[Spalte2]]*$Q149</f>
        <v>35.650259920249169</v>
      </c>
      <c r="U149">
        <f>force_ripple_Config3_2A_phaseA_1Layer__2111853[[#This Row],[Spalte22]]*$P149</f>
        <v>20.956856656315807</v>
      </c>
      <c r="V149">
        <f>force_ripple_Config3_2A_phaseA_1Layer__2111853[[#This Row],[Spalte23]]*$P149</f>
        <v>45.212411268287575</v>
      </c>
      <c r="W149">
        <f>force_ripple_Config3_2A_phaseA_1Layer__2111853[[#This Row],[Spalte24]]*$R149</f>
        <v>9.2534822745457674</v>
      </c>
      <c r="X149">
        <f>force_ripple_Config3_2A_phaseA_1Layer__2111853[[#This Row],[Spalte25]]*$R149</f>
        <v>-149.06586036888228</v>
      </c>
      <c r="Y149">
        <f t="shared" si="17"/>
        <v>9.2909568699841252</v>
      </c>
      <c r="Z149">
        <f t="shared" si="17"/>
        <v>-68.203189180345532</v>
      </c>
    </row>
    <row r="150" spans="1:26" x14ac:dyDescent="0.3">
      <c r="A150">
        <v>294</v>
      </c>
      <c r="B150">
        <v>0.681646031331957</v>
      </c>
      <c r="C150">
        <v>-1.2776252627940701</v>
      </c>
      <c r="D150">
        <v>-0.273233394386457</v>
      </c>
      <c r="E150">
        <v>-0.92240320626364203</v>
      </c>
      <c r="F150">
        <v>7.9064179892452905E-3</v>
      </c>
      <c r="G150">
        <v>-1.8723330645548399</v>
      </c>
      <c r="H150">
        <f t="shared" si="12"/>
        <v>81.681408993334628</v>
      </c>
      <c r="I150">
        <f>force_ripple_Config3_2A_phaseA_1Layer__2111853[[#This Row],[A]]*force_ripple_Config3_2A_phaseA_1Layer__2111853[[#This Row],[Insgesamt]]</f>
        <v>55.677808273908973</v>
      </c>
      <c r="J150">
        <f>force_ripple_Config3_2A_phaseA_1Layer__2111853[[#This Row],[A2]]*force_ripple_Config3_2A_phaseA_1Layer__2111853[[#This Row],[Insgesamt]]</f>
        <v>-104.35823163049908</v>
      </c>
      <c r="K150">
        <f>force_ripple_Config3_2A_phaseA_1Layer__2111853[[#This Row],[B]]*force_ripple_Config3_2A_phaseA_1Layer__2111853[[#This Row],[Insgesamt]]</f>
        <v>-22.318088637517295</v>
      </c>
      <c r="L150">
        <f>force_ripple_Config3_2A_phaseA_1Layer__2111853[[#This Row],[B2]]*force_ripple_Config3_2A_phaseA_1Layer__2111853[[#This Row],[Insgesamt]]</f>
        <v>-75.343193547583752</v>
      </c>
      <c r="M150">
        <f>force_ripple_Config3_2A_phaseA_1Layer__2111853[[#This Row],[C]]*force_ripple_Config3_2A_phaseA_1Layer__2111853[[#This Row],[Insgesamt]]</f>
        <v>0.64580736145180295</v>
      </c>
      <c r="N150">
        <f>force_ripple_Config3_2A_phaseA_1Layer__2111853[[#This Row],[C2]]*force_ripple_Config3_2A_phaseA_1Layer__2111853[[#This Row],[Insgesamt]]</f>
        <v>-152.93480281764749</v>
      </c>
      <c r="O150" s="2">
        <f t="shared" si="13"/>
        <v>19.600000000000001</v>
      </c>
      <c r="P150" s="2">
        <f t="shared" si="14"/>
        <v>-0.84804809615642707</v>
      </c>
      <c r="Q150" s="2">
        <f t="shared" si="15"/>
        <v>-3.4899496702494148E-2</v>
      </c>
      <c r="R150" s="2">
        <f t="shared" si="16"/>
        <v>0.88294759285892488</v>
      </c>
      <c r="S150">
        <f>force_ripple_Config3_2A_phaseA_1Layer__2111853[[#This Row],[Spalte1]]*$Q150</f>
        <v>-1.9431274862573875</v>
      </c>
      <c r="T150">
        <f>force_ripple_Config3_2A_phaseA_1Layer__2111853[[#This Row],[Spalte2]]*$Q150</f>
        <v>3.642049760666723</v>
      </c>
      <c r="U150">
        <f>force_ripple_Config3_2A_phaseA_1Layer__2111853[[#This Row],[Spalte22]]*$P150</f>
        <v>18.926812578896929</v>
      </c>
      <c r="V150">
        <f>force_ripple_Config3_2A_phaseA_1Layer__2111853[[#This Row],[Spalte23]]*$P150</f>
        <v>63.894651846373598</v>
      </c>
      <c r="W150">
        <f>force_ripple_Config3_2A_phaseA_1Layer__2111853[[#This Row],[Spalte24]]*$R150</f>
        <v>0.57021405524444302</v>
      </c>
      <c r="X150">
        <f>force_ripple_Config3_2A_phaseA_1Layer__2111853[[#This Row],[Spalte25]]*$R150</f>
        <v>-135.03341601219617</v>
      </c>
      <c r="Y150">
        <f t="shared" si="17"/>
        <v>17.553899147883982</v>
      </c>
      <c r="Z150">
        <f t="shared" si="17"/>
        <v>-67.496714405155842</v>
      </c>
    </row>
    <row r="151" spans="1:26" x14ac:dyDescent="0.3">
      <c r="A151">
        <v>296</v>
      </c>
      <c r="B151">
        <v>0.57515340545135496</v>
      </c>
      <c r="C151">
        <v>-1.48963225565658</v>
      </c>
      <c r="D151">
        <v>-0.193629202813522</v>
      </c>
      <c r="E151">
        <v>-0.853238087175477</v>
      </c>
      <c r="F151">
        <v>-0.23373688377860699</v>
      </c>
      <c r="G151">
        <v>-1.8893378809158801</v>
      </c>
      <c r="H151">
        <f t="shared" si="12"/>
        <v>81.681408993334628</v>
      </c>
      <c r="I151">
        <f>force_ripple_Config3_2A_phaseA_1Layer__2111853[[#This Row],[A]]*force_ripple_Config3_2A_phaseA_1Layer__2111853[[#This Row],[Insgesamt]]</f>
        <v>46.979340544581341</v>
      </c>
      <c r="J151">
        <f>force_ripple_Config3_2A_phaseA_1Layer__2111853[[#This Row],[A2]]*force_ripple_Config3_2A_phaseA_1Layer__2111853[[#This Row],[Insgesamt]]</f>
        <v>-121.67526152394872</v>
      </c>
      <c r="K151">
        <f>force_ripple_Config3_2A_phaseA_1Layer__2111853[[#This Row],[B]]*force_ripple_Config3_2A_phaseA_1Layer__2111853[[#This Row],[Insgesamt]]</f>
        <v>-15.815906108064631</v>
      </c>
      <c r="L151">
        <f>force_ripple_Config3_2A_phaseA_1Layer__2111853[[#This Row],[B2]]*force_ripple_Config3_2A_phaseA_1Layer__2111853[[#This Row],[Insgesamt]]</f>
        <v>-69.693689167270648</v>
      </c>
      <c r="M151">
        <f>force_ripple_Config3_2A_phaseA_1Layer__2111853[[#This Row],[C]]*force_ripple_Config3_2A_phaseA_1Layer__2111853[[#This Row],[Insgesamt]]</f>
        <v>-19.091958000747919</v>
      </c>
      <c r="N151">
        <f>force_ripple_Config3_2A_phaseA_1Layer__2111853[[#This Row],[C2]]*force_ripple_Config3_2A_phaseA_1Layer__2111853[[#This Row],[Insgesamt]]</f>
        <v>-154.32378017769017</v>
      </c>
      <c r="O151" s="2">
        <f t="shared" si="13"/>
        <v>19.733333333333334</v>
      </c>
      <c r="P151" s="2">
        <f t="shared" si="14"/>
        <v>-0.99026806874156992</v>
      </c>
      <c r="Q151" s="2">
        <f t="shared" si="15"/>
        <v>0.37460659341591396</v>
      </c>
      <c r="R151" s="2">
        <f t="shared" si="16"/>
        <v>0.61566147532565296</v>
      </c>
      <c r="S151">
        <f>force_ripple_Config3_2A_phaseA_1Layer__2111853[[#This Row],[Spalte1]]*$Q151</f>
        <v>17.598770722331743</v>
      </c>
      <c r="T151">
        <f>force_ripple_Config3_2A_phaseA_1Layer__2111853[[#This Row],[Spalte2]]*$Q151</f>
        <v>-45.580355222476861</v>
      </c>
      <c r="U151">
        <f>force_ripple_Config3_2A_phaseA_1Layer__2111853[[#This Row],[Spalte22]]*$P151</f>
        <v>15.661986797031162</v>
      </c>
      <c r="V151">
        <f>force_ripple_Config3_2A_phaseA_1Layer__2111853[[#This Row],[Spalte23]]*$P151</f>
        <v>69.015434975148381</v>
      </c>
      <c r="W151">
        <f>force_ripple_Config3_2A_phaseA_1Layer__2111853[[#This Row],[Spalte24]]*$R151</f>
        <v>-11.754183029595868</v>
      </c>
      <c r="X151">
        <f>force_ripple_Config3_2A_phaseA_1Layer__2111853[[#This Row],[Spalte25]]*$R151</f>
        <v>-95.011206182028488</v>
      </c>
      <c r="Y151">
        <f t="shared" si="17"/>
        <v>21.506574489767036</v>
      </c>
      <c r="Z151">
        <f t="shared" si="17"/>
        <v>-71.576126429356975</v>
      </c>
    </row>
    <row r="152" spans="1:26" x14ac:dyDescent="0.3">
      <c r="A152">
        <v>298</v>
      </c>
      <c r="B152">
        <v>0.52156463976860701</v>
      </c>
      <c r="C152">
        <v>-1.6323199749642601</v>
      </c>
      <c r="D152">
        <v>3.5917978665415801E-3</v>
      </c>
      <c r="E152">
        <v>-0.77405476415677099</v>
      </c>
      <c r="F152">
        <v>-0.47054717230035298</v>
      </c>
      <c r="G152">
        <v>-1.73139549802078</v>
      </c>
      <c r="H152">
        <f t="shared" si="12"/>
        <v>81.681408993334628</v>
      </c>
      <c r="I152">
        <f>force_ripple_Config3_2A_phaseA_1Layer__2111853[[#This Row],[A]]*force_ripple_Config3_2A_phaseA_1Layer__2111853[[#This Row],[Insgesamt]]</f>
        <v>42.602134657400832</v>
      </c>
      <c r="J152">
        <f>force_ripple_Config3_2A_phaseA_1Layer__2111853[[#This Row],[A2]]*force_ripple_Config3_2A_phaseA_1Layer__2111853[[#This Row],[Insgesamt]]</f>
        <v>-133.33019548304546</v>
      </c>
      <c r="K152">
        <f>force_ripple_Config3_2A_phaseA_1Layer__2111853[[#This Row],[B]]*force_ripple_Config3_2A_phaseA_1Layer__2111853[[#This Row],[Insgesamt]]</f>
        <v>0.29338311055836958</v>
      </c>
      <c r="L152">
        <f>force_ripple_Config3_2A_phaseA_1Layer__2111853[[#This Row],[B2]]*force_ripple_Config3_2A_phaseA_1Layer__2111853[[#This Row],[Insgesamt]]</f>
        <v>-63.225883774328388</v>
      </c>
      <c r="M152">
        <f>force_ripple_Config3_2A_phaseA_1Layer__2111853[[#This Row],[C]]*force_ripple_Config3_2A_phaseA_1Layer__2111853[[#This Row],[Insgesamt]]</f>
        <v>-38.43495603132223</v>
      </c>
      <c r="N152">
        <f>force_ripple_Config3_2A_phaseA_1Layer__2111853[[#This Row],[C2]]*force_ripple_Config3_2A_phaseA_1Layer__2111853[[#This Row],[Insgesamt]]</f>
        <v>-141.42282380305363</v>
      </c>
      <c r="O152" s="2">
        <f t="shared" si="13"/>
        <v>19.866666666666667</v>
      </c>
      <c r="P152" s="2">
        <f t="shared" si="14"/>
        <v>-0.96126169593831889</v>
      </c>
      <c r="Q152" s="2">
        <f t="shared" si="15"/>
        <v>0.71933980033865419</v>
      </c>
      <c r="R152" s="2">
        <f t="shared" si="16"/>
        <v>0.2419218955996589</v>
      </c>
      <c r="S152">
        <f>force_ripple_Config3_2A_phaseA_1Layer__2111853[[#This Row],[Spalte1]]*$Q152</f>
        <v>30.645411038455176</v>
      </c>
      <c r="T152">
        <f>force_ripple_Config3_2A_phaseA_1Layer__2111853[[#This Row],[Spalte2]]*$Q152</f>
        <v>-95.909716197887647</v>
      </c>
      <c r="U152">
        <f>force_ripple_Config3_2A_phaseA_1Layer__2111853[[#This Row],[Spalte22]]*$P152</f>
        <v>-0.28201794641499767</v>
      </c>
      <c r="V152">
        <f>force_ripple_Config3_2A_phaseA_1Layer__2111853[[#This Row],[Spalte23]]*$P152</f>
        <v>60.776620264109944</v>
      </c>
      <c r="W152">
        <f>force_ripple_Config3_2A_phaseA_1Layer__2111853[[#This Row],[Spalte24]]*$R152</f>
        <v>-9.2982574203870172</v>
      </c>
      <c r="X152">
        <f>force_ripple_Config3_2A_phaseA_1Layer__2111853[[#This Row],[Spalte25]]*$R152</f>
        <v>-34.2132776154913</v>
      </c>
      <c r="Y152">
        <f t="shared" si="17"/>
        <v>21.065135671653159</v>
      </c>
      <c r="Z152">
        <f t="shared" si="17"/>
        <v>-69.346373549269003</v>
      </c>
    </row>
    <row r="153" spans="1:26" x14ac:dyDescent="0.3">
      <c r="A153">
        <v>300</v>
      </c>
      <c r="B153">
        <v>0.37766615138291398</v>
      </c>
      <c r="C153">
        <v>-1.8347629116067601</v>
      </c>
      <c r="D153">
        <v>0.20098235410010301</v>
      </c>
      <c r="E153">
        <v>-0.85757922595440095</v>
      </c>
      <c r="F153">
        <v>-0.53684774087963705</v>
      </c>
      <c r="G153">
        <v>-1.5614507204048</v>
      </c>
      <c r="H153">
        <f t="shared" si="12"/>
        <v>81.681408993334628</v>
      </c>
      <c r="I153">
        <f>force_ripple_Config3_2A_phaseA_1Layer__2111853[[#This Row],[A]]*force_ripple_Config3_2A_phaseA_1Layer__2111853[[#This Row],[Insgesamt]]</f>
        <v>30.848303374046427</v>
      </c>
      <c r="J153">
        <f>force_ripple_Config3_2A_phaseA_1Layer__2111853[[#This Row],[A2]]*force_ripple_Config3_2A_phaseA_1Layer__2111853[[#This Row],[Insgesamt]]</f>
        <v>-149.86601978875325</v>
      </c>
      <c r="K153">
        <f>force_ripple_Config3_2A_phaseA_1Layer__2111853[[#This Row],[B]]*force_ripple_Config3_2A_phaseA_1Layer__2111853[[#This Row],[Insgesamt]]</f>
        <v>16.416521865693721</v>
      </c>
      <c r="L153">
        <f>force_ripple_Config3_2A_phaseA_1Layer__2111853[[#This Row],[B2]]*force_ripple_Config3_2A_phaseA_1Layer__2111853[[#This Row],[Insgesamt]]</f>
        <v>-70.048279499368761</v>
      </c>
      <c r="M153">
        <f>force_ripple_Config3_2A_phaseA_1Layer__2111853[[#This Row],[C]]*force_ripple_Config3_2A_phaseA_1Layer__2111853[[#This Row],[Insgesamt]]</f>
        <v>-43.850479889937361</v>
      </c>
      <c r="N153">
        <f>force_ripple_Config3_2A_phaseA_1Layer__2111853[[#This Row],[C2]]*force_ripple_Config3_2A_phaseA_1Layer__2111853[[#This Row],[Insgesamt]]</f>
        <v>-127.54149491632147</v>
      </c>
      <c r="O153" s="2">
        <f t="shared" si="13"/>
        <v>20</v>
      </c>
      <c r="P153" s="2">
        <f t="shared" si="14"/>
        <v>-0.76604444311898123</v>
      </c>
      <c r="Q153" s="2">
        <f t="shared" si="15"/>
        <v>0.93969262078590832</v>
      </c>
      <c r="R153" s="2">
        <f t="shared" si="16"/>
        <v>-0.17364817766692761</v>
      </c>
      <c r="S153">
        <f>force_ripple_Config3_2A_phaseA_1Layer__2111853[[#This Row],[Spalte1]]*$Q153</f>
        <v>28.987923044356464</v>
      </c>
      <c r="T153">
        <f>force_ripple_Config3_2A_phaseA_1Layer__2111853[[#This Row],[Spalte2]]*$Q153</f>
        <v>-140.82799290204633</v>
      </c>
      <c r="U153">
        <f>force_ripple_Config3_2A_phaseA_1Layer__2111853[[#This Row],[Spalte22]]*$P153</f>
        <v>-12.575785350555925</v>
      </c>
      <c r="V153">
        <f>force_ripple_Config3_2A_phaseA_1Layer__2111853[[#This Row],[Spalte23]]*$P153</f>
        <v>53.660095260536693</v>
      </c>
      <c r="W153">
        <f>force_ripple_Config3_2A_phaseA_1Layer__2111853[[#This Row],[Spalte24]]*$R153</f>
        <v>7.6145559227078792</v>
      </c>
      <c r="X153">
        <f>force_ripple_Config3_2A_phaseA_1Layer__2111853[[#This Row],[Spalte25]]*$R153</f>
        <v>22.147348169134936</v>
      </c>
      <c r="Y153">
        <f t="shared" si="17"/>
        <v>24.026693616508418</v>
      </c>
      <c r="Z153">
        <f t="shared" si="17"/>
        <v>-65.020549472374711</v>
      </c>
    </row>
    <row r="154" spans="1:26" x14ac:dyDescent="0.3">
      <c r="A154">
        <v>302</v>
      </c>
      <c r="B154">
        <v>9.4241893826535805E-2</v>
      </c>
      <c r="C154">
        <v>-1.9009084827424001</v>
      </c>
      <c r="D154">
        <v>0.28409912815281102</v>
      </c>
      <c r="E154">
        <v>-0.92567714628870001</v>
      </c>
      <c r="F154">
        <v>-0.62909858469179203</v>
      </c>
      <c r="G154">
        <v>-1.3988509969643399</v>
      </c>
      <c r="H154">
        <f t="shared" si="12"/>
        <v>81.681408993334628</v>
      </c>
      <c r="I154">
        <f>force_ripple_Config3_2A_phaseA_1Layer__2111853[[#This Row],[A]]*force_ripple_Config3_2A_phaseA_1Layer__2111853[[#This Row],[Insgesamt]]</f>
        <v>7.6978106739516887</v>
      </c>
      <c r="J154">
        <f>force_ripple_Config3_2A_phaseA_1Layer__2111853[[#This Row],[A2]]*force_ripple_Config3_2A_phaseA_1Layer__2111853[[#This Row],[Insgesamt]]</f>
        <v>-155.26888323778115</v>
      </c>
      <c r="K154">
        <f>force_ripple_Config3_2A_phaseA_1Layer__2111853[[#This Row],[B]]*force_ripple_Config3_2A_phaseA_1Layer__2111853[[#This Row],[Insgesamt]]</f>
        <v>23.205617081299547</v>
      </c>
      <c r="L154">
        <f>force_ripple_Config3_2A_phaseA_1Layer__2111853[[#This Row],[B2]]*force_ripple_Config3_2A_phaseA_1Layer__2111853[[#This Row],[Insgesamt]]</f>
        <v>-75.610613581790162</v>
      </c>
      <c r="M154">
        <f>force_ripple_Config3_2A_phaseA_1Layer__2111853[[#This Row],[C]]*force_ripple_Config3_2A_phaseA_1Layer__2111853[[#This Row],[Insgesamt]]</f>
        <v>-51.38565879333823</v>
      </c>
      <c r="N154">
        <f>force_ripple_Config3_2A_phaseA_1Layer__2111853[[#This Row],[C2]]*force_ripple_Config3_2A_phaseA_1Layer__2111853[[#This Row],[Insgesamt]]</f>
        <v>-114.26012040377815</v>
      </c>
      <c r="O154" s="2">
        <f t="shared" si="13"/>
        <v>20.133333333333333</v>
      </c>
      <c r="P154" s="2">
        <f t="shared" si="14"/>
        <v>-0.43837114678908617</v>
      </c>
      <c r="Q154" s="2">
        <f t="shared" si="15"/>
        <v>0.99756405025982509</v>
      </c>
      <c r="R154" s="2">
        <f t="shared" si="16"/>
        <v>-0.55919290347074646</v>
      </c>
      <c r="S154">
        <f>force_ripple_Config3_2A_phaseA_1Layer__2111853[[#This Row],[Spalte1]]*$Q154</f>
        <v>7.6790591940405601</v>
      </c>
      <c r="T154">
        <f>force_ripple_Config3_2A_phaseA_1Layer__2111853[[#This Row],[Spalte2]]*$Q154</f>
        <v>-154.89065604200084</v>
      </c>
      <c r="U154">
        <f>force_ripple_Config3_2A_phaseA_1Layer__2111853[[#This Row],[Spalte22]]*$P154</f>
        <v>-10.17267297187769</v>
      </c>
      <c r="V154">
        <f>force_ripple_Config3_2A_phaseA_1Layer__2111853[[#This Row],[Spalte23]]*$P154</f>
        <v>33.14551138527581</v>
      </c>
      <c r="W154">
        <f>force_ripple_Config3_2A_phaseA_1Layer__2111853[[#This Row],[Spalte24]]*$R154</f>
        <v>28.734495737403901</v>
      </c>
      <c r="X154">
        <f>force_ripple_Config3_2A_phaseA_1Layer__2111853[[#This Row],[Spalte25]]*$R154</f>
        <v>63.893448479505778</v>
      </c>
      <c r="Y154">
        <f t="shared" si="17"/>
        <v>26.240881959566771</v>
      </c>
      <c r="Z154">
        <f t="shared" si="17"/>
        <v>-57.851696177219253</v>
      </c>
    </row>
    <row r="155" spans="1:26" x14ac:dyDescent="0.3">
      <c r="A155">
        <v>304</v>
      </c>
      <c r="B155">
        <v>-6.2885629162839102E-2</v>
      </c>
      <c r="C155">
        <v>-1.8392964043971101</v>
      </c>
      <c r="D155">
        <v>0.463668414874843</v>
      </c>
      <c r="E155">
        <v>-0.98899722305830595</v>
      </c>
      <c r="F155">
        <v>-0.66123030416806705</v>
      </c>
      <c r="G155">
        <v>-1.13873577692211</v>
      </c>
      <c r="H155">
        <f t="shared" si="12"/>
        <v>81.681408993334628</v>
      </c>
      <c r="I155">
        <f>force_ripple_Config3_2A_phaseA_1Layer__2111853[[#This Row],[A]]*force_ripple_Config3_2A_phaseA_1Layer__2111853[[#This Row],[Insgesamt]]</f>
        <v>-5.1365867954530318</v>
      </c>
      <c r="J155">
        <f>force_ripple_Config3_2A_phaseA_1Layer__2111853[[#This Row],[A2]]*force_ripple_Config3_2A_phaseA_1Layer__2111853[[#This Row],[Insgesamt]]</f>
        <v>-150.23632186753014</v>
      </c>
      <c r="K155">
        <f>force_ripple_Config3_2A_phaseA_1Layer__2111853[[#This Row],[B]]*force_ripple_Config3_2A_phaseA_1Layer__2111853[[#This Row],[Insgesamt]]</f>
        <v>37.873089432683216</v>
      </c>
      <c r="L155">
        <f>force_ripple_Config3_2A_phaseA_1Layer__2111853[[#This Row],[B2]]*force_ripple_Config3_2A_phaseA_1Layer__2111853[[#This Row],[Insgesamt]]</f>
        <v>-80.782686669897686</v>
      </c>
      <c r="M155">
        <f>force_ripple_Config3_2A_phaseA_1Layer__2111853[[#This Row],[C]]*force_ripple_Config3_2A_phaseA_1Layer__2111853[[#This Row],[Insgesamt]]</f>
        <v>-54.010222913538946</v>
      </c>
      <c r="N155">
        <f>force_ripple_Config3_2A_phaseA_1Layer__2111853[[#This Row],[C2]]*force_ripple_Config3_2A_phaseA_1Layer__2111853[[#This Row],[Insgesamt]]</f>
        <v>-93.013542730117535</v>
      </c>
      <c r="O155" s="2">
        <f t="shared" si="13"/>
        <v>20.266666666666666</v>
      </c>
      <c r="P155" s="2">
        <f t="shared" si="14"/>
        <v>-3.4899496702508352E-2</v>
      </c>
      <c r="Q155" s="2">
        <f t="shared" si="15"/>
        <v>0.88294759285893154</v>
      </c>
      <c r="R155" s="2">
        <f t="shared" si="16"/>
        <v>-0.84804809615642696</v>
      </c>
      <c r="S155">
        <f>force_ripple_Config3_2A_phaseA_1Layer__2111853[[#This Row],[Spalte1]]*$Q155</f>
        <v>-4.5353369465562272</v>
      </c>
      <c r="T155">
        <f>force_ripple_Config3_2A_phaseA_1Layer__2111853[[#This Row],[Spalte2]]*$Q155</f>
        <v>-132.65079875291539</v>
      </c>
      <c r="U155">
        <f>force_ripple_Config3_2A_phaseA_1Layer__2111853[[#This Row],[Spalte22]]*$P155</f>
        <v>-1.3217517597697319</v>
      </c>
      <c r="V155">
        <f>force_ripple_Config3_2A_phaseA_1Layer__2111853[[#This Row],[Spalte23]]*$P155</f>
        <v>2.8192751070558595</v>
      </c>
      <c r="W155">
        <f>force_ripple_Config3_2A_phaseA_1Layer__2111853[[#This Row],[Spalte24]]*$R155</f>
        <v>45.803266714810931</v>
      </c>
      <c r="X155">
        <f>force_ripple_Config3_2A_phaseA_1Layer__2111853[[#This Row],[Spalte25]]*$R155</f>
        <v>78.879957829040649</v>
      </c>
      <c r="Y155">
        <f t="shared" si="17"/>
        <v>39.946178008484971</v>
      </c>
      <c r="Z155">
        <f t="shared" si="17"/>
        <v>-50.951565816818885</v>
      </c>
    </row>
    <row r="156" spans="1:26" x14ac:dyDescent="0.3">
      <c r="A156">
        <v>306</v>
      </c>
      <c r="B156">
        <v>-0.18365817651366401</v>
      </c>
      <c r="C156">
        <v>-1.8163487063456201</v>
      </c>
      <c r="D156">
        <v>0.59027707683479003</v>
      </c>
      <c r="E156">
        <v>-1.19273590130338</v>
      </c>
      <c r="F156">
        <v>-0.47364930595579902</v>
      </c>
      <c r="G156">
        <v>-0.90096131976964999</v>
      </c>
      <c r="H156">
        <f t="shared" si="12"/>
        <v>81.681408993334628</v>
      </c>
      <c r="I156">
        <f>force_ripple_Config3_2A_phaseA_1Layer__2111853[[#This Row],[A]]*force_ripple_Config3_2A_phaseA_1Layer__2111853[[#This Row],[Insgesamt]]</f>
        <v>-15.001458630782635</v>
      </c>
      <c r="J156">
        <f>force_ripple_Config3_2A_phaseA_1Layer__2111853[[#This Row],[A2]]*force_ripple_Config3_2A_phaseA_1Layer__2111853[[#This Row],[Insgesamt]]</f>
        <v>-148.36192155753085</v>
      </c>
      <c r="K156">
        <f>force_ripple_Config3_2A_phaseA_1Layer__2111853[[#This Row],[B]]*force_ripple_Config3_2A_phaseA_1Layer__2111853[[#This Row],[Insgesamt]]</f>
        <v>48.214663332332492</v>
      </c>
      <c r="L156">
        <f>force_ripple_Config3_2A_phaseA_1Layer__2111853[[#This Row],[B2]]*force_ripple_Config3_2A_phaseA_1Layer__2111853[[#This Row],[Insgesamt]]</f>
        <v>-97.424348975394992</v>
      </c>
      <c r="M156">
        <f>force_ripple_Config3_2A_phaseA_1Layer__2111853[[#This Row],[C]]*force_ripple_Config3_2A_phaseA_1Layer__2111853[[#This Row],[Insgesamt]]</f>
        <v>-38.688342679184707</v>
      </c>
      <c r="N156">
        <f>force_ripple_Config3_2A_phaseA_1Layer__2111853[[#This Row],[C2]]*force_ripple_Config3_2A_phaseA_1Layer__2111853[[#This Row],[Insgesamt]]</f>
        <v>-73.591790047279318</v>
      </c>
      <c r="O156" s="2">
        <f t="shared" si="13"/>
        <v>20.399999999999999</v>
      </c>
      <c r="P156" s="2">
        <f t="shared" si="14"/>
        <v>0.3746065934159008</v>
      </c>
      <c r="Q156" s="2">
        <f t="shared" si="15"/>
        <v>0.61566147532566418</v>
      </c>
      <c r="R156" s="2">
        <f t="shared" si="16"/>
        <v>-0.99026806874156892</v>
      </c>
      <c r="S156">
        <f>force_ripple_Config3_2A_phaseA_1Layer__2111853[[#This Row],[Spalte1]]*$Q156</f>
        <v>-9.2358201526645551</v>
      </c>
      <c r="T156">
        <f>force_ripple_Config3_2A_phaseA_1Layer__2111853[[#This Row],[Spalte2]]*$Q156</f>
        <v>-91.340719508259909</v>
      </c>
      <c r="U156">
        <f>force_ripple_Config3_2A_phaseA_1Layer__2111853[[#This Row],[Spalte22]]*$P156</f>
        <v>18.06153078361962</v>
      </c>
      <c r="V156">
        <f>force_ripple_Config3_2A_phaseA_1Layer__2111853[[#This Row],[Spalte23]]*$P156</f>
        <v>-36.495803485434621</v>
      </c>
      <c r="W156">
        <f>force_ripple_Config3_2A_phaseA_1Layer__2111853[[#This Row],[Spalte24]]*$R156</f>
        <v>38.311830387728257</v>
      </c>
      <c r="X156">
        <f>force_ripple_Config3_2A_phaseA_1Layer__2111853[[#This Row],[Spalte25]]*$R156</f>
        <v>72.875599805354298</v>
      </c>
      <c r="Y156">
        <f t="shared" si="17"/>
        <v>47.137541018683322</v>
      </c>
      <c r="Z156">
        <f t="shared" si="17"/>
        <v>-54.960923188340232</v>
      </c>
    </row>
    <row r="157" spans="1:26" x14ac:dyDescent="0.3">
      <c r="A157">
        <v>308</v>
      </c>
      <c r="B157">
        <v>-0.38826893570971899</v>
      </c>
      <c r="C157">
        <v>-1.72902291651162</v>
      </c>
      <c r="D157">
        <v>0.56800817744464305</v>
      </c>
      <c r="E157">
        <v>-1.3871987887208701</v>
      </c>
      <c r="F157">
        <v>-0.29142277290017599</v>
      </c>
      <c r="G157">
        <v>-0.80416449689700298</v>
      </c>
      <c r="H157">
        <f t="shared" si="12"/>
        <v>81.681408993334628</v>
      </c>
      <c r="I157">
        <f>force_ripple_Config3_2A_phaseA_1Layer__2111853[[#This Row],[A]]*force_ripple_Config3_2A_phaseA_1Layer__2111853[[#This Row],[Insgesamt]]</f>
        <v>-31.714353737112305</v>
      </c>
      <c r="J157">
        <f>force_ripple_Config3_2A_phaseA_1Layer__2111853[[#This Row],[A2]]*force_ripple_Config3_2A_phaseA_1Layer__2111853[[#This Row],[Insgesamt]]</f>
        <v>-141.22902800243389</v>
      </c>
      <c r="K157">
        <f>force_ripple_Config3_2A_phaseA_1Layer__2111853[[#This Row],[B]]*force_ripple_Config3_2A_phaseA_1Layer__2111853[[#This Row],[Insgesamt]]</f>
        <v>46.395708253414476</v>
      </c>
      <c r="L157">
        <f>force_ripple_Config3_2A_phaseA_1Layer__2111853[[#This Row],[B2]]*force_ripple_Config3_2A_phaseA_1Layer__2111853[[#This Row],[Insgesamt]]</f>
        <v>-113.30835161656778</v>
      </c>
      <c r="M157">
        <f>force_ripple_Config3_2A_phaseA_1Layer__2111853[[#This Row],[C]]*force_ripple_Config3_2A_phaseA_1Layer__2111853[[#This Row],[Insgesamt]]</f>
        <v>-23.803822703230949</v>
      </c>
      <c r="N157">
        <f>force_ripple_Config3_2A_phaseA_1Layer__2111853[[#This Row],[C2]]*force_ripple_Config3_2A_phaseA_1Layer__2111853[[#This Row],[Insgesamt]]</f>
        <v>-65.68528916896328</v>
      </c>
      <c r="O157" s="2">
        <f t="shared" si="13"/>
        <v>20.533333333333335</v>
      </c>
      <c r="P157" s="2">
        <f t="shared" si="14"/>
        <v>0.71933980033865419</v>
      </c>
      <c r="Q157" s="2">
        <f t="shared" si="15"/>
        <v>0.2419218955996589</v>
      </c>
      <c r="R157" s="2">
        <f t="shared" si="16"/>
        <v>-0.96126169593831701</v>
      </c>
      <c r="S157">
        <f>force_ripple_Config3_2A_phaseA_1Layer__2111853[[#This Row],[Spalte1]]*$Q157</f>
        <v>-7.6723965738003352</v>
      </c>
      <c r="T157">
        <f>force_ripple_Config3_2A_phaseA_1Layer__2111853[[#This Row],[Spalte2]]*$Q157</f>
        <v>-34.166394168046118</v>
      </c>
      <c r="U157">
        <f>force_ripple_Config3_2A_phaseA_1Layer__2111853[[#This Row],[Spalte22]]*$P157</f>
        <v>33.374279511581619</v>
      </c>
      <c r="V157">
        <f>force_ripple_Config3_2A_phaseA_1Layer__2111853[[#This Row],[Spalte23]]*$P157</f>
        <v>-81.507207028563883</v>
      </c>
      <c r="W157">
        <f>force_ripple_Config3_2A_phaseA_1Layer__2111853[[#This Row],[Spalte24]]*$R157</f>
        <v>22.881702981522796</v>
      </c>
      <c r="X157">
        <f>force_ripple_Config3_2A_phaseA_1Layer__2111853[[#This Row],[Spalte25]]*$R157</f>
        <v>63.14075246475641</v>
      </c>
      <c r="Y157">
        <f t="shared" si="17"/>
        <v>48.583585919304085</v>
      </c>
      <c r="Z157">
        <f t="shared" si="17"/>
        <v>-52.532848731853598</v>
      </c>
    </row>
    <row r="158" spans="1:26" x14ac:dyDescent="0.3">
      <c r="A158">
        <v>310</v>
      </c>
      <c r="B158">
        <v>-0.46162872463864002</v>
      </c>
      <c r="C158">
        <v>-1.56121786243692</v>
      </c>
      <c r="D158">
        <v>0.58529521655459504</v>
      </c>
      <c r="E158">
        <v>-1.5647456035417999</v>
      </c>
      <c r="F158">
        <v>-9.0036006247043193E-2</v>
      </c>
      <c r="G158">
        <v>-0.71459315802115597</v>
      </c>
      <c r="H158">
        <f t="shared" si="12"/>
        <v>81.681408993334628</v>
      </c>
      <c r="I158">
        <f>force_ripple_Config3_2A_phaseA_1Layer__2111853[[#This Row],[A]]*force_ripple_Config3_2A_phaseA_1Layer__2111853[[#This Row],[Insgesamt]]</f>
        <v>-37.706484660280204</v>
      </c>
      <c r="J158">
        <f>force_ripple_Config3_2A_phaseA_1Layer__2111853[[#This Row],[A2]]*force_ripple_Config3_2A_phaseA_1Layer__2111853[[#This Row],[Insgesamt]]</f>
        <v>-127.5224747494097</v>
      </c>
      <c r="K158">
        <f>force_ripple_Config3_2A_phaseA_1Layer__2111853[[#This Row],[B]]*force_ripple_Config3_2A_phaseA_1Layer__2111853[[#This Row],[Insgesamt]]</f>
        <v>47.807737965238239</v>
      </c>
      <c r="L158">
        <f>force_ripple_Config3_2A_phaseA_1Layer__2111853[[#This Row],[B2]]*force_ripple_Config3_2A_phaseA_1Layer__2111853[[#This Row],[Insgesamt]]</f>
        <v>-127.81062561342</v>
      </c>
      <c r="M158">
        <f>force_ripple_Config3_2A_phaseA_1Layer__2111853[[#This Row],[C]]*force_ripple_Config3_2A_phaseA_1Layer__2111853[[#This Row],[Insgesamt]]</f>
        <v>-7.3542678503911665</v>
      </c>
      <c r="N158">
        <f>force_ripple_Config3_2A_phaseA_1Layer__2111853[[#This Row],[C2]]*force_ripple_Config3_2A_phaseA_1Layer__2111853[[#This Row],[Insgesamt]]</f>
        <v>-58.368976004164644</v>
      </c>
      <c r="O158" s="2">
        <f t="shared" si="13"/>
        <v>20.666666666666668</v>
      </c>
      <c r="P158" s="2">
        <f t="shared" si="14"/>
        <v>0.93969262078590832</v>
      </c>
      <c r="Q158" s="2">
        <f t="shared" si="15"/>
        <v>-0.17364817766692761</v>
      </c>
      <c r="R158" s="2">
        <f t="shared" si="16"/>
        <v>-0.76604444311898134</v>
      </c>
      <c r="S158">
        <f>force_ripple_Config3_2A_phaseA_1Layer__2111853[[#This Row],[Spalte1]]*$Q158</f>
        <v>6.5476623474836178</v>
      </c>
      <c r="T158">
        <f>force_ripple_Config3_2A_phaseA_1Layer__2111853[[#This Row],[Spalte2]]*$Q158</f>
        <v>22.144045351811783</v>
      </c>
      <c r="U158">
        <f>force_ripple_Config3_2A_phaseA_1Layer__2111853[[#This Row],[Spalte22]]*$P158</f>
        <v>44.924578582400692</v>
      </c>
      <c r="V158">
        <f>force_ripple_Config3_2A_phaseA_1Layer__2111853[[#This Row],[Spalte23]]*$P158</f>
        <v>-120.10270174696119</v>
      </c>
      <c r="W158">
        <f>force_ripple_Config3_2A_phaseA_1Layer__2111853[[#This Row],[Spalte24]]*$R158</f>
        <v>5.6336960200007296</v>
      </c>
      <c r="X158">
        <f>force_ripple_Config3_2A_phaseA_1Layer__2111853[[#This Row],[Spalte25]]*$R158</f>
        <v>44.713229718535487</v>
      </c>
      <c r="Y158">
        <f t="shared" si="17"/>
        <v>57.105936949885034</v>
      </c>
      <c r="Z158">
        <f t="shared" si="17"/>
        <v>-53.245426676613917</v>
      </c>
    </row>
    <row r="159" spans="1:26" x14ac:dyDescent="0.3">
      <c r="A159">
        <v>312</v>
      </c>
      <c r="B159">
        <v>-0.47275548865875</v>
      </c>
      <c r="C159">
        <v>-1.4717018100238299</v>
      </c>
      <c r="D159">
        <v>0.48063895083390001</v>
      </c>
      <c r="E159">
        <v>-1.81755291619244</v>
      </c>
      <c r="F159">
        <v>0.19569300312665999</v>
      </c>
      <c r="G159">
        <v>-0.75584278588395504</v>
      </c>
      <c r="H159">
        <f t="shared" si="12"/>
        <v>81.681408993334628</v>
      </c>
      <c r="I159">
        <f>force_ripple_Config3_2A_phaseA_1Layer__2111853[[#This Row],[A]]*force_ripple_Config3_2A_phaseA_1Layer__2111853[[#This Row],[Insgesamt]]</f>
        <v>-38.615334422979132</v>
      </c>
      <c r="J159">
        <f>force_ripple_Config3_2A_phaseA_1Layer__2111853[[#This Row],[A2]]*force_ripple_Config3_2A_phaseA_1Layer__2111853[[#This Row],[Insgesamt]]</f>
        <v>-120.21067746078731</v>
      </c>
      <c r="K159">
        <f>force_ripple_Config3_2A_phaseA_1Layer__2111853[[#This Row],[B]]*force_ripple_Config3_2A_phaseA_1Layer__2111853[[#This Row],[Insgesamt]]</f>
        <v>39.25926672119104</v>
      </c>
      <c r="L159">
        <f>force_ripple_Config3_2A_phaseA_1Layer__2111853[[#This Row],[B2]]*force_ripple_Config3_2A_phaseA_1Layer__2111853[[#This Row],[Insgesamt]]</f>
        <v>-148.46028311454273</v>
      </c>
      <c r="M159">
        <f>force_ripple_Config3_2A_phaseA_1Layer__2111853[[#This Row],[C]]*force_ripple_Config3_2A_phaseA_1Layer__2111853[[#This Row],[Insgesamt]]</f>
        <v>15.984480225522628</v>
      </c>
      <c r="N159">
        <f>force_ripple_Config3_2A_phaseA_1Layer__2111853[[#This Row],[C2]]*force_ripple_Config3_2A_phaseA_1Layer__2111853[[#This Row],[Insgesamt]]</f>
        <v>-61.738303728448784</v>
      </c>
      <c r="O159" s="2">
        <f t="shared" si="13"/>
        <v>20.8</v>
      </c>
      <c r="P159" s="2">
        <f t="shared" si="14"/>
        <v>0.99756405025982409</v>
      </c>
      <c r="Q159" s="2">
        <f t="shared" si="15"/>
        <v>-0.55919290347074646</v>
      </c>
      <c r="R159" s="2">
        <f t="shared" si="16"/>
        <v>-0.43837114678908001</v>
      </c>
      <c r="S159">
        <f>force_ripple_Config3_2A_phaseA_1Layer__2111853[[#This Row],[Spalte1]]*$Q159</f>
        <v>21.593420974479564</v>
      </c>
      <c r="T159">
        <f>force_ripple_Config3_2A_phaseA_1Layer__2111853[[#This Row],[Spalte2]]*$Q159</f>
        <v>67.220957757483077</v>
      </c>
      <c r="U159">
        <f>force_ripple_Config3_2A_phaseA_1Layer__2111853[[#This Row],[Spalte22]]*$P159</f>
        <v>39.163633120622059</v>
      </c>
      <c r="V159">
        <f>force_ripple_Config3_2A_phaseA_1Layer__2111853[[#This Row],[Spalte23]]*$P159</f>
        <v>-148.09864132646342</v>
      </c>
      <c r="W159">
        <f>force_ripple_Config3_2A_phaseA_1Layer__2111853[[#This Row],[Spalte24]]*$R159</f>
        <v>-7.0071349272897265</v>
      </c>
      <c r="X159">
        <f>force_ripple_Config3_2A_phaseA_1Layer__2111853[[#This Row],[Spalte25]]*$R159</f>
        <v>27.064291006252628</v>
      </c>
      <c r="Y159">
        <f t="shared" si="17"/>
        <v>53.749919167811896</v>
      </c>
      <c r="Z159">
        <f t="shared" si="17"/>
        <v>-53.813392562727714</v>
      </c>
    </row>
    <row r="160" spans="1:26" x14ac:dyDescent="0.3">
      <c r="A160">
        <v>314</v>
      </c>
      <c r="B160">
        <v>-0.57570247000728203</v>
      </c>
      <c r="C160">
        <v>-1.3096672712200801</v>
      </c>
      <c r="D160">
        <v>0.193118971235478</v>
      </c>
      <c r="E160">
        <v>-1.9336737795246099</v>
      </c>
      <c r="F160">
        <v>0.34156844539717501</v>
      </c>
      <c r="G160">
        <v>-0.90662178706406105</v>
      </c>
      <c r="H160">
        <f t="shared" si="12"/>
        <v>81.681408993334628</v>
      </c>
      <c r="I160">
        <f>force_ripple_Config3_2A_phaseA_1Layer__2111853[[#This Row],[A]]*force_ripple_Config3_2A_phaseA_1Layer__2111853[[#This Row],[Insgesamt]]</f>
        <v>-47.024188911137763</v>
      </c>
      <c r="J160">
        <f>force_ripple_Config3_2A_phaseA_1Layer__2111853[[#This Row],[A2]]*force_ripple_Config3_2A_phaseA_1Layer__2111853[[#This Row],[Insgesamt]]</f>
        <v>-106.97546802571188</v>
      </c>
      <c r="K160">
        <f>force_ripple_Config3_2A_phaseA_1Layer__2111853[[#This Row],[B]]*force_ripple_Config3_2A_phaseA_1Layer__2111853[[#This Row],[Insgesamt]]</f>
        <v>15.774229673857104</v>
      </c>
      <c r="L160">
        <f>force_ripple_Config3_2A_phaseA_1Layer__2111853[[#This Row],[B2]]*force_ripple_Config3_2A_phaseA_1Layer__2111853[[#This Row],[Insgesamt]]</f>
        <v>-157.94519884503683</v>
      </c>
      <c r="M160">
        <f>force_ripple_Config3_2A_phaseA_1Layer__2111853[[#This Row],[C]]*force_ripple_Config3_2A_phaseA_1Layer__2111853[[#This Row],[Insgesamt]]</f>
        <v>27.89979188770414</v>
      </c>
      <c r="N160">
        <f>force_ripple_Config3_2A_phaseA_1Layer__2111853[[#This Row],[C2]]*force_ripple_Config3_2A_phaseA_1Layer__2111853[[#This Row],[Insgesamt]]</f>
        <v>-74.054144991447515</v>
      </c>
      <c r="O160" s="2">
        <f t="shared" si="13"/>
        <v>20.933333333333334</v>
      </c>
      <c r="P160" s="2">
        <f t="shared" si="14"/>
        <v>0.88294759285892488</v>
      </c>
      <c r="Q160" s="2">
        <f t="shared" si="15"/>
        <v>-0.84804809615642696</v>
      </c>
      <c r="R160" s="2">
        <f t="shared" si="16"/>
        <v>-3.4899496702501497E-2</v>
      </c>
      <c r="S160">
        <f>force_ripple_Config3_2A_phaseA_1Layer__2111853[[#This Row],[Spalte1]]*$Q160</f>
        <v>39.878773879390543</v>
      </c>
      <c r="T160">
        <f>force_ripple_Config3_2A_phaseA_1Layer__2111853[[#This Row],[Spalte2]]*$Q160</f>
        <v>90.720341994647683</v>
      </c>
      <c r="U160">
        <f>force_ripple_Config3_2A_phaseA_1Layer__2111853[[#This Row],[Spalte22]]*$P160</f>
        <v>13.927818119735953</v>
      </c>
      <c r="V160">
        <f>force_ripple_Config3_2A_phaseA_1Layer__2111853[[#This Row],[Spalte23]]*$P160</f>
        <v>-139.45733312384951</v>
      </c>
      <c r="W160">
        <f>force_ripple_Config3_2A_phaseA_1Layer__2111853[[#This Row],[Spalte24]]*$R160</f>
        <v>-0.97368869498540866</v>
      </c>
      <c r="X160">
        <f>force_ripple_Config3_2A_phaseA_1Layer__2111853[[#This Row],[Spalte25]]*$R160</f>
        <v>2.5844523889355902</v>
      </c>
      <c r="Y160">
        <f t="shared" si="17"/>
        <v>52.832903304141091</v>
      </c>
      <c r="Z160">
        <f t="shared" si="17"/>
        <v>-46.152538740266237</v>
      </c>
    </row>
    <row r="161" spans="1:26" x14ac:dyDescent="0.3">
      <c r="A161">
        <v>316</v>
      </c>
      <c r="B161">
        <v>-0.51896446042813604</v>
      </c>
      <c r="C161">
        <v>-1.06431900858866</v>
      </c>
      <c r="D161">
        <v>6.3514187371354605E-4</v>
      </c>
      <c r="E161">
        <v>-1.91156225036984</v>
      </c>
      <c r="F161">
        <v>0.44046232897033899</v>
      </c>
      <c r="G161">
        <v>-0.99840055328536104</v>
      </c>
      <c r="H161">
        <f t="shared" si="12"/>
        <v>81.681408993334628</v>
      </c>
      <c r="I161">
        <f>force_ripple_Config3_2A_phaseA_1Layer__2111853[[#This Row],[A]]*force_ripple_Config3_2A_phaseA_1Layer__2111853[[#This Row],[Insgesamt]]</f>
        <v>-42.389748345235802</v>
      </c>
      <c r="J161">
        <f>force_ripple_Config3_2A_phaseA_1Layer__2111853[[#This Row],[A2]]*force_ripple_Config3_2A_phaseA_1Layer__2111853[[#This Row],[Insgesamt]]</f>
        <v>-86.935076239910771</v>
      </c>
      <c r="K161">
        <f>force_ripple_Config3_2A_phaseA_1Layer__2111853[[#This Row],[B]]*force_ripple_Config3_2A_phaseA_1Layer__2111853[[#This Row],[Insgesamt]]</f>
        <v>5.1879283155589047E-2</v>
      </c>
      <c r="L161">
        <f>force_ripple_Config3_2A_phaseA_1Layer__2111853[[#This Row],[B2]]*force_ripple_Config3_2A_phaseA_1Layer__2111853[[#This Row],[Insgesamt]]</f>
        <v>-156.13909798867803</v>
      </c>
      <c r="M161">
        <f>force_ripple_Config3_2A_phaseA_1Layer__2111853[[#This Row],[C]]*force_ripple_Config3_2A_phaseA_1Layer__2111853[[#This Row],[Insgesamt]]</f>
        <v>35.97758363878296</v>
      </c>
      <c r="N161">
        <f>force_ripple_Config3_2A_phaseA_1Layer__2111853[[#This Row],[C2]]*force_ripple_Config3_2A_phaseA_1Layer__2111853[[#This Row],[Insgesamt]]</f>
        <v>-81.550763932073153</v>
      </c>
      <c r="O161" s="2">
        <f t="shared" si="13"/>
        <v>21.066666666666666</v>
      </c>
      <c r="P161" s="2">
        <f t="shared" si="14"/>
        <v>0.61566147532565296</v>
      </c>
      <c r="Q161" s="2">
        <f t="shared" si="15"/>
        <v>-0.99026806874157092</v>
      </c>
      <c r="R161" s="2">
        <f t="shared" si="16"/>
        <v>0.37460659341591374</v>
      </c>
      <c r="S161">
        <f>force_ripple_Config3_2A_phaseA_1Layer__2111853[[#This Row],[Spalte1]]*$Q161</f>
        <v>41.977214228277859</v>
      </c>
      <c r="T161">
        <f>force_ripple_Config3_2A_phaseA_1Layer__2111853[[#This Row],[Spalte2]]*$Q161</f>
        <v>86.089030053997661</v>
      </c>
      <c r="U161">
        <f>force_ripple_Config3_2A_phaseA_1Layer__2111853[[#This Row],[Spalte22]]*$P161</f>
        <v>3.1940076006407248E-2</v>
      </c>
      <c r="V161">
        <f>force_ripple_Config3_2A_phaseA_1Layer__2111853[[#This Row],[Spalte23]]*$P161</f>
        <v>-96.128827423726207</v>
      </c>
      <c r="W161">
        <f>force_ripple_Config3_2A_phaseA_1Layer__2111853[[#This Row],[Spalte24]]*$R161</f>
        <v>13.477440046260599</v>
      </c>
      <c r="X161">
        <f>force_ripple_Config3_2A_phaseA_1Layer__2111853[[#This Row],[Spalte25]]*$R161</f>
        <v>-30.549453867059292</v>
      </c>
      <c r="Y161">
        <f t="shared" si="17"/>
        <v>55.486594350544863</v>
      </c>
      <c r="Z161">
        <f t="shared" si="17"/>
        <v>-40.589251236787838</v>
      </c>
    </row>
    <row r="162" spans="1:26" x14ac:dyDescent="0.3">
      <c r="A162">
        <v>318</v>
      </c>
      <c r="B162">
        <v>-0.37743984650546403</v>
      </c>
      <c r="C162">
        <v>-0.95253469058463203</v>
      </c>
      <c r="D162">
        <v>-0.19152318275548599</v>
      </c>
      <c r="E162">
        <v>-1.9233828879633399</v>
      </c>
      <c r="F162">
        <v>0.567371094111081</v>
      </c>
      <c r="G162">
        <v>-1.17483819849286</v>
      </c>
      <c r="H162">
        <f t="shared" si="12"/>
        <v>81.681408993334628</v>
      </c>
      <c r="I162">
        <f>force_ripple_Config3_2A_phaseA_1Layer__2111853[[#This Row],[A]]*force_ripple_Config3_2A_phaseA_1Layer__2111853[[#This Row],[Insgesamt]]</f>
        <v>-30.829818472794251</v>
      </c>
      <c r="J162">
        <f>force_ripple_Config3_2A_phaseA_1Layer__2111853[[#This Row],[A2]]*force_ripple_Config3_2A_phaseA_1Layer__2111853[[#This Row],[Insgesamt]]</f>
        <v>-77.804375641982773</v>
      </c>
      <c r="K162">
        <f>force_ripple_Config3_2A_phaseA_1Layer__2111853[[#This Row],[B]]*force_ripple_Config3_2A_phaseA_1Layer__2111853[[#This Row],[Insgesamt]]</f>
        <v>-15.643883422356025</v>
      </c>
      <c r="L162">
        <f>force_ripple_Config3_2A_phaseA_1Layer__2111853[[#This Row],[B2]]*force_ripple_Config3_2A_phaseA_1Layer__2111853[[#This Row],[Insgesamt]]</f>
        <v>-157.10462432251467</v>
      </c>
      <c r="M162">
        <f>force_ripple_Config3_2A_phaseA_1Layer__2111853[[#This Row],[C]]*force_ripple_Config3_2A_phaseA_1Layer__2111853[[#This Row],[Insgesamt]]</f>
        <v>46.343670389082959</v>
      </c>
      <c r="N162">
        <f>force_ripple_Config3_2A_phaseA_1Layer__2111853[[#This Row],[C2]]*force_ripple_Config3_2A_phaseA_1Layer__2111853[[#This Row],[Insgesamt]]</f>
        <v>-95.962439392087745</v>
      </c>
      <c r="O162" s="2">
        <f t="shared" si="13"/>
        <v>21.2</v>
      </c>
      <c r="P162" s="2">
        <f t="shared" si="14"/>
        <v>0.2419218955996727</v>
      </c>
      <c r="Q162" s="2">
        <f t="shared" si="15"/>
        <v>-0.961261695938321</v>
      </c>
      <c r="R162" s="2">
        <f t="shared" si="16"/>
        <v>0.7193398003386442</v>
      </c>
      <c r="S162">
        <f>force_ripple_Config3_2A_phaseA_1Layer__2111853[[#This Row],[Spalte1]]*$Q162</f>
        <v>29.635523590628779</v>
      </c>
      <c r="T162">
        <f>force_ripple_Config3_2A_phaseA_1Layer__2111853[[#This Row],[Spalte2]]*$Q162</f>
        <v>74.790366081034549</v>
      </c>
      <c r="U162">
        <f>force_ripple_Config3_2A_phaseA_1Layer__2111853[[#This Row],[Spalte22]]*$P162</f>
        <v>-3.7845979320766645</v>
      </c>
      <c r="V162">
        <f>force_ripple_Config3_2A_phaseA_1Layer__2111853[[#This Row],[Spalte23]]*$P162</f>
        <v>-38.007048523577197</v>
      </c>
      <c r="W162">
        <f>force_ripple_Config3_2A_phaseA_1Layer__2111853[[#This Row],[Spalte24]]*$R162</f>
        <v>33.336846604642872</v>
      </c>
      <c r="X162">
        <f>force_ripple_Config3_2A_phaseA_1Layer__2111853[[#This Row],[Spalte25]]*$R162</f>
        <v>-69.029601992313644</v>
      </c>
      <c r="Y162">
        <f t="shared" si="17"/>
        <v>59.187772263194987</v>
      </c>
      <c r="Z162">
        <f t="shared" si="17"/>
        <v>-32.246284434856292</v>
      </c>
    </row>
    <row r="163" spans="1:26" x14ac:dyDescent="0.3">
      <c r="A163">
        <v>320</v>
      </c>
      <c r="B163">
        <v>-0.291571956699616</v>
      </c>
      <c r="C163">
        <v>-0.83636189897037905</v>
      </c>
      <c r="D163">
        <v>-0.47242848975347801</v>
      </c>
      <c r="E163">
        <v>-1.8107534980067801</v>
      </c>
      <c r="F163">
        <v>0.52607311901981402</v>
      </c>
      <c r="G163">
        <v>-1.4014417945412301</v>
      </c>
      <c r="H163">
        <f t="shared" si="12"/>
        <v>81.681408993334628</v>
      </c>
      <c r="I163">
        <f>force_ripple_Config3_2A_phaseA_1Layer__2111853[[#This Row],[A]]*force_ripple_Config3_2A_phaseA_1Layer__2111853[[#This Row],[Insgesamt]]</f>
        <v>-23.816008246168188</v>
      </c>
      <c r="J163">
        <f>force_ripple_Config3_2A_phaseA_1Layer__2111853[[#This Row],[A2]]*force_ripple_Config3_2A_phaseA_1Layer__2111853[[#This Row],[Insgesamt]]</f>
        <v>-68.315218336241543</v>
      </c>
      <c r="K163">
        <f>force_ripple_Config3_2A_phaseA_1Layer__2111853[[#This Row],[B]]*force_ripple_Config3_2A_phaseA_1Layer__2111853[[#This Row],[Insgesamt]]</f>
        <v>-38.588624691657238</v>
      </c>
      <c r="L163">
        <f>force_ripple_Config3_2A_phaseA_1Layer__2111853[[#This Row],[B2]]*force_ripple_Config3_2A_phaseA_1Layer__2111853[[#This Row],[Insgesamt]]</f>
        <v>-147.90489705680315</v>
      </c>
      <c r="M163">
        <f>force_ripple_Config3_2A_phaseA_1Layer__2111853[[#This Row],[C]]*force_ripple_Config3_2A_phaseA_1Layer__2111853[[#This Row],[Insgesamt]]</f>
        <v>42.970393595056635</v>
      </c>
      <c r="N163">
        <f>force_ripple_Config3_2A_phaseA_1Layer__2111853[[#This Row],[C2]]*force_ripple_Config3_2A_phaseA_1Layer__2111853[[#This Row],[Insgesamt]]</f>
        <v>-114.47174040027505</v>
      </c>
      <c r="O163" s="2">
        <f t="shared" si="13"/>
        <v>21.333333333333332</v>
      </c>
      <c r="P163" s="2">
        <f t="shared" si="14"/>
        <v>-0.17364817766692761</v>
      </c>
      <c r="Q163" s="2">
        <f t="shared" si="15"/>
        <v>-0.76604444311898134</v>
      </c>
      <c r="R163" s="2">
        <f t="shared" si="16"/>
        <v>0.93969262078590576</v>
      </c>
      <c r="S163">
        <f>force_ripple_Config3_2A_phaseA_1Layer__2111853[[#This Row],[Spalte1]]*$Q163</f>
        <v>18.244120774252977</v>
      </c>
      <c r="T163">
        <f>force_ripple_Config3_2A_phaseA_1Layer__2111853[[#This Row],[Spalte2]]*$Q163</f>
        <v>52.332493386937777</v>
      </c>
      <c r="U163">
        <f>force_ripple_Config3_2A_phaseA_1Layer__2111853[[#This Row],[Spalte22]]*$P163</f>
        <v>6.7008443563792861</v>
      </c>
      <c r="V163">
        <f>force_ripple_Config3_2A_phaseA_1Layer__2111853[[#This Row],[Spalte23]]*$P163</f>
        <v>25.683415841928394</v>
      </c>
      <c r="W163">
        <f>force_ripple_Config3_2A_phaseA_1Layer__2111853[[#This Row],[Spalte24]]*$R163</f>
        <v>40.378961773540667</v>
      </c>
      <c r="X163">
        <f>force_ripple_Config3_2A_phaseA_1Layer__2111853[[#This Row],[Spalte25]]*$R163</f>
        <v>-107.56824974265831</v>
      </c>
      <c r="Y163">
        <f t="shared" si="17"/>
        <v>65.323926904172936</v>
      </c>
      <c r="Z163">
        <f t="shared" si="17"/>
        <v>-29.552340513792132</v>
      </c>
    </row>
    <row r="164" spans="1:26" x14ac:dyDescent="0.3">
      <c r="A164">
        <v>322</v>
      </c>
      <c r="B164">
        <v>-5.4921109963712501E-2</v>
      </c>
      <c r="C164">
        <v>-0.69592803305304696</v>
      </c>
      <c r="D164">
        <v>-0.57826099157885302</v>
      </c>
      <c r="E164">
        <v>-1.5519639011784201</v>
      </c>
      <c r="F164">
        <v>0.45512796508768699</v>
      </c>
      <c r="G164">
        <v>-1.5034135915028299</v>
      </c>
      <c r="H164">
        <f t="shared" si="12"/>
        <v>81.681408993334628</v>
      </c>
      <c r="I164">
        <f>force_ripple_Config3_2A_phaseA_1Layer__2111853[[#This Row],[A]]*force_ripple_Config3_2A_phaseA_1Layer__2111853[[#This Row],[Insgesamt]]</f>
        <v>-4.4860336453139062</v>
      </c>
      <c r="J164">
        <f>force_ripple_Config3_2A_phaseA_1Layer__2111853[[#This Row],[A2]]*force_ripple_Config3_2A_phaseA_1Layer__2111853[[#This Row],[Insgesamt]]</f>
        <v>-56.844382297732828</v>
      </c>
      <c r="K164">
        <f>force_ripple_Config3_2A_phaseA_1Layer__2111853[[#This Row],[B]]*force_ripple_Config3_2A_phaseA_1Layer__2111853[[#This Row],[Insgesamt]]</f>
        <v>-47.233172558043528</v>
      </c>
      <c r="L164">
        <f>force_ripple_Config3_2A_phaseA_1Layer__2111853[[#This Row],[B2]]*force_ripple_Config3_2A_phaseA_1Layer__2111853[[#This Row],[Insgesamt]]</f>
        <v>-126.7665981550457</v>
      </c>
      <c r="M164">
        <f>force_ripple_Config3_2A_phaseA_1Layer__2111853[[#This Row],[C]]*force_ripple_Config3_2A_phaseA_1Layer__2111853[[#This Row],[Insgesamt]]</f>
        <v>37.175493460631486</v>
      </c>
      <c r="N164">
        <f>force_ripple_Config3_2A_phaseA_1Layer__2111853[[#This Row],[C2]]*force_ripple_Config3_2A_phaseA_1Layer__2111853[[#This Row],[Insgesamt]]</f>
        <v>-122.80094045368077</v>
      </c>
      <c r="O164" s="2">
        <f t="shared" si="13"/>
        <v>21.466666666666665</v>
      </c>
      <c r="P164" s="2">
        <f t="shared" si="14"/>
        <v>-0.55919290347074646</v>
      </c>
      <c r="Q164" s="2">
        <f t="shared" si="15"/>
        <v>-0.43837114678908001</v>
      </c>
      <c r="R164" s="2">
        <f t="shared" si="16"/>
        <v>0.99756405025982464</v>
      </c>
      <c r="S164">
        <f>force_ripple_Config3_2A_phaseA_1Layer__2111853[[#This Row],[Spalte1]]*$Q164</f>
        <v>1.9665477136306542</v>
      </c>
      <c r="T164">
        <f>force_ripple_Config3_2A_phaseA_1Layer__2111853[[#This Row],[Spalte2]]*$Q164</f>
        <v>24.91893705637402</v>
      </c>
      <c r="U164">
        <f>force_ripple_Config3_2A_phaseA_1Layer__2111853[[#This Row],[Spalte22]]*$P164</f>
        <v>26.412454902867147</v>
      </c>
      <c r="V164">
        <f>force_ripple_Config3_2A_phaseA_1Layer__2111853[[#This Row],[Spalte23]]*$P164</f>
        <v>70.886982085429381</v>
      </c>
      <c r="W164">
        <f>force_ripple_Config3_2A_phaseA_1Layer__2111853[[#This Row],[Spalte24]]*$R164</f>
        <v>37.084935826995171</v>
      </c>
      <c r="X164">
        <f>force_ripple_Config3_2A_phaseA_1Layer__2111853[[#This Row],[Spalte25]]*$R164</f>
        <v>-122.50180353468933</v>
      </c>
      <c r="Y164">
        <f t="shared" si="17"/>
        <v>65.463938443492964</v>
      </c>
      <c r="Z164">
        <f t="shared" si="17"/>
        <v>-26.69588439288593</v>
      </c>
    </row>
    <row r="165" spans="1:26" x14ac:dyDescent="0.3">
      <c r="A165">
        <v>324</v>
      </c>
      <c r="B165">
        <v>0.21568593262201899</v>
      </c>
      <c r="C165">
        <v>-0.75037662921753001</v>
      </c>
      <c r="D165">
        <v>-0.55873895314343502</v>
      </c>
      <c r="E165">
        <v>-1.38047547529022</v>
      </c>
      <c r="F165">
        <v>0.44633317888233698</v>
      </c>
      <c r="G165">
        <v>-1.6397411834912501</v>
      </c>
      <c r="H165">
        <f t="shared" si="12"/>
        <v>81.681408993334628</v>
      </c>
      <c r="I165">
        <f>force_ripple_Config3_2A_phaseA_1Layer__2111853[[#This Row],[A]]*force_ripple_Config3_2A_phaseA_1Layer__2111853[[#This Row],[Insgesamt]]</f>
        <v>17.617530876607947</v>
      </c>
      <c r="J165">
        <f>force_ripple_Config3_2A_phaseA_1Layer__2111853[[#This Row],[A2]]*force_ripple_Config3_2A_phaseA_1Layer__2111853[[#This Row],[Insgesamt]]</f>
        <v>-61.291820350156883</v>
      </c>
      <c r="K165">
        <f>force_ripple_Config3_2A_phaseA_1Layer__2111853[[#This Row],[B]]*force_ripple_Config3_2A_phaseA_1Layer__2111853[[#This Row],[Insgesamt]]</f>
        <v>-45.638584952216547</v>
      </c>
      <c r="L165">
        <f>force_ripple_Config3_2A_phaseA_1Layer__2111853[[#This Row],[B2]]*force_ripple_Config3_2A_phaseA_1Layer__2111853[[#This Row],[Insgesamt]]</f>
        <v>-112.75918190244847</v>
      </c>
      <c r="M165">
        <f>force_ripple_Config3_2A_phaseA_1Layer__2111853[[#This Row],[C]]*force_ripple_Config3_2A_phaseA_1Layer__2111853[[#This Row],[Insgesamt]]</f>
        <v>36.457122931583356</v>
      </c>
      <c r="N165">
        <f>force_ripple_Config3_2A_phaseA_1Layer__2111853[[#This Row],[C2]]*force_ripple_Config3_2A_phaseA_1Layer__2111853[[#This Row],[Insgesamt]]</f>
        <v>-133.93637025196335</v>
      </c>
      <c r="O165" s="2">
        <f t="shared" si="13"/>
        <v>21.6</v>
      </c>
      <c r="P165" s="2">
        <f t="shared" si="14"/>
        <v>-0.84804809615642696</v>
      </c>
      <c r="Q165" s="2">
        <f t="shared" si="15"/>
        <v>-3.4899496702501497E-2</v>
      </c>
      <c r="R165" s="2">
        <f t="shared" si="16"/>
        <v>0.88294759285892832</v>
      </c>
      <c r="S165">
        <f>force_ripple_Config3_2A_phaseA_1Layer__2111853[[#This Row],[Spalte1]]*$Q165</f>
        <v>-0.61484296073439737</v>
      </c>
      <c r="T165">
        <f>force_ripple_Config3_2A_phaseA_1Layer__2111853[[#This Row],[Spalte2]]*$Q165</f>
        <v>2.1390536822006143</v>
      </c>
      <c r="U165">
        <f>force_ripple_Config3_2A_phaseA_1Layer__2111853[[#This Row],[Spalte22]]*$P165</f>
        <v>38.703715080000599</v>
      </c>
      <c r="V165">
        <f>force_ripple_Config3_2A_phaseA_1Layer__2111853[[#This Row],[Spalte23]]*$P165</f>
        <v>95.625209536527663</v>
      </c>
      <c r="W165">
        <f>force_ripple_Config3_2A_phaseA_1Layer__2111853[[#This Row],[Spalte24]]*$R165</f>
        <v>32.189728935003558</v>
      </c>
      <c r="X165">
        <f>force_ripple_Config3_2A_phaseA_1Layer__2111853[[#This Row],[Spalte25]]*$R165</f>
        <v>-118.25879571023322</v>
      </c>
      <c r="Y165">
        <f t="shared" si="17"/>
        <v>70.278601054269757</v>
      </c>
      <c r="Z165">
        <f t="shared" si="17"/>
        <v>-20.494532491504941</v>
      </c>
    </row>
    <row r="166" spans="1:26" x14ac:dyDescent="0.3">
      <c r="A166">
        <v>326</v>
      </c>
      <c r="B166">
        <v>0.37723172517366299</v>
      </c>
      <c r="C166">
        <v>-0.85501636283378302</v>
      </c>
      <c r="D166">
        <v>-0.58060728811032303</v>
      </c>
      <c r="E166">
        <v>-1.20027620180136</v>
      </c>
      <c r="F166">
        <v>0.29269372132895899</v>
      </c>
      <c r="G166">
        <v>-1.7909581239458201</v>
      </c>
      <c r="H166">
        <f t="shared" si="12"/>
        <v>81.681408993334628</v>
      </c>
      <c r="I166">
        <f>force_ripple_Config3_2A_phaseA_1Layer__2111853[[#This Row],[A]]*force_ripple_Config3_2A_phaseA_1Layer__2111853[[#This Row],[Insgesamt]]</f>
        <v>30.812818829171174</v>
      </c>
      <c r="J166">
        <f>force_ripple_Config3_2A_phaseA_1Layer__2111853[[#This Row],[A2]]*force_ripple_Config3_2A_phaseA_1Layer__2111853[[#This Row],[Insgesamt]]</f>
        <v>-69.838941228619632</v>
      </c>
      <c r="K166">
        <f>force_ripple_Config3_2A_phaseA_1Layer__2111853[[#This Row],[B]]*force_ripple_Config3_2A_phaseA_1Layer__2111853[[#This Row],[Insgesamt]]</f>
        <v>-47.424821364650171</v>
      </c>
      <c r="L166">
        <f>force_ripple_Config3_2A_phaseA_1Layer__2111853[[#This Row],[B2]]*force_ripple_Config3_2A_phaseA_1Layer__2111853[[#This Row],[Insgesamt]]</f>
        <v>-98.04025134430313</v>
      </c>
      <c r="M166">
        <f>force_ripple_Config3_2A_phaseA_1Layer__2111853[[#This Row],[C]]*force_ripple_Config3_2A_phaseA_1Layer__2111853[[#This Row],[Insgesamt]]</f>
        <v>23.907635561651809</v>
      </c>
      <c r="N166">
        <f>force_ripple_Config3_2A_phaseA_1Layer__2111853[[#This Row],[C2]]*force_ripple_Config3_2A_phaseA_1Layer__2111853[[#This Row],[Insgesamt]]</f>
        <v>-146.28798301195383</v>
      </c>
      <c r="O166" s="2">
        <f t="shared" si="13"/>
        <v>21.733333333333334</v>
      </c>
      <c r="P166" s="2">
        <f t="shared" si="14"/>
        <v>-0.99026806874157092</v>
      </c>
      <c r="Q166" s="2">
        <f t="shared" si="15"/>
        <v>0.37460659341591374</v>
      </c>
      <c r="R166" s="2">
        <f t="shared" si="16"/>
        <v>0.61566147532565874</v>
      </c>
      <c r="S166">
        <f>force_ripple_Config3_2A_phaseA_1Layer__2111853[[#This Row],[Spalte1]]*$Q166</f>
        <v>11.542685095137537</v>
      </c>
      <c r="T166">
        <f>force_ripple_Config3_2A_phaseA_1Layer__2111853[[#This Row],[Spalte2]]*$Q166</f>
        <v>-26.162127861427408</v>
      </c>
      <c r="U166">
        <f>force_ripple_Config3_2A_phaseA_1Layer__2111853[[#This Row],[Spalte22]]*$P166</f>
        <v>46.96328626318612</v>
      </c>
      <c r="V166">
        <f>force_ripple_Config3_2A_phaseA_1Layer__2111853[[#This Row],[Spalte23]]*$P166</f>
        <v>97.086130357661261</v>
      </c>
      <c r="W166">
        <f>force_ripple_Config3_2A_phaseA_1Layer__2111853[[#This Row],[Spalte24]]*$R166</f>
        <v>14.719010181434736</v>
      </c>
      <c r="X166">
        <f>force_ripple_Config3_2A_phaseA_1Layer__2111853[[#This Row],[Spalte25]]*$R166</f>
        <v>-90.063875443554394</v>
      </c>
      <c r="Y166">
        <f t="shared" si="17"/>
        <v>73.224981539758389</v>
      </c>
      <c r="Z166">
        <f t="shared" si="17"/>
        <v>-19.139872947320541</v>
      </c>
    </row>
    <row r="167" spans="1:26" x14ac:dyDescent="0.3">
      <c r="A167">
        <v>328</v>
      </c>
      <c r="B167">
        <v>0.58967221826039995</v>
      </c>
      <c r="C167">
        <v>-1.00076334152548</v>
      </c>
      <c r="D167">
        <v>-0.45354436198103698</v>
      </c>
      <c r="E167">
        <v>-0.99398773098094495</v>
      </c>
      <c r="F167">
        <v>0.112182632416074</v>
      </c>
      <c r="G167">
        <v>-1.82853408704309</v>
      </c>
      <c r="H167">
        <f t="shared" si="12"/>
        <v>81.681408993334628</v>
      </c>
      <c r="I167">
        <f>force_ripple_Config3_2A_phaseA_1Layer__2111853[[#This Row],[A]]*force_ripple_Config3_2A_phaseA_1Layer__2111853[[#This Row],[Insgesamt]]</f>
        <v>48.165257631734612</v>
      </c>
      <c r="J167">
        <f>force_ripple_Config3_2A_phaseA_1Layer__2111853[[#This Row],[A2]]*force_ripple_Config3_2A_phaseA_1Layer__2111853[[#This Row],[Insgesamt]]</f>
        <v>-81.743759804678959</v>
      </c>
      <c r="K167">
        <f>force_ripple_Config3_2A_phaseA_1Layer__2111853[[#This Row],[B]]*force_ripple_Config3_2A_phaseA_1Layer__2111853[[#This Row],[Insgesamt]]</f>
        <v>-37.046142527594093</v>
      </c>
      <c r="L167">
        <f>force_ripple_Config3_2A_phaseA_1Layer__2111853[[#This Row],[B2]]*force_ripple_Config3_2A_phaseA_1Layer__2111853[[#This Row],[Insgesamt]]</f>
        <v>-81.190318388611232</v>
      </c>
      <c r="M167">
        <f>force_ripple_Config3_2A_phaseA_1Layer__2111853[[#This Row],[C]]*force_ripple_Config3_2A_phaseA_1Layer__2111853[[#This Row],[Insgesamt]]</f>
        <v>9.163235480326259</v>
      </c>
      <c r="N167">
        <f>force_ripple_Config3_2A_phaseA_1Layer__2111853[[#This Row],[C2]]*force_ripple_Config3_2A_phaseA_1Layer__2111853[[#This Row],[Insgesamt]]</f>
        <v>-149.35724062202038</v>
      </c>
      <c r="O167" s="2">
        <f t="shared" si="13"/>
        <v>21.866666666666667</v>
      </c>
      <c r="P167" s="2">
        <f t="shared" si="14"/>
        <v>-0.96126169593831701</v>
      </c>
      <c r="Q167" s="2">
        <f t="shared" si="15"/>
        <v>0.71933980033865408</v>
      </c>
      <c r="R167" s="2">
        <f t="shared" si="16"/>
        <v>0.24192189559966604</v>
      </c>
      <c r="S167">
        <f>force_ripple_Config3_2A_phaseA_1Layer__2111853[[#This Row],[Spalte1]]*$Q167</f>
        <v>34.647186808071808</v>
      </c>
      <c r="T167">
        <f>force_ripple_Config3_2A_phaseA_1Layer__2111853[[#This Row],[Spalte2]]*$Q167</f>
        <v>-58.801539856828661</v>
      </c>
      <c r="U167">
        <f>force_ripple_Config3_2A_phaseA_1Layer__2111853[[#This Row],[Spalte22]]*$P167</f>
        <v>35.611037794047711</v>
      </c>
      <c r="V167">
        <f>force_ripple_Config3_2A_phaseA_1Layer__2111853[[#This Row],[Spalte23]]*$P167</f>
        <v>78.045143148008364</v>
      </c>
      <c r="W167">
        <f>force_ripple_Config3_2A_phaseA_1Layer__2111853[[#This Row],[Spalte24]]*$R167</f>
        <v>2.2167872972266447</v>
      </c>
      <c r="X167">
        <f>force_ripple_Config3_2A_phaseA_1Layer__2111853[[#This Row],[Spalte25]]*$R167</f>
        <v>-36.132786772814612</v>
      </c>
      <c r="Y167">
        <f t="shared" si="17"/>
        <v>72.475011899346171</v>
      </c>
      <c r="Z167">
        <f t="shared" si="17"/>
        <v>-16.889183481634909</v>
      </c>
    </row>
    <row r="168" spans="1:26" x14ac:dyDescent="0.3">
      <c r="A168">
        <v>330</v>
      </c>
      <c r="B168">
        <v>0.68018452336637703</v>
      </c>
      <c r="C168">
        <v>-1.2830937595470899</v>
      </c>
      <c r="D168">
        <v>-0.27282850669377601</v>
      </c>
      <c r="E168">
        <v>-0.92648796222197205</v>
      </c>
      <c r="F168">
        <v>8.2583128960136108E-3</v>
      </c>
      <c r="G168">
        <v>-1.87940885705732</v>
      </c>
      <c r="H168">
        <f t="shared" si="12"/>
        <v>81.681408993334628</v>
      </c>
      <c r="I168">
        <f>force_ripple_Config3_2A_phaseA_1Layer__2111853[[#This Row],[A]]*force_ripple_Config3_2A_phaseA_1Layer__2111853[[#This Row],[Insgesamt]]</f>
        <v>55.558430244025416</v>
      </c>
      <c r="J168">
        <f>force_ripple_Config3_2A_phaseA_1Layer__2111853[[#This Row],[A2]]*force_ripple_Config3_2A_phaseA_1Layer__2111853[[#This Row],[Insgesamt]]</f>
        <v>-104.80490615036121</v>
      </c>
      <c r="K168">
        <f>force_ripple_Config3_2A_phaseA_1Layer__2111853[[#This Row],[B]]*force_ripple_Config3_2A_phaseA_1Layer__2111853[[#This Row],[Insgesamt]]</f>
        <v>-22.285016840295054</v>
      </c>
      <c r="L168">
        <f>force_ripple_Config3_2A_phaseA_1Layer__2111853[[#This Row],[B2]]*force_ripple_Config3_2A_phaseA_1Layer__2111853[[#This Row],[Insgesamt]]</f>
        <v>-75.676842169654066</v>
      </c>
      <c r="M168">
        <f>force_ripple_Config3_2A_phaseA_1Layer__2111853[[#This Row],[C]]*force_ripple_Config3_2A_phaseA_1Layer__2111853[[#This Row],[Insgesamt]]</f>
        <v>0.67455063325421749</v>
      </c>
      <c r="N168">
        <f>force_ripple_Config3_2A_phaseA_1Layer__2111853[[#This Row],[C2]]*force_ripple_Config3_2A_phaseA_1Layer__2111853[[#This Row],[Insgesamt]]</f>
        <v>-153.51276351899452</v>
      </c>
      <c r="O168" s="2">
        <f t="shared" si="13"/>
        <v>22</v>
      </c>
      <c r="P168" s="2">
        <f t="shared" si="14"/>
        <v>-0.76604444311898134</v>
      </c>
      <c r="Q168" s="2">
        <f t="shared" si="15"/>
        <v>0.93969262078590576</v>
      </c>
      <c r="R168" s="2">
        <f t="shared" si="16"/>
        <v>-0.17364817766692037</v>
      </c>
      <c r="S168">
        <f>force_ripple_Config3_2A_phaseA_1Layer__2111853[[#This Row],[Spalte1]]*$Q168</f>
        <v>52.207846922759174</v>
      </c>
      <c r="T168">
        <f>force_ripple_Config3_2A_phaseA_1Layer__2111853[[#This Row],[Spalte2]]*$Q168</f>
        <v>-98.484396931653819</v>
      </c>
      <c r="U168">
        <f>force_ripple_Config3_2A_phaseA_1Layer__2111853[[#This Row],[Spalte22]]*$P168</f>
        <v>17.071313315320946</v>
      </c>
      <c r="V168">
        <f>force_ripple_Config3_2A_phaseA_1Layer__2111853[[#This Row],[Spalte23]]*$P168</f>
        <v>57.971824416855689</v>
      </c>
      <c r="W168">
        <f>force_ripple_Config3_2A_phaseA_1Layer__2111853[[#This Row],[Spalte24]]*$R168</f>
        <v>-0.117134488208662</v>
      </c>
      <c r="X168">
        <f>force_ripple_Config3_2A_phaseA_1Layer__2111853[[#This Row],[Spalte25]]*$R168</f>
        <v>26.657211633686291</v>
      </c>
      <c r="Y168">
        <f t="shared" si="17"/>
        <v>69.162025749871461</v>
      </c>
      <c r="Z168">
        <f t="shared" si="17"/>
        <v>-13.855360881111839</v>
      </c>
    </row>
    <row r="169" spans="1:26" x14ac:dyDescent="0.3">
      <c r="A169">
        <v>332</v>
      </c>
      <c r="B169">
        <v>0.57820550268695303</v>
      </c>
      <c r="C169">
        <v>-1.49719188660281</v>
      </c>
      <c r="D169">
        <v>-0.189382308218669</v>
      </c>
      <c r="E169">
        <v>-0.85951691005020103</v>
      </c>
      <c r="F169">
        <v>-0.23239397159022401</v>
      </c>
      <c r="G169">
        <v>-1.89444978896867</v>
      </c>
      <c r="H169">
        <f t="shared" si="12"/>
        <v>81.681408993334628</v>
      </c>
      <c r="I169">
        <f>force_ripple_Config3_2A_phaseA_1Layer__2111853[[#This Row],[A]]*force_ripple_Config3_2A_phaseA_1Layer__2111853[[#This Row],[Insgesamt]]</f>
        <v>47.228640147169656</v>
      </c>
      <c r="J169">
        <f>force_ripple_Config3_2A_phaseA_1Layer__2111853[[#This Row],[A2]]*force_ripple_Config3_2A_phaseA_1Layer__2111853[[#This Row],[Insgesamt]]</f>
        <v>-122.29274283110641</v>
      </c>
      <c r="K169">
        <f>force_ripple_Config3_2A_phaseA_1Layer__2111853[[#This Row],[B]]*force_ripple_Config3_2A_phaseA_1Layer__2111853[[#This Row],[Insgesamt]]</f>
        <v>-15.469013773710861</v>
      </c>
      <c r="L169">
        <f>force_ripple_Config3_2A_phaseA_1Layer__2111853[[#This Row],[B2]]*force_ripple_Config3_2A_phaseA_1Layer__2111853[[#This Row],[Insgesamt]]</f>
        <v>-70.206552266497681</v>
      </c>
      <c r="M169">
        <f>force_ripple_Config3_2A_phaseA_1Layer__2111853[[#This Row],[C]]*force_ripple_Config3_2A_phaseA_1Layer__2111853[[#This Row],[Insgesamt]]</f>
        <v>-18.982267041046477</v>
      </c>
      <c r="N169">
        <f>force_ripple_Config3_2A_phaseA_1Layer__2111853[[#This Row],[C2]]*force_ripple_Config3_2A_phaseA_1Layer__2111853[[#This Row],[Insgesamt]]</f>
        <v>-154.74132803008641</v>
      </c>
      <c r="O169" s="2">
        <f t="shared" si="13"/>
        <v>22.133333333333333</v>
      </c>
      <c r="P169" s="2">
        <f t="shared" si="14"/>
        <v>-0.43837114678908001</v>
      </c>
      <c r="Q169" s="2">
        <f t="shared" si="15"/>
        <v>0.99756405025982464</v>
      </c>
      <c r="R169" s="2">
        <f t="shared" si="16"/>
        <v>-0.55919290347074035</v>
      </c>
      <c r="S169">
        <f>force_ripple_Config3_2A_phaseA_1Layer__2111853[[#This Row],[Spalte1]]*$Q169</f>
        <v>47.113593553474324</v>
      </c>
      <c r="T169">
        <f>force_ripple_Config3_2A_phaseA_1Layer__2111853[[#This Row],[Spalte2]]*$Q169</f>
        <v>-121.99484385598164</v>
      </c>
      <c r="U169">
        <f>force_ripple_Config3_2A_phaseA_1Layer__2111853[[#This Row],[Spalte22]]*$P169</f>
        <v>6.781169307677704</v>
      </c>
      <c r="V169">
        <f>force_ripple_Config3_2A_phaseA_1Layer__2111853[[#This Row],[Spalte23]]*$P169</f>
        <v>30.776526829172074</v>
      </c>
      <c r="W169">
        <f>force_ripple_Config3_2A_phaseA_1Layer__2111853[[#This Row],[Spalte24]]*$R169</f>
        <v>10.614749021139719</v>
      </c>
      <c r="X169">
        <f>force_ripple_Config3_2A_phaseA_1Layer__2111853[[#This Row],[Spalte25]]*$R169</f>
        <v>86.530252508062276</v>
      </c>
      <c r="Y169">
        <f t="shared" si="17"/>
        <v>64.509511882291747</v>
      </c>
      <c r="Z169">
        <f t="shared" si="17"/>
        <v>-4.6880645187472965</v>
      </c>
    </row>
    <row r="170" spans="1:26" x14ac:dyDescent="0.3">
      <c r="A170">
        <v>334</v>
      </c>
      <c r="B170">
        <v>0.52202724943932599</v>
      </c>
      <c r="C170">
        <v>-1.6420619051480201</v>
      </c>
      <c r="D170">
        <v>5.7701782650695097E-3</v>
      </c>
      <c r="E170">
        <v>-0.78176341833925</v>
      </c>
      <c r="F170">
        <v>-0.46963999855675798</v>
      </c>
      <c r="G170">
        <v>-1.7443352884862999</v>
      </c>
      <c r="H170">
        <f t="shared" si="12"/>
        <v>81.681408993334628</v>
      </c>
      <c r="I170">
        <f>force_ripple_Config3_2A_phaseA_1Layer__2111853[[#This Row],[A]]*force_ripple_Config3_2A_phaseA_1Layer__2111853[[#This Row],[Insgesamt]]</f>
        <v>42.639921267119099</v>
      </c>
      <c r="J170">
        <f>force_ripple_Config3_2A_phaseA_1Layer__2111853[[#This Row],[A2]]*force_ripple_Config3_2A_phaseA_1Layer__2111853[[#This Row],[Insgesamt]]</f>
        <v>-134.12593006676968</v>
      </c>
      <c r="K170">
        <f>force_ripple_Config3_2A_phaseA_1Layer__2111853[[#This Row],[B]]*force_ripple_Config3_2A_phaseA_1Layer__2111853[[#This Row],[Insgesamt]]</f>
        <v>0.47131629083359267</v>
      </c>
      <c r="L170">
        <f>force_ripple_Config3_2A_phaseA_1Layer__2111853[[#This Row],[B2]]*force_ripple_Config3_2A_phaseA_1Layer__2111853[[#This Row],[Insgesamt]]</f>
        <v>-63.855537509395639</v>
      </c>
      <c r="M170">
        <f>force_ripple_Config3_2A_phaseA_1Layer__2111853[[#This Row],[C]]*force_ripple_Config3_2A_phaseA_1Layer__2111853[[#This Row],[Insgesamt]]</f>
        <v>-38.36085680174363</v>
      </c>
      <c r="N170">
        <f>force_ripple_Config3_2A_phaseA_1Layer__2111853[[#This Row],[C2]]*force_ripple_Config3_2A_phaseA_1Layer__2111853[[#This Row],[Insgesamt]]</f>
        <v>-142.47976412035581</v>
      </c>
      <c r="O170" s="2">
        <f t="shared" si="13"/>
        <v>22.266666666666666</v>
      </c>
      <c r="P170" s="2">
        <f t="shared" si="14"/>
        <v>-3.4899496702501497E-2</v>
      </c>
      <c r="Q170" s="2">
        <f t="shared" si="15"/>
        <v>0.88294759285892832</v>
      </c>
      <c r="R170" s="2">
        <f t="shared" si="16"/>
        <v>-0.84804809615642307</v>
      </c>
      <c r="S170">
        <f>force_ripple_Config3_2A_phaseA_1Layer__2111853[[#This Row],[Spalte1]]*$Q170</f>
        <v>37.648815842497036</v>
      </c>
      <c r="T170">
        <f>force_ripple_Config3_2A_phaseA_1Layer__2111853[[#This Row],[Spalte2]]*$Q170</f>
        <v>-118.42616709241925</v>
      </c>
      <c r="U170">
        <f>force_ripple_Config3_2A_phaseA_1Layer__2111853[[#This Row],[Spalte22]]*$P170</f>
        <v>-1.6448701337782205E-2</v>
      </c>
      <c r="V170">
        <f>force_ripple_Config3_2A_phaseA_1Layer__2111853[[#This Row],[Spalte23]]*$P170</f>
        <v>2.2285261207456135</v>
      </c>
      <c r="W170">
        <f>force_ripple_Config3_2A_phaseA_1Layer__2111853[[#This Row],[Spalte24]]*$R170</f>
        <v>32.531851577647856</v>
      </c>
      <c r="X170">
        <f>force_ripple_Config3_2A_phaseA_1Layer__2111853[[#This Row],[Spalte25]]*$R170</f>
        <v>120.82969270308398</v>
      </c>
      <c r="Y170">
        <f t="shared" si="17"/>
        <v>70.16421871880712</v>
      </c>
      <c r="Z170">
        <f t="shared" si="17"/>
        <v>4.6320517314103427</v>
      </c>
    </row>
    <row r="171" spans="1:26" x14ac:dyDescent="0.3">
      <c r="A171">
        <v>336</v>
      </c>
      <c r="B171">
        <v>0.38223930245286702</v>
      </c>
      <c r="C171">
        <v>-1.8379000172636</v>
      </c>
      <c r="D171">
        <v>0.20733733559805101</v>
      </c>
      <c r="E171">
        <v>-0.85955186724989596</v>
      </c>
      <c r="F171">
        <v>-0.53362148074767801</v>
      </c>
      <c r="G171">
        <v>-1.5606575998346901</v>
      </c>
      <c r="H171">
        <f t="shared" si="12"/>
        <v>81.681408993334628</v>
      </c>
      <c r="I171">
        <f>force_ripple_Config3_2A_phaseA_1Layer__2111853[[#This Row],[A]]*force_ripple_Config3_2A_phaseA_1Layer__2111853[[#This Row],[Insgesamt]]</f>
        <v>31.221844796979568</v>
      </c>
      <c r="J171">
        <f>force_ripple_Config3_2A_phaseA_1Layer__2111853[[#This Row],[A2]]*force_ripple_Config3_2A_phaseA_1Layer__2111853[[#This Row],[Insgesamt]]</f>
        <v>-150.12226299896489</v>
      </c>
      <c r="K171">
        <f>force_ripple_Config3_2A_phaseA_1Layer__2111853[[#This Row],[B]]*force_ripple_Config3_2A_phaseA_1Layer__2111853[[#This Row],[Insgesamt]]</f>
        <v>16.935605708572684</v>
      </c>
      <c r="L171">
        <f>force_ripple_Config3_2A_phaseA_1Layer__2111853[[#This Row],[B2]]*force_ripple_Config3_2A_phaseA_1Layer__2111853[[#This Row],[Insgesamt]]</f>
        <v>-70.209407619823224</v>
      </c>
      <c r="M171">
        <f>force_ripple_Config3_2A_phaseA_1Layer__2111853[[#This Row],[C]]*force_ripple_Config3_2A_phaseA_1Layer__2111853[[#This Row],[Insgesamt]]</f>
        <v>-43.586954416579928</v>
      </c>
      <c r="N171">
        <f>force_ripple_Config3_2A_phaseA_1Layer__2111853[[#This Row],[C2]]*force_ripple_Config3_2A_phaseA_1Layer__2111853[[#This Row],[Insgesamt]]</f>
        <v>-127.47671171065329</v>
      </c>
      <c r="O171" s="2">
        <f t="shared" si="13"/>
        <v>22.4</v>
      </c>
      <c r="P171" s="2">
        <f t="shared" si="14"/>
        <v>0.37460659341591374</v>
      </c>
      <c r="Q171" s="2">
        <f t="shared" si="15"/>
        <v>0.61566147532565874</v>
      </c>
      <c r="R171" s="2">
        <f t="shared" si="16"/>
        <v>-0.99026806874156992</v>
      </c>
      <c r="S171">
        <f>force_ripple_Config3_2A_phaseA_1Layer__2111853[[#This Row],[Spalte1]]*$Q171</f>
        <v>19.222087030097182</v>
      </c>
      <c r="T171">
        <f>force_ripple_Config3_2A_phaseA_1Layer__2111853[[#This Row],[Spalte2]]*$Q171</f>
        <v>-92.424493917169272</v>
      </c>
      <c r="U171">
        <f>force_ripple_Config3_2A_phaseA_1Layer__2111853[[#This Row],[Spalte22]]*$P171</f>
        <v>6.3441895619235149</v>
      </c>
      <c r="V171">
        <f>force_ripple_Config3_2A_phaseA_1Layer__2111853[[#This Row],[Spalte23]]*$P171</f>
        <v>-26.300907014211273</v>
      </c>
      <c r="W171">
        <f>force_ripple_Config3_2A_phaseA_1Layer__2111853[[#This Row],[Spalte24]]*$R171</f>
        <v>43.16276917243345</v>
      </c>
      <c r="X171">
        <f>force_ripple_Config3_2A_phaseA_1Layer__2111853[[#This Row],[Spalte25]]*$R171</f>
        <v>126.23611711523451</v>
      </c>
      <c r="Y171">
        <f t="shared" si="17"/>
        <v>68.729045764454142</v>
      </c>
      <c r="Z171">
        <f t="shared" si="17"/>
        <v>7.5107161838539582</v>
      </c>
    </row>
    <row r="172" spans="1:26" x14ac:dyDescent="0.3">
      <c r="A172">
        <v>338</v>
      </c>
      <c r="B172">
        <v>9.6592327645103698E-2</v>
      </c>
      <c r="C172">
        <v>-1.9133484890549199</v>
      </c>
      <c r="D172">
        <v>0.28862192838424799</v>
      </c>
      <c r="E172">
        <v>-0.937214880101509</v>
      </c>
      <c r="F172">
        <v>-0.62712611900426196</v>
      </c>
      <c r="G172">
        <v>-1.4031460514369101</v>
      </c>
      <c r="H172">
        <f t="shared" si="12"/>
        <v>81.681408993334628</v>
      </c>
      <c r="I172">
        <f>force_ripple_Config3_2A_phaseA_1Layer__2111853[[#This Row],[A]]*force_ripple_Config3_2A_phaseA_1Layer__2111853[[#This Row],[Insgesamt]]</f>
        <v>7.8897974199978984</v>
      </c>
      <c r="J172">
        <f>force_ripple_Config3_2A_phaseA_1Layer__2111853[[#This Row],[A2]]*force_ripple_Config3_2A_phaseA_1Layer__2111853[[#This Row],[Insgesamt]]</f>
        <v>-156.28500048127376</v>
      </c>
      <c r="K172">
        <f>force_ripple_Config3_2A_phaseA_1Layer__2111853[[#This Row],[B]]*force_ripple_Config3_2A_phaseA_1Layer__2111853[[#This Row],[Insgesamt]]</f>
        <v>23.575045776798696</v>
      </c>
      <c r="L172">
        <f>force_ripple_Config3_2A_phaseA_1Layer__2111853[[#This Row],[B2]]*force_ripple_Config3_2A_phaseA_1Layer__2111853[[#This Row],[Insgesamt]]</f>
        <v>-76.553031936210431</v>
      </c>
      <c r="M172">
        <f>force_ripple_Config3_2A_phaseA_1Layer__2111853[[#This Row],[C]]*force_ripple_Config3_2A_phaseA_1Layer__2111853[[#This Row],[Insgesamt]]</f>
        <v>-51.224545016789769</v>
      </c>
      <c r="N172">
        <f>force_ripple_Config3_2A_phaseA_1Layer__2111853[[#This Row],[C2]]*force_ripple_Config3_2A_phaseA_1Layer__2111853[[#This Row],[Insgesamt]]</f>
        <v>-114.61094650480079</v>
      </c>
      <c r="O172" s="2">
        <f t="shared" si="13"/>
        <v>22.533333333333335</v>
      </c>
      <c r="P172" s="2">
        <f t="shared" si="14"/>
        <v>0.71933980033865408</v>
      </c>
      <c r="Q172" s="2">
        <f t="shared" si="15"/>
        <v>0.24192189559966604</v>
      </c>
      <c r="R172" s="2">
        <f t="shared" si="16"/>
        <v>-0.96126169593831901</v>
      </c>
      <c r="S172">
        <f>force_ripple_Config3_2A_phaseA_1Layer__2111853[[#This Row],[Spalte1]]*$Q172</f>
        <v>1.908714747743246</v>
      </c>
      <c r="T172">
        <f>force_ripple_Config3_2A_phaseA_1Layer__2111853[[#This Row],[Spalte2]]*$Q172</f>
        <v>-37.808763570224464</v>
      </c>
      <c r="U172">
        <f>force_ripple_Config3_2A_phaseA_1Layer__2111853[[#This Row],[Spalte22]]*$P172</f>
        <v>16.958468722057003</v>
      </c>
      <c r="V172">
        <f>force_ripple_Config3_2A_phaseA_1Layer__2111853[[#This Row],[Spalte23]]*$P172</f>
        <v>-55.067642708312221</v>
      </c>
      <c r="W172">
        <f>force_ripple_Config3_2A_phaseA_1Layer__2111853[[#This Row],[Spalte24]]*$R172</f>
        <v>49.240193016508101</v>
      </c>
      <c r="X172">
        <f>force_ripple_Config3_2A_phaseA_1Layer__2111853[[#This Row],[Spalte25]]*$R172</f>
        <v>110.17111281030077</v>
      </c>
      <c r="Y172">
        <f t="shared" si="17"/>
        <v>68.107376486308354</v>
      </c>
      <c r="Z172">
        <f t="shared" si="17"/>
        <v>17.294706531764092</v>
      </c>
    </row>
    <row r="173" spans="1:26" x14ac:dyDescent="0.3">
      <c r="A173">
        <v>340</v>
      </c>
      <c r="B173">
        <v>-6.3786306073390198E-2</v>
      </c>
      <c r="C173">
        <v>-1.85158464409408</v>
      </c>
      <c r="D173">
        <v>0.464720810421488</v>
      </c>
      <c r="E173">
        <v>-0.99927075762718698</v>
      </c>
      <c r="F173">
        <v>-0.66001891913685995</v>
      </c>
      <c r="G173">
        <v>-1.1442686338230199</v>
      </c>
      <c r="H173">
        <f t="shared" si="12"/>
        <v>81.681408993334628</v>
      </c>
      <c r="I173">
        <f>force_ripple_Config3_2A_phaseA_1Layer__2111853[[#This Row],[A]]*force_ripple_Config3_2A_phaseA_1Layer__2111853[[#This Row],[Insgesamt]]</f>
        <v>-5.2101553545546091</v>
      </c>
      <c r="J173">
        <f>force_ripple_Config3_2A_phaseA_1Layer__2111853[[#This Row],[A2]]*force_ripple_Config3_2A_phaseA_1Layer__2111853[[#This Row],[Insgesamt]]</f>
        <v>-151.24004260002647</v>
      </c>
      <c r="K173">
        <f>force_ripple_Config3_2A_phaseA_1Layer__2111853[[#This Row],[B]]*force_ripple_Config3_2A_phaseA_1Layer__2111853[[#This Row],[Insgesamt]]</f>
        <v>37.959050583751484</v>
      </c>
      <c r="L173">
        <f>force_ripple_Config3_2A_phaseA_1Layer__2111853[[#This Row],[B2]]*force_ripple_Config3_2A_phaseA_1Layer__2111853[[#This Row],[Insgesamt]]</f>
        <v>-81.621843448825615</v>
      </c>
      <c r="M173">
        <f>force_ripple_Config3_2A_phaseA_1Layer__2111853[[#This Row],[C]]*force_ripple_Config3_2A_phaseA_1Layer__2111853[[#This Row],[Insgesamt]]</f>
        <v>-53.911275277356516</v>
      </c>
      <c r="N173">
        <f>force_ripple_Config3_2A_phaseA_1Layer__2111853[[#This Row],[C2]]*force_ripple_Config3_2A_phaseA_1Layer__2111853[[#This Row],[Insgesamt]]</f>
        <v>-93.465474277542341</v>
      </c>
      <c r="O173" s="2">
        <f t="shared" si="13"/>
        <v>22.666666666666668</v>
      </c>
      <c r="P173" s="2">
        <f t="shared" si="14"/>
        <v>0.93969262078591065</v>
      </c>
      <c r="Q173" s="2">
        <f t="shared" si="15"/>
        <v>-0.17364817766693438</v>
      </c>
      <c r="R173" s="2">
        <f t="shared" si="16"/>
        <v>-0.76604444311897701</v>
      </c>
      <c r="S173">
        <f>force_ripple_Config3_2A_phaseA_1Layer__2111853[[#This Row],[Spalte1]]*$Q173</f>
        <v>0.90473398268002825</v>
      </c>
      <c r="T173">
        <f>force_ripple_Config3_2A_phaseA_1Layer__2111853[[#This Row],[Spalte2]]*$Q173</f>
        <v>26.26255778776412</v>
      </c>
      <c r="U173">
        <f>force_ripple_Config3_2A_phaseA_1Layer__2111853[[#This Row],[Spalte22]]*$P173</f>
        <v>35.669839725590386</v>
      </c>
      <c r="V173">
        <f>force_ripple_Config3_2A_phaseA_1Layer__2111853[[#This Row],[Spalte23]]*$P173</f>
        <v>-76.699443983804258</v>
      </c>
      <c r="W173">
        <f>force_ripple_Config3_2A_phaseA_1Layer__2111853[[#This Row],[Spalte24]]*$R173</f>
        <v>41.298432847676445</v>
      </c>
      <c r="X173">
        <f>force_ripple_Config3_2A_phaseA_1Layer__2111853[[#This Row],[Spalte25]]*$R173</f>
        <v>71.598707193791</v>
      </c>
      <c r="Y173">
        <f t="shared" si="17"/>
        <v>77.873006555946858</v>
      </c>
      <c r="Z173">
        <f t="shared" si="17"/>
        <v>21.161820997750866</v>
      </c>
    </row>
    <row r="174" spans="1:26" x14ac:dyDescent="0.3">
      <c r="A174">
        <v>342</v>
      </c>
      <c r="B174">
        <v>-0.18770355351446</v>
      </c>
      <c r="C174">
        <v>-1.83124637732207</v>
      </c>
      <c r="D174">
        <v>0.58933597710622299</v>
      </c>
      <c r="E174">
        <v>-1.2059359494834401</v>
      </c>
      <c r="F174">
        <v>-0.47698329937941197</v>
      </c>
      <c r="G174">
        <v>-0.91451068906669397</v>
      </c>
      <c r="H174">
        <f t="shared" si="12"/>
        <v>81.681408993334628</v>
      </c>
      <c r="I174">
        <f>force_ripple_Config3_2A_phaseA_1Layer__2111853[[#This Row],[A]]*force_ripple_Config3_2A_phaseA_1Layer__2111853[[#This Row],[Insgesamt]]</f>
        <v>-15.33189072411688</v>
      </c>
      <c r="J174">
        <f>force_ripple_Config3_2A_phaseA_1Layer__2111853[[#This Row],[A2]]*force_ripple_Config3_2A_phaseA_1Layer__2111853[[#This Row],[Insgesamt]]</f>
        <v>-149.57878431360638</v>
      </c>
      <c r="K174">
        <f>force_ripple_Config3_2A_phaseA_1Layer__2111853[[#This Row],[B]]*force_ripple_Config3_2A_phaseA_1Layer__2111853[[#This Row],[Insgesamt]]</f>
        <v>48.137792980499896</v>
      </c>
      <c r="L174">
        <f>force_ripple_Config3_2A_phaseA_1Layer__2111853[[#This Row],[B2]]*force_ripple_Config3_2A_phaseA_1Layer__2111853[[#This Row],[Insgesamt]]</f>
        <v>-98.502547509522202</v>
      </c>
      <c r="M174">
        <f>force_ripple_Config3_2A_phaseA_1Layer__2111853[[#This Row],[C]]*force_ripple_Config3_2A_phaseA_1Layer__2111853[[#This Row],[Insgesamt]]</f>
        <v>-38.960667959599924</v>
      </c>
      <c r="N174">
        <f>force_ripple_Config3_2A_phaseA_1Layer__2111853[[#This Row],[C2]]*force_ripple_Config3_2A_phaseA_1Layer__2111853[[#This Row],[Insgesamt]]</f>
        <v>-74.698521622432906</v>
      </c>
      <c r="O174" s="2">
        <f t="shared" si="13"/>
        <v>22.8</v>
      </c>
      <c r="P174" s="2">
        <f t="shared" si="14"/>
        <v>0.99756405025982364</v>
      </c>
      <c r="Q174" s="2">
        <f t="shared" si="15"/>
        <v>-0.55919290347075212</v>
      </c>
      <c r="R174" s="2">
        <f t="shared" si="16"/>
        <v>-0.43837114678907385</v>
      </c>
      <c r="S174">
        <f>force_ripple_Config3_2A_phaseA_1Layer__2111853[[#This Row],[Spalte1]]*$Q174</f>
        <v>8.5734844897152094</v>
      </c>
      <c r="T174">
        <f>force_ripple_Config3_2A_phaseA_1Layer__2111853[[#This Row],[Spalte2]]*$Q174</f>
        <v>83.643394697950939</v>
      </c>
      <c r="U174">
        <f>force_ripple_Config3_2A_phaseA_1Layer__2111853[[#This Row],[Spalte22]]*$P174</f>
        <v>48.020531736196382</v>
      </c>
      <c r="V174">
        <f>force_ripple_Config3_2A_phaseA_1Layer__2111853[[#This Row],[Spalte23]]*$P174</f>
        <v>-98.262600254509678</v>
      </c>
      <c r="W174">
        <f>force_ripple_Config3_2A_phaseA_1Layer__2111853[[#This Row],[Spalte24]]*$R174</f>
        <v>17.079232693118144</v>
      </c>
      <c r="X174">
        <f>force_ripple_Config3_2A_phaseA_1Layer__2111853[[#This Row],[Spalte25]]*$R174</f>
        <v>32.745676587074342</v>
      </c>
      <c r="Y174">
        <f t="shared" si="17"/>
        <v>73.673248919029731</v>
      </c>
      <c r="Z174">
        <f t="shared" si="17"/>
        <v>18.126471030515603</v>
      </c>
    </row>
    <row r="175" spans="1:26" x14ac:dyDescent="0.3">
      <c r="A175">
        <v>344</v>
      </c>
      <c r="B175">
        <v>-0.39181853841898201</v>
      </c>
      <c r="C175">
        <v>-1.7384703740837799</v>
      </c>
      <c r="D175">
        <v>0.56678210446621502</v>
      </c>
      <c r="E175">
        <v>-1.3946086718897699</v>
      </c>
      <c r="F175">
        <v>-0.29306230674876199</v>
      </c>
      <c r="G175">
        <v>-0.81626385386140798</v>
      </c>
      <c r="H175">
        <f t="shared" si="12"/>
        <v>81.681408993334628</v>
      </c>
      <c r="I175">
        <f>force_ripple_Config3_2A_phaseA_1Layer__2111853[[#This Row],[A]]*force_ripple_Config3_2A_phaseA_1Layer__2111853[[#This Row],[Insgesamt]]</f>
        <v>-32.004290287771468</v>
      </c>
      <c r="J175">
        <f>force_ripple_Config3_2A_phaseA_1Layer__2111853[[#This Row],[A2]]*force_ripple_Config3_2A_phaseA_1Layer__2111853[[#This Row],[Insgesamt]]</f>
        <v>-142.00070964833267</v>
      </c>
      <c r="K175">
        <f>force_ripple_Config3_2A_phaseA_1Layer__2111853[[#This Row],[B]]*force_ripple_Config3_2A_phaseA_1Layer__2111853[[#This Row],[Insgesamt]]</f>
        <v>46.295560885007824</v>
      </c>
      <c r="L175">
        <f>force_ripple_Config3_2A_phaseA_1Layer__2111853[[#This Row],[B2]]*force_ripple_Config3_2A_phaseA_1Layer__2111853[[#This Row],[Insgesamt]]</f>
        <v>-113.91360131427952</v>
      </c>
      <c r="M175">
        <f>force_ripple_Config3_2A_phaseA_1Layer__2111853[[#This Row],[C]]*force_ripple_Config3_2A_phaseA_1Layer__2111853[[#This Row],[Insgesamt]]</f>
        <v>-23.93774213807572</v>
      </c>
      <c r="N175">
        <f>force_ripple_Config3_2A_phaseA_1Layer__2111853[[#This Row],[C2]]*force_ripple_Config3_2A_phaseA_1Layer__2111853[[#This Row],[Insgesamt]]</f>
        <v>-66.67358169372919</v>
      </c>
      <c r="O175" s="2">
        <f t="shared" si="13"/>
        <v>22.933333333333334</v>
      </c>
      <c r="P175" s="2">
        <f t="shared" si="14"/>
        <v>0.88294759285892832</v>
      </c>
      <c r="Q175" s="2">
        <f t="shared" si="15"/>
        <v>-0.84804809615642307</v>
      </c>
      <c r="R175" s="2">
        <f t="shared" si="16"/>
        <v>-3.4899496702508838E-2</v>
      </c>
      <c r="S175">
        <f>force_ripple_Config3_2A_phaseA_1Layer__2111853[[#This Row],[Spalte1]]*$Q175</f>
        <v>27.141177447382095</v>
      </c>
      <c r="T175">
        <f>force_ripple_Config3_2A_phaseA_1Layer__2111853[[#This Row],[Spalte2]]*$Q175</f>
        <v>120.42343147012954</v>
      </c>
      <c r="U175">
        <f>force_ripple_Config3_2A_phaseA_1Layer__2111853[[#This Row],[Spalte22]]*$P175</f>
        <v>40.876554043471614</v>
      </c>
      <c r="V175">
        <f>force_ripple_Config3_2A_phaseA_1Layer__2111853[[#This Row],[Spalte23]]*$P175</f>
        <v>-100.57974007433475</v>
      </c>
      <c r="W175">
        <f>force_ripple_Config3_2A_phaseA_1Layer__2111853[[#This Row],[Spalte24]]*$R175</f>
        <v>0.83541515281328049</v>
      </c>
      <c r="X175">
        <f>force_ripple_Config3_2A_phaseA_1Layer__2111853[[#This Row],[Spalte25]]*$R175</f>
        <v>2.3268744444647553</v>
      </c>
      <c r="Y175">
        <f t="shared" si="17"/>
        <v>68.853146643666989</v>
      </c>
      <c r="Z175">
        <f t="shared" si="17"/>
        <v>22.170565840259549</v>
      </c>
    </row>
    <row r="176" spans="1:26" x14ac:dyDescent="0.3">
      <c r="A176">
        <v>346</v>
      </c>
      <c r="B176">
        <v>-0.46863604342003101</v>
      </c>
      <c r="C176">
        <v>-1.5582580476608101</v>
      </c>
      <c r="D176">
        <v>0.58018395916420196</v>
      </c>
      <c r="E176">
        <v>-1.5593919638006599</v>
      </c>
      <c r="F176">
        <v>-9.6020998934645593E-2</v>
      </c>
      <c r="G176">
        <v>-0.720031045006152</v>
      </c>
      <c r="H176">
        <f t="shared" si="12"/>
        <v>81.681408993334628</v>
      </c>
      <c r="I176">
        <f>force_ripple_Config3_2A_phaseA_1Layer__2111853[[#This Row],[A]]*force_ripple_Config3_2A_phaseA_1Layer__2111853[[#This Row],[Insgesamt]]</f>
        <v>-38.278852331609677</v>
      </c>
      <c r="J176">
        <f>force_ripple_Config3_2A_phaseA_1Layer__2111853[[#This Row],[A2]]*force_ripple_Config3_2A_phaseA_1Layer__2111853[[#This Row],[Insgesamt]]</f>
        <v>-127.28071290813776</v>
      </c>
      <c r="K176">
        <f>force_ripple_Config3_2A_phaseA_1Layer__2111853[[#This Row],[B]]*force_ripple_Config3_2A_phaseA_1Layer__2111853[[#This Row],[Insgesamt]]</f>
        <v>47.39024325986334</v>
      </c>
      <c r="L176">
        <f>force_ripple_Config3_2A_phaseA_1Layer__2111853[[#This Row],[B2]]*force_ripple_Config3_2A_phaseA_1Layer__2111853[[#This Row],[Insgesamt]]</f>
        <v>-127.37333277612098</v>
      </c>
      <c r="M176">
        <f>force_ripple_Config3_2A_phaseA_1Layer__2111853[[#This Row],[C]]*force_ripple_Config3_2A_phaseA_1Layer__2111853[[#This Row],[Insgesamt]]</f>
        <v>-7.8431304859293354</v>
      </c>
      <c r="N176">
        <f>force_ripple_Config3_2A_phaseA_1Layer__2111853[[#This Row],[C2]]*force_ripple_Config3_2A_phaseA_1Layer__2111853[[#This Row],[Insgesamt]]</f>
        <v>-58.813150275045636</v>
      </c>
      <c r="O176" s="2">
        <f t="shared" si="13"/>
        <v>23.066666666666666</v>
      </c>
      <c r="P176" s="2">
        <f t="shared" si="14"/>
        <v>0.61566147532565874</v>
      </c>
      <c r="Q176" s="2">
        <f t="shared" si="15"/>
        <v>-0.99026806874156992</v>
      </c>
      <c r="R176" s="2">
        <f t="shared" si="16"/>
        <v>0.37460659341590691</v>
      </c>
      <c r="S176">
        <f>force_ripple_Config3_2A_phaseA_1Layer__2111853[[#This Row],[Spalte1]]*$Q176</f>
        <v>37.906325172066857</v>
      </c>
      <c r="T176">
        <f>force_ripple_Config3_2A_phaseA_1Layer__2111853[[#This Row],[Spalte2]]*$Q176</f>
        <v>126.04202575959178</v>
      </c>
      <c r="U176">
        <f>force_ripple_Config3_2A_phaseA_1Layer__2111853[[#This Row],[Spalte22]]*$P176</f>
        <v>29.176347081409318</v>
      </c>
      <c r="V176">
        <f>force_ripple_Config3_2A_phaseA_1Layer__2111853[[#This Row],[Spalte23]]*$P176</f>
        <v>-78.418853974092727</v>
      </c>
      <c r="W176">
        <f>force_ripple_Config3_2A_phaseA_1Layer__2111853[[#This Row],[Spalte24]]*$R176</f>
        <v>-2.9380883930504349</v>
      </c>
      <c r="X176">
        <f>force_ripple_Config3_2A_phaseA_1Layer__2111853[[#This Row],[Spalte25]]*$R176</f>
        <v>-22.031793872592655</v>
      </c>
      <c r="Y176">
        <f t="shared" si="17"/>
        <v>64.14458386042574</v>
      </c>
      <c r="Z176">
        <f t="shared" si="17"/>
        <v>25.591377912906399</v>
      </c>
    </row>
    <row r="177" spans="1:26" x14ac:dyDescent="0.3">
      <c r="A177">
        <v>348</v>
      </c>
      <c r="B177">
        <v>-0.48339967543503098</v>
      </c>
      <c r="C177">
        <v>-1.4665708163522599</v>
      </c>
      <c r="D177">
        <v>0.47247491682120102</v>
      </c>
      <c r="E177">
        <v>-1.8097909110699399</v>
      </c>
      <c r="F177">
        <v>0.188947809314816</v>
      </c>
      <c r="G177">
        <v>-0.750522730998333</v>
      </c>
      <c r="H177">
        <f t="shared" si="12"/>
        <v>81.681408993334628</v>
      </c>
      <c r="I177">
        <f>force_ripple_Config3_2A_phaseA_1Layer__2111853[[#This Row],[A]]*force_ripple_Config3_2A_phaseA_1Layer__2111853[[#This Row],[Insgesamt]]</f>
        <v>-39.48476659645398</v>
      </c>
      <c r="J177">
        <f>force_ripple_Config3_2A_phaseA_1Layer__2111853[[#This Row],[A2]]*force_ripple_Config3_2A_phaseA_1Layer__2111853[[#This Row],[Insgesamt]]</f>
        <v>-119.79157066815759</v>
      </c>
      <c r="K177">
        <f>force_ripple_Config3_2A_phaseA_1Layer__2111853[[#This Row],[B]]*force_ripple_Config3_2A_phaseA_1Layer__2111853[[#This Row],[Insgesamt]]</f>
        <v>38.592416919964279</v>
      </c>
      <c r="L177">
        <f>force_ripple_Config3_2A_phaseA_1Layer__2111853[[#This Row],[B2]]*force_ripple_Config3_2A_phaseA_1Layer__2111853[[#This Row],[Insgesamt]]</f>
        <v>-147.82627159952347</v>
      </c>
      <c r="M177">
        <f>force_ripple_Config3_2A_phaseA_1Layer__2111853[[#This Row],[C]]*force_ripple_Config3_2A_phaseA_1Layer__2111853[[#This Row],[Insgesamt]]</f>
        <v>15.433523291038089</v>
      </c>
      <c r="N177">
        <f>force_ripple_Config3_2A_phaseA_1Layer__2111853[[#This Row],[C2]]*force_ripple_Config3_2A_phaseA_1Layer__2111853[[#This Row],[Insgesamt]]</f>
        <v>-61.303754149469306</v>
      </c>
      <c r="O177" s="2">
        <f t="shared" si="13"/>
        <v>23.2</v>
      </c>
      <c r="P177" s="2">
        <f t="shared" si="14"/>
        <v>0.24192189559966604</v>
      </c>
      <c r="Q177" s="2">
        <f t="shared" si="15"/>
        <v>-0.96126169593831901</v>
      </c>
      <c r="R177" s="2">
        <f t="shared" si="16"/>
        <v>0.71933980033864897</v>
      </c>
      <c r="S177">
        <f>force_ripple_Config3_2A_phaseA_1Layer__2111853[[#This Row],[Spalte1]]*$Q177</f>
        <v>37.955193702236038</v>
      </c>
      <c r="T177">
        <f>force_ripple_Config3_2A_phaseA_1Layer__2111853[[#This Row],[Spalte2]]*$Q177</f>
        <v>115.15104837958816</v>
      </c>
      <c r="U177">
        <f>force_ripple_Config3_2A_phaseA_1Layer__2111853[[#This Row],[Spalte22]]*$P177</f>
        <v>9.3363506570503834</v>
      </c>
      <c r="V177">
        <f>force_ripple_Config3_2A_phaseA_1Layer__2111853[[#This Row],[Spalte23]]*$P177</f>
        <v>-35.762411844787792</v>
      </c>
      <c r="W177">
        <f>force_ripple_Config3_2A_phaseA_1Layer__2111853[[#This Row],[Spalte24]]*$R177</f>
        <v>11.101947562697227</v>
      </c>
      <c r="X177">
        <f>force_ripple_Config3_2A_phaseA_1Layer__2111853[[#This Row],[Spalte25]]*$R177</f>
        <v>-44.098230269888873</v>
      </c>
      <c r="Y177">
        <f t="shared" si="17"/>
        <v>58.393491921983646</v>
      </c>
      <c r="Z177">
        <f t="shared" si="17"/>
        <v>35.290406264911496</v>
      </c>
    </row>
    <row r="178" spans="1:26" x14ac:dyDescent="0.3">
      <c r="A178">
        <v>350</v>
      </c>
      <c r="B178">
        <v>-0.57748468509983797</v>
      </c>
      <c r="C178">
        <v>-1.31123077662836</v>
      </c>
      <c r="D178">
        <v>0.19349925694585299</v>
      </c>
      <c r="E178">
        <v>-1.9324752305976201</v>
      </c>
      <c r="F178">
        <v>0.33305917872334401</v>
      </c>
      <c r="G178">
        <v>-0.90836043455686599</v>
      </c>
      <c r="H178">
        <f t="shared" si="12"/>
        <v>81.681408993334628</v>
      </c>
      <c r="I178">
        <f>force_ripple_Config3_2A_phaseA_1Layer__2111853[[#This Row],[A]]*force_ripple_Config3_2A_phaseA_1Layer__2111853[[#This Row],[Insgesamt]]</f>
        <v>-47.169762751026923</v>
      </c>
      <c r="J178">
        <f>force_ripple_Config3_2A_phaseA_1Layer__2111853[[#This Row],[A2]]*force_ripple_Config3_2A_phaseA_1Layer__2111853[[#This Row],[Insgesamt]]</f>
        <v>-107.10317735042887</v>
      </c>
      <c r="K178">
        <f>force_ripple_Config3_2A_phaseA_1Layer__2111853[[#This Row],[B]]*force_ripple_Config3_2A_phaseA_1Layer__2111853[[#This Row],[Insgesamt]]</f>
        <v>15.805291946500564</v>
      </c>
      <c r="L178">
        <f>force_ripple_Config3_2A_phaseA_1Layer__2111853[[#This Row],[B2]]*force_ripple_Config3_2A_phaseA_1Layer__2111853[[#This Row],[Insgesamt]]</f>
        <v>-157.84729967993286</v>
      </c>
      <c r="M178">
        <f>force_ripple_Config3_2A_phaseA_1Layer__2111853[[#This Row],[C]]*force_ripple_Config3_2A_phaseA_1Layer__2111853[[#This Row],[Insgesamt]]</f>
        <v>27.204742996285596</v>
      </c>
      <c r="N178">
        <f>force_ripple_Config3_2A_phaseA_1Layer__2111853[[#This Row],[C2]]*force_ripple_Config3_2A_phaseA_1Layer__2111853[[#This Row],[Insgesamt]]</f>
        <v>-74.196160168402542</v>
      </c>
      <c r="O178" s="2">
        <f t="shared" si="13"/>
        <v>23.333333333333332</v>
      </c>
      <c r="P178" s="2">
        <f t="shared" si="14"/>
        <v>-0.17364817766693438</v>
      </c>
      <c r="Q178" s="2">
        <f t="shared" si="15"/>
        <v>-0.76604444311897701</v>
      </c>
      <c r="R178" s="2">
        <f t="shared" si="16"/>
        <v>0.93969262078590809</v>
      </c>
      <c r="S178">
        <f>force_ripple_Config3_2A_phaseA_1Layer__2111853[[#This Row],[Spalte1]]*$Q178</f>
        <v>36.134134638664683</v>
      </c>
      <c r="T178">
        <f>force_ripple_Config3_2A_phaseA_1Layer__2111853[[#This Row],[Spalte2]]*$Q178</f>
        <v>82.045793849682312</v>
      </c>
      <c r="U178">
        <f>force_ripple_Config3_2A_phaseA_1Layer__2111853[[#This Row],[Spalte22]]*$P178</f>
        <v>-2.7445601440036969</v>
      </c>
      <c r="V178">
        <f>force_ripple_Config3_2A_phaseA_1Layer__2111853[[#This Row],[Spalte23]]*$P178</f>
        <v>27.409895939066818</v>
      </c>
      <c r="W178">
        <f>force_ripple_Config3_2A_phaseA_1Layer__2111853[[#This Row],[Spalte24]]*$R178</f>
        <v>25.56409624398669</v>
      </c>
      <c r="X178">
        <f>force_ripple_Config3_2A_phaseA_1Layer__2111853[[#This Row],[Spalte25]]*$R178</f>
        <v>-69.721584200897183</v>
      </c>
      <c r="Y178">
        <f t="shared" si="17"/>
        <v>58.953670738647673</v>
      </c>
      <c r="Z178">
        <f t="shared" si="17"/>
        <v>39.734105587851943</v>
      </c>
    </row>
    <row r="179" spans="1:26" x14ac:dyDescent="0.3">
      <c r="A179">
        <v>352</v>
      </c>
      <c r="B179">
        <v>-0.52633114953229598</v>
      </c>
      <c r="C179">
        <v>-1.07122419917886</v>
      </c>
      <c r="D179">
        <v>-3.6790863545575398E-3</v>
      </c>
      <c r="E179">
        <v>-1.9156668080467201</v>
      </c>
      <c r="F179">
        <v>0.43372109399272502</v>
      </c>
      <c r="G179">
        <v>-1.00155230807659</v>
      </c>
      <c r="H179">
        <f t="shared" si="12"/>
        <v>81.681408993334628</v>
      </c>
      <c r="I179">
        <f>force_ripple_Config3_2A_phaseA_1Layer__2111853[[#This Row],[A]]*force_ripple_Config3_2A_phaseA_1Layer__2111853[[#This Row],[Insgesamt]]</f>
        <v>-42.991469890879436</v>
      </c>
      <c r="J179">
        <f>force_ripple_Config3_2A_phaseA_1Layer__2111853[[#This Row],[A2]]*force_ripple_Config3_2A_phaseA_1Layer__2111853[[#This Row],[Insgesamt]]</f>
        <v>-87.499101936685818</v>
      </c>
      <c r="K179">
        <f>force_ripple_Config3_2A_phaseA_1Layer__2111853[[#This Row],[B]]*force_ripple_Config3_2A_phaseA_1Layer__2111853[[#This Row],[Insgesamt]]</f>
        <v>-0.30051295724841093</v>
      </c>
      <c r="L179">
        <f>force_ripple_Config3_2A_phaseA_1Layer__2111853[[#This Row],[B2]]*force_ripple_Config3_2A_phaseA_1Layer__2111853[[#This Row],[Insgesamt]]</f>
        <v>-156.47436404301999</v>
      </c>
      <c r="M179">
        <f>force_ripple_Config3_2A_phaseA_1Layer__2111853[[#This Row],[C]]*force_ripple_Config3_2A_phaseA_1Layer__2111853[[#This Row],[Insgesamt]]</f>
        <v>35.426950067456303</v>
      </c>
      <c r="N179">
        <f>force_ripple_Config3_2A_phaseA_1Layer__2111853[[#This Row],[C2]]*force_ripple_Config3_2A_phaseA_1Layer__2111853[[#This Row],[Insgesamt]]</f>
        <v>-81.808203704222237</v>
      </c>
      <c r="O179" s="2">
        <f t="shared" si="13"/>
        <v>23.466666666666665</v>
      </c>
      <c r="P179" s="2">
        <f t="shared" si="14"/>
        <v>-0.55919290347074035</v>
      </c>
      <c r="Q179" s="2">
        <f t="shared" si="15"/>
        <v>-0.43837114678908662</v>
      </c>
      <c r="R179" s="2">
        <f t="shared" si="16"/>
        <v>0.99756405025982509</v>
      </c>
      <c r="S179">
        <f>force_ripple_Config3_2A_phaseA_1Layer__2111853[[#This Row],[Spalte1]]*$Q179</f>
        <v>18.846219958213307</v>
      </c>
      <c r="T179">
        <f>force_ripple_Config3_2A_phaseA_1Layer__2111853[[#This Row],[Spalte2]]*$Q179</f>
        <v>38.357081659000151</v>
      </c>
      <c r="U179">
        <f>force_ripple_Config3_2A_phaseA_1Layer__2111853[[#This Row],[Spalte22]]*$P179</f>
        <v>0.16804471309431737</v>
      </c>
      <c r="V179">
        <f>force_ripple_Config3_2A_phaseA_1Layer__2111853[[#This Row],[Spalte23]]*$P179</f>
        <v>87.499353947953963</v>
      </c>
      <c r="W179">
        <f>force_ripple_Config3_2A_phaseA_1Layer__2111853[[#This Row],[Spalte24]]*$R179</f>
        <v>35.340651797644291</v>
      </c>
      <c r="X179">
        <f>force_ripple_Config3_2A_phaseA_1Layer__2111853[[#This Row],[Spalte25]]*$R179</f>
        <v>-81.608923031664759</v>
      </c>
      <c r="Y179">
        <f t="shared" si="17"/>
        <v>54.354916468951913</v>
      </c>
      <c r="Z179">
        <f t="shared" si="17"/>
        <v>44.247512575289349</v>
      </c>
    </row>
    <row r="180" spans="1:26" x14ac:dyDescent="0.3">
      <c r="A180">
        <v>354</v>
      </c>
      <c r="B180">
        <v>-0.37941294072687998</v>
      </c>
      <c r="C180">
        <v>-0.95507923110765103</v>
      </c>
      <c r="D180">
        <v>-0.189283261355633</v>
      </c>
      <c r="E180">
        <v>-1.9236568418187501</v>
      </c>
      <c r="F180">
        <v>0.56336913819476897</v>
      </c>
      <c r="G180">
        <v>-1.17706708446332</v>
      </c>
      <c r="H180">
        <f t="shared" si="12"/>
        <v>81.681408993334628</v>
      </c>
      <c r="I180">
        <f>force_ripple_Config3_2A_phaseA_1Layer__2111853[[#This Row],[A]]*force_ripple_Config3_2A_phaseA_1Layer__2111853[[#This Row],[Insgesamt]]</f>
        <v>-30.990983588876112</v>
      </c>
      <c r="J180">
        <f>force_ripple_Config3_2A_phaseA_1Layer__2111853[[#This Row],[A2]]*force_ripple_Config3_2A_phaseA_1Layer__2111853[[#This Row],[Insgesamt]]</f>
        <v>-78.012217297143607</v>
      </c>
      <c r="K180">
        <f>force_ripple_Config3_2A_phaseA_1Layer__2111853[[#This Row],[B]]*force_ripple_Config3_2A_phaseA_1Layer__2111853[[#This Row],[Insgesamt]]</f>
        <v>-15.460923486381711</v>
      </c>
      <c r="L180">
        <f>force_ripple_Config3_2A_phaseA_1Layer__2111853[[#This Row],[B2]]*force_ripple_Config3_2A_phaseA_1Layer__2111853[[#This Row],[Insgesamt]]</f>
        <v>-157.12700125942374</v>
      </c>
      <c r="M180">
        <f>force_ripple_Config3_2A_phaseA_1Layer__2111853[[#This Row],[C]]*force_ripple_Config3_2A_phaseA_1Layer__2111853[[#This Row],[Insgesamt]]</f>
        <v>46.016784991109382</v>
      </c>
      <c r="N180">
        <f>force_ripple_Config3_2A_phaseA_1Layer__2111853[[#This Row],[C2]]*force_ripple_Config3_2A_phaseA_1Layer__2111853[[#This Row],[Insgesamt]]</f>
        <v>-96.144497938640399</v>
      </c>
      <c r="O180" s="2">
        <f t="shared" si="13"/>
        <v>23.6</v>
      </c>
      <c r="P180" s="2">
        <f t="shared" si="14"/>
        <v>-0.84804809615643062</v>
      </c>
      <c r="Q180" s="2">
        <f t="shared" si="15"/>
        <v>-3.4899496702494641E-2</v>
      </c>
      <c r="R180" s="2">
        <f t="shared" si="16"/>
        <v>0.8829475928589251</v>
      </c>
      <c r="S180">
        <f>force_ripple_Config3_2A_phaseA_1Layer__2111853[[#This Row],[Spalte1]]*$Q180</f>
        <v>1.0815697295670474</v>
      </c>
      <c r="T180">
        <f>force_ripple_Config3_2A_phaseA_1Layer__2111853[[#This Row],[Spalte2]]*$Q180</f>
        <v>2.7225871203159588</v>
      </c>
      <c r="U180">
        <f>force_ripple_Config3_2A_phaseA_1Layer__2111853[[#This Row],[Spalte22]]*$P180</f>
        <v>13.111606727446254</v>
      </c>
      <c r="V180">
        <f>force_ripple_Config3_2A_phaseA_1Layer__2111853[[#This Row],[Spalte23]]*$P180</f>
        <v>133.25125427282339</v>
      </c>
      <c r="W180">
        <f>force_ripple_Config3_2A_phaseA_1Layer__2111853[[#This Row],[Spalte24]]*$R180</f>
        <v>40.630409539006742</v>
      </c>
      <c r="X180">
        <f>force_ripple_Config3_2A_phaseA_1Layer__2111853[[#This Row],[Spalte25]]*$R180</f>
        <v>-84.890553021552421</v>
      </c>
      <c r="Y180">
        <f t="shared" si="17"/>
        <v>54.823585996020043</v>
      </c>
      <c r="Z180">
        <f t="shared" si="17"/>
        <v>51.083288371586917</v>
      </c>
    </row>
    <row r="181" spans="1:26" x14ac:dyDescent="0.3">
      <c r="A181">
        <v>356</v>
      </c>
      <c r="B181">
        <v>-0.293129465899655</v>
      </c>
      <c r="C181">
        <v>-0.83412286060476803</v>
      </c>
      <c r="D181">
        <v>-0.46895962231273403</v>
      </c>
      <c r="E181">
        <v>-1.80648466205459</v>
      </c>
      <c r="F181">
        <v>0.52509208603268798</v>
      </c>
      <c r="G181">
        <v>-1.3972755577186899</v>
      </c>
      <c r="H181">
        <f t="shared" si="12"/>
        <v>81.681408993334628</v>
      </c>
      <c r="I181">
        <f>force_ripple_Config3_2A_phaseA_1Layer__2111853[[#This Row],[A]]*force_ripple_Config3_2A_phaseA_1Layer__2111853[[#This Row],[Insgesamt]]</f>
        <v>-23.943227792147457</v>
      </c>
      <c r="J181">
        <f>force_ripple_Config3_2A_phaseA_1Layer__2111853[[#This Row],[A2]]*force_ripple_Config3_2A_phaseA_1Layer__2111853[[#This Row],[Insgesamt]]</f>
        <v>-68.132330527748309</v>
      </c>
      <c r="K181">
        <f>force_ripple_Config3_2A_phaseA_1Layer__2111853[[#This Row],[B]]*force_ripple_Config3_2A_phaseA_1Layer__2111853[[#This Row],[Insgesamt]]</f>
        <v>-38.305282711486164</v>
      </c>
      <c r="L181">
        <f>force_ripple_Config3_2A_phaseA_1Layer__2111853[[#This Row],[B2]]*force_ripple_Config3_2A_phaseA_1Layer__2111853[[#This Row],[Insgesamt]]</f>
        <v>-147.55621252146685</v>
      </c>
      <c r="M181">
        <f>force_ripple_Config3_2A_phaseA_1Layer__2111853[[#This Row],[C]]*force_ripple_Config3_2A_phaseA_1Layer__2111853[[#This Row],[Insgesamt]]</f>
        <v>42.890261438399243</v>
      </c>
      <c r="N181">
        <f>force_ripple_Config3_2A_phaseA_1Layer__2111853[[#This Row],[C2]]*force_ripple_Config3_2A_phaseA_1Layer__2111853[[#This Row],[Insgesamt]]</f>
        <v>-114.13143630641005</v>
      </c>
      <c r="O181" s="2">
        <f t="shared" si="13"/>
        <v>23.733333333333334</v>
      </c>
      <c r="P181" s="2">
        <f t="shared" si="14"/>
        <v>-0.99026806874157192</v>
      </c>
      <c r="Q181" s="2">
        <f t="shared" si="15"/>
        <v>0.37460659341592012</v>
      </c>
      <c r="R181" s="2">
        <f t="shared" si="16"/>
        <v>0.61566147532565341</v>
      </c>
      <c r="S181">
        <f>force_ripple_Config3_2A_phaseA_1Layer__2111853[[#This Row],[Spalte1]]*$Q181</f>
        <v>-8.9692909985977405</v>
      </c>
      <c r="T181">
        <f>force_ripple_Config3_2A_phaseA_1Layer__2111853[[#This Row],[Spalte2]]*$Q181</f>
        <v>-25.522820240487292</v>
      </c>
      <c r="U181">
        <f>force_ripple_Config3_2A_phaseA_1Layer__2111853[[#This Row],[Spalte22]]*$P181</f>
        <v>37.932498333303329</v>
      </c>
      <c r="V181">
        <f>force_ripple_Config3_2A_phaseA_1Layer__2111853[[#This Row],[Spalte23]]*$P181</f>
        <v>146.12020560445393</v>
      </c>
      <c r="W181">
        <f>force_ripple_Config3_2A_phaseA_1Layer__2111853[[#This Row],[Spalte24]]*$R181</f>
        <v>26.40588163426786</v>
      </c>
      <c r="X181">
        <f>force_ripple_Config3_2A_phaseA_1Layer__2111853[[#This Row],[Spalte25]]*$R181</f>
        <v>-70.266328457440252</v>
      </c>
      <c r="Y181">
        <f t="shared" si="17"/>
        <v>55.369088968973443</v>
      </c>
      <c r="Z181">
        <f t="shared" si="17"/>
        <v>50.331056906526385</v>
      </c>
    </row>
    <row r="182" spans="1:26" x14ac:dyDescent="0.3">
      <c r="A182">
        <v>358</v>
      </c>
      <c r="B182">
        <v>-5.8489688282361299E-2</v>
      </c>
      <c r="C182">
        <v>-0.70685815029624099</v>
      </c>
      <c r="D182">
        <v>-0.57691423444739098</v>
      </c>
      <c r="E182">
        <v>-1.56061405510901</v>
      </c>
      <c r="F182">
        <v>0.45532863470504598</v>
      </c>
      <c r="G182">
        <v>-1.5068604657414599</v>
      </c>
      <c r="H182">
        <f t="shared" si="12"/>
        <v>81.681408993334628</v>
      </c>
      <c r="I182">
        <f>force_ripple_Config3_2A_phaseA_1Layer__2111853[[#This Row],[A]]*force_ripple_Config3_2A_phaseA_1Layer__2111853[[#This Row],[Insgesamt]]</f>
        <v>-4.7775201504842055</v>
      </c>
      <c r="J182">
        <f>force_ripple_Config3_2A_phaseA_1Layer__2111853[[#This Row],[A2]]*force_ripple_Config3_2A_phaseA_1Layer__2111853[[#This Row],[Insgesamt]]</f>
        <v>-57.73716967461926</v>
      </c>
      <c r="K182">
        <f>force_ripple_Config3_2A_phaseA_1Layer__2111853[[#This Row],[B]]*force_ripple_Config3_2A_phaseA_1Layer__2111853[[#This Row],[Insgesamt]]</f>
        <v>-47.123167537973885</v>
      </c>
      <c r="L182">
        <f>force_ripple_Config3_2A_phaseA_1Layer__2111853[[#This Row],[B2]]*force_ripple_Config3_2A_phaseA_1Layer__2111853[[#This Row],[Insgesamt]]</f>
        <v>-127.47315491610551</v>
      </c>
      <c r="M182">
        <f>force_ripple_Config3_2A_phaseA_1Layer__2111853[[#This Row],[C]]*force_ripple_Config3_2A_phaseA_1Layer__2111853[[#This Row],[Insgesamt]]</f>
        <v>37.191884437719523</v>
      </c>
      <c r="N182">
        <f>force_ripple_Config3_2A_phaseA_1Layer__2111853[[#This Row],[C2]]*force_ripple_Config3_2A_phaseA_1Layer__2111853[[#This Row],[Insgesamt]]</f>
        <v>-123.08248599811489</v>
      </c>
      <c r="O182" s="2">
        <f t="shared" si="13"/>
        <v>23.866666666666667</v>
      </c>
      <c r="P182" s="2">
        <f t="shared" si="14"/>
        <v>-0.96126169593831901</v>
      </c>
      <c r="Q182" s="2">
        <f t="shared" si="15"/>
        <v>0.71933980033864897</v>
      </c>
      <c r="R182" s="2">
        <f t="shared" si="16"/>
        <v>0.24192189559967317</v>
      </c>
      <c r="S182">
        <f>force_ripple_Config3_2A_phaseA_1Layer__2111853[[#This Row],[Spalte1]]*$Q182</f>
        <v>-3.4366603911631808</v>
      </c>
      <c r="T182">
        <f>force_ripple_Config3_2A_phaseA_1Layer__2111853[[#This Row],[Spalte2]]*$Q182</f>
        <v>-41.532644105859319</v>
      </c>
      <c r="U182">
        <f>force_ripple_Config3_2A_phaseA_1Layer__2111853[[#This Row],[Spalte22]]*$P182</f>
        <v>45.297695945538315</v>
      </c>
      <c r="V182">
        <f>force_ripple_Config3_2A_phaseA_1Layer__2111853[[#This Row],[Spalte23]]*$P182</f>
        <v>122.53506108126365</v>
      </c>
      <c r="W182">
        <f>force_ripple_Config3_2A_phaseA_1Layer__2111853[[#This Row],[Spalte24]]*$R182</f>
        <v>8.9975311840970917</v>
      </c>
      <c r="X182">
        <f>force_ripple_Config3_2A_phaseA_1Layer__2111853[[#This Row],[Spalte25]]*$R182</f>
        <v>-29.776348327784184</v>
      </c>
      <c r="Y182">
        <f t="shared" si="17"/>
        <v>50.858566738472227</v>
      </c>
      <c r="Z182">
        <f t="shared" si="17"/>
        <v>51.226068647620146</v>
      </c>
    </row>
    <row r="183" spans="1:26" x14ac:dyDescent="0.3">
      <c r="A183">
        <v>360</v>
      </c>
      <c r="B183">
        <v>0.221281582035527</v>
      </c>
      <c r="C183">
        <v>-0.75271286608432497</v>
      </c>
      <c r="D183">
        <v>-0.54756020195983701</v>
      </c>
      <c r="E183">
        <v>-1.38030693975398</v>
      </c>
      <c r="F183">
        <v>0.44932079096005401</v>
      </c>
      <c r="G183">
        <v>-1.64349518915924</v>
      </c>
      <c r="H183">
        <f t="shared" si="12"/>
        <v>81.681408993334628</v>
      </c>
      <c r="I183">
        <f>force_ripple_Config3_2A_phaseA_1Layer__2111853[[#This Row],[A]]*force_ripple_Config3_2A_phaseA_1Layer__2111853[[#This Row],[Insgesamt]]</f>
        <v>18.074591404936008</v>
      </c>
      <c r="J183">
        <f>force_ripple_Config3_2A_phaseA_1Layer__2111853[[#This Row],[A2]]*force_ripple_Config3_2A_phaseA_1Layer__2111853[[#This Row],[Insgesamt]]</f>
        <v>-61.482647469178865</v>
      </c>
      <c r="K183">
        <f>force_ripple_Config3_2A_phaseA_1Layer__2111853[[#This Row],[B]]*force_ripple_Config3_2A_phaseA_1Layer__2111853[[#This Row],[Insgesamt]]</f>
        <v>-44.725488804754356</v>
      </c>
      <c r="L183">
        <f>force_ripple_Config3_2A_phaseA_1Layer__2111853[[#This Row],[B2]]*force_ripple_Config3_2A_phaseA_1Layer__2111853[[#This Row],[Insgesamt]]</f>
        <v>-112.74541568238294</v>
      </c>
      <c r="M183">
        <f>force_ripple_Config3_2A_phaseA_1Layer__2111853[[#This Row],[C]]*force_ripple_Config3_2A_phaseA_1Layer__2111853[[#This Row],[Insgesamt]]</f>
        <v>36.701155295616786</v>
      </c>
      <c r="N183">
        <f>force_ripple_Config3_2A_phaseA_1Layer__2111853[[#This Row],[C2]]*force_ripple_Config3_2A_phaseA_1Layer__2111853[[#This Row],[Insgesamt]]</f>
        <v>-134.24300272429375</v>
      </c>
      <c r="O183" s="2">
        <f t="shared" si="13"/>
        <v>24</v>
      </c>
      <c r="P183" s="2">
        <f t="shared" si="14"/>
        <v>-0.76604444311897701</v>
      </c>
      <c r="Q183" s="2">
        <f t="shared" si="15"/>
        <v>0.93969262078590809</v>
      </c>
      <c r="R183" s="2">
        <f t="shared" si="16"/>
        <v>-0.17364817766692714</v>
      </c>
      <c r="S183">
        <f>force_ripple_Config3_2A_phaseA_1Layer__2111853[[#This Row],[Spalte1]]*$Q183</f>
        <v>16.984560166938767</v>
      </c>
      <c r="T183">
        <f>force_ripple_Config3_2A_phaseA_1Layer__2111853[[#This Row],[Spalte2]]*$Q183</f>
        <v>-57.774790133168764</v>
      </c>
      <c r="U183">
        <f>force_ripple_Config3_2A_phaseA_1Layer__2111853[[#This Row],[Spalte22]]*$P183</f>
        <v>34.261712164662093</v>
      </c>
      <c r="V183">
        <f>force_ripple_Config3_2A_phaseA_1Layer__2111853[[#This Row],[Spalte23]]*$P183</f>
        <v>86.367999170628622</v>
      </c>
      <c r="W183">
        <f>force_ripple_Config3_2A_phaseA_1Layer__2111853[[#This Row],[Spalte24]]*$R183</f>
        <v>-6.3730887353547478</v>
      </c>
      <c r="X183">
        <f>force_ripple_Config3_2A_phaseA_1Layer__2111853[[#This Row],[Spalte25]]*$R183</f>
        <v>23.311052787609945</v>
      </c>
      <c r="Y183">
        <f t="shared" si="17"/>
        <v>44.873183596246115</v>
      </c>
      <c r="Z183">
        <f t="shared" si="17"/>
        <v>51.904261825069803</v>
      </c>
    </row>
    <row r="184" spans="1:26" x14ac:dyDescent="0.3">
      <c r="A184">
        <v>362</v>
      </c>
      <c r="B184">
        <v>0.389660682241253</v>
      </c>
      <c r="C184">
        <v>-0.86514304032296196</v>
      </c>
      <c r="D184">
        <v>-0.56323828753380301</v>
      </c>
      <c r="E184">
        <v>-1.20832259415554</v>
      </c>
      <c r="F184">
        <v>0.29971379797144099</v>
      </c>
      <c r="G184">
        <v>-1.7971185720740199</v>
      </c>
      <c r="H184">
        <f t="shared" si="12"/>
        <v>81.681408993334628</v>
      </c>
      <c r="I184">
        <f>force_ripple_Config3_2A_phaseA_1Layer__2111853[[#This Row],[A]]*force_ripple_Config3_2A_phaseA_1Layer__2111853[[#This Row],[Insgesamt]]</f>
        <v>31.82803355476959</v>
      </c>
      <c r="J184">
        <f>force_ripple_Config3_2A_phaseA_1Layer__2111853[[#This Row],[A2]]*force_ripple_Config3_2A_phaseA_1Layer__2111853[[#This Row],[Insgesamt]]</f>
        <v>-70.666102514356851</v>
      </c>
      <c r="K184">
        <f>force_ripple_Config3_2A_phaseA_1Layer__2111853[[#This Row],[B]]*force_ripple_Config3_2A_phaseA_1Layer__2111853[[#This Row],[Insgesamt]]</f>
        <v>-46.006096924753969</v>
      </c>
      <c r="L184">
        <f>force_ripple_Config3_2A_phaseA_1Layer__2111853[[#This Row],[B2]]*force_ripple_Config3_2A_phaseA_1Layer__2111853[[#This Row],[Insgesamt]]</f>
        <v>-98.697492009105758</v>
      </c>
      <c r="M184">
        <f>force_ripple_Config3_2A_phaseA_1Layer__2111853[[#This Row],[C]]*force_ripple_Config3_2A_phaseA_1Layer__2111853[[#This Row],[Insgesamt]]</f>
        <v>24.481045313050938</v>
      </c>
      <c r="N184">
        <f>force_ripple_Config3_2A_phaseA_1Layer__2111853[[#This Row],[C2]]*force_ripple_Config3_2A_phaseA_1Layer__2111853[[#This Row],[Insgesamt]]</f>
        <v>-146.79117709509555</v>
      </c>
      <c r="O184" s="2">
        <f t="shared" si="13"/>
        <v>24.133333333333333</v>
      </c>
      <c r="P184" s="2">
        <f t="shared" si="14"/>
        <v>-0.43837114678907385</v>
      </c>
      <c r="Q184" s="2">
        <f t="shared" si="15"/>
        <v>0.99756405025982409</v>
      </c>
      <c r="R184" s="2">
        <f t="shared" si="16"/>
        <v>-0.55919290347074602</v>
      </c>
      <c r="S184">
        <f>force_ripple_Config3_2A_phaseA_1Layer__2111853[[#This Row],[Spalte1]]*$Q184</f>
        <v>31.750502064701539</v>
      </c>
      <c r="T184">
        <f>force_ripple_Config3_2A_phaseA_1Layer__2111853[[#This Row],[Spalte2]]*$Q184</f>
        <v>-70.493963440297762</v>
      </c>
      <c r="U184">
        <f>force_ripple_Config3_2A_phaseA_1Layer__2111853[[#This Row],[Spalte22]]*$P184</f>
        <v>20.167745468193679</v>
      </c>
      <c r="V184">
        <f>force_ripple_Config3_2A_phaseA_1Layer__2111853[[#This Row],[Spalte23]]*$P184</f>
        <v>43.266132757237145</v>
      </c>
      <c r="W184">
        <f>force_ripple_Config3_2A_phaseA_1Layer__2111853[[#This Row],[Spalte24]]*$R184</f>
        <v>-13.689626808603853</v>
      </c>
      <c r="X184">
        <f>force_ripple_Config3_2A_phaseA_1Layer__2111853[[#This Row],[Spalte25]]*$R184</f>
        <v>82.084584523694943</v>
      </c>
      <c r="Y184">
        <f t="shared" si="17"/>
        <v>38.228620724291368</v>
      </c>
      <c r="Z184">
        <f t="shared" si="17"/>
        <v>54.856753840634326</v>
      </c>
    </row>
    <row r="185" spans="1:26" x14ac:dyDescent="0.3">
      <c r="A185">
        <v>364</v>
      </c>
      <c r="B185">
        <v>0.60334675171533403</v>
      </c>
      <c r="C185">
        <v>-1.0123969176679</v>
      </c>
      <c r="D185">
        <v>-0.43312044567518299</v>
      </c>
      <c r="E185">
        <v>-1.0022930781813899</v>
      </c>
      <c r="F185">
        <v>0.12508307144601899</v>
      </c>
      <c r="G185">
        <v>-1.84653570461522</v>
      </c>
      <c r="H185">
        <f t="shared" si="12"/>
        <v>81.681408993334628</v>
      </c>
      <c r="I185">
        <f>force_ripple_Config3_2A_phaseA_1Layer__2111853[[#This Row],[A]]*force_ripple_Config3_2A_phaseA_1Layer__2111853[[#This Row],[Insgesamt]]</f>
        <v>49.282212791660122</v>
      </c>
      <c r="J185">
        <f>force_ripple_Config3_2A_phaseA_1Layer__2111853[[#This Row],[A2]]*force_ripple_Config3_2A_phaseA_1Layer__2111853[[#This Row],[Insgesamt]]</f>
        <v>-82.694006695623059</v>
      </c>
      <c r="K185">
        <f>force_ripple_Config3_2A_phaseA_1Layer__2111853[[#This Row],[B]]*force_ripple_Config3_2A_phaseA_1Layer__2111853[[#This Row],[Insgesamt]]</f>
        <v>-35.377888266569997</v>
      </c>
      <c r="L185">
        <f>force_ripple_Config3_2A_phaseA_1Layer__2111853[[#This Row],[B2]]*force_ripple_Config3_2A_phaseA_1Layer__2111853[[#This Row],[Insgesamt]]</f>
        <v>-81.868710850122426</v>
      </c>
      <c r="M185">
        <f>force_ripple_Config3_2A_phaseA_1Layer__2111853[[#This Row],[C]]*force_ripple_Config3_2A_phaseA_1Layer__2111853[[#This Row],[Insgesamt]]</f>
        <v>10.216961516924773</v>
      </c>
      <c r="N185">
        <f>force_ripple_Config3_2A_phaseA_1Layer__2111853[[#This Row],[C2]]*force_ripple_Config3_2A_phaseA_1Layer__2111853[[#This Row],[Insgesamt]]</f>
        <v>-150.82763810947114</v>
      </c>
      <c r="O185" s="2">
        <f t="shared" si="13"/>
        <v>24.266666666666666</v>
      </c>
      <c r="P185" s="2">
        <f t="shared" si="14"/>
        <v>-3.4899496702508838E-2</v>
      </c>
      <c r="Q185" s="2">
        <f t="shared" si="15"/>
        <v>0.88294759285893176</v>
      </c>
      <c r="R185" s="2">
        <f t="shared" si="16"/>
        <v>-0.84804809615641918</v>
      </c>
      <c r="S185">
        <f>force_ripple_Config3_2A_phaseA_1Layer__2111853[[#This Row],[Spalte1]]*$Q185</f>
        <v>43.51361115515796</v>
      </c>
      <c r="T185">
        <f>force_ripple_Config3_2A_phaseA_1Layer__2111853[[#This Row],[Spalte2]]*$Q185</f>
        <v>-73.014474155760766</v>
      </c>
      <c r="U185">
        <f>force_ripple_Config3_2A_phaseA_1Layer__2111853[[#This Row],[Spalte22]]*$P185</f>
        <v>1.2346704949008858</v>
      </c>
      <c r="V185">
        <f>force_ripple_Config3_2A_phaseA_1Layer__2111853[[#This Row],[Spalte23]]*$P185</f>
        <v>2.857176804352497</v>
      </c>
      <c r="W185">
        <f>force_ripple_Config3_2A_phaseA_1Layer__2111853[[#This Row],[Spalte24]]*$R185</f>
        <v>-8.6644747629314534</v>
      </c>
      <c r="X185">
        <f>force_ripple_Config3_2A_phaseA_1Layer__2111853[[#This Row],[Spalte25]]*$R185</f>
        <v>127.90909134650637</v>
      </c>
      <c r="Y185">
        <f t="shared" si="17"/>
        <v>36.083806887127388</v>
      </c>
      <c r="Z185">
        <f t="shared" si="17"/>
        <v>57.751793995098097</v>
      </c>
    </row>
    <row r="186" spans="1:26" x14ac:dyDescent="0.3">
      <c r="A186">
        <v>366</v>
      </c>
      <c r="B186">
        <v>0.69086620383966901</v>
      </c>
      <c r="C186">
        <v>-1.2921321020915599</v>
      </c>
      <c r="D186">
        <v>-0.25478355509816197</v>
      </c>
      <c r="E186">
        <v>-0.931438258634115</v>
      </c>
      <c r="F186">
        <v>2.14368204034611E-2</v>
      </c>
      <c r="G186">
        <v>-1.8878616053763999</v>
      </c>
      <c r="H186">
        <f t="shared" si="12"/>
        <v>81.681408993334628</v>
      </c>
      <c r="I186">
        <f>force_ripple_Config3_2A_phaseA_1Layer__2111853[[#This Row],[A]]*force_ripple_Config3_2A_phaseA_1Layer__2111853[[#This Row],[Insgesamt]]</f>
        <v>56.430924955500494</v>
      </c>
      <c r="J186">
        <f>force_ripple_Config3_2A_phaseA_1Layer__2111853[[#This Row],[A2]]*force_ripple_Config3_2A_phaseA_1Layer__2111853[[#This Row],[Insgesamt]]</f>
        <v>-105.54317070435792</v>
      </c>
      <c r="K186">
        <f>force_ripple_Config3_2A_phaseA_1Layer__2111853[[#This Row],[B]]*force_ripple_Config3_2A_phaseA_1Layer__2111853[[#This Row],[Insgesamt]]</f>
        <v>-20.811079768748776</v>
      </c>
      <c r="L186">
        <f>force_ripple_Config3_2A_phaseA_1Layer__2111853[[#This Row],[B2]]*force_ripple_Config3_2A_phaseA_1Layer__2111853[[#This Row],[Insgesamt]]</f>
        <v>-76.081189355532544</v>
      </c>
      <c r="M186">
        <f>force_ripple_Config3_2A_phaseA_1Layer__2111853[[#This Row],[C]]*force_ripple_Config3_2A_phaseA_1Layer__2111853[[#This Row],[Insgesamt]]</f>
        <v>1.7509896948917667</v>
      </c>
      <c r="N186">
        <f>force_ripple_Config3_2A_phaseA_1Layer__2111853[[#This Row],[C2]]*force_ripple_Config3_2A_phaseA_1Layer__2111853[[#This Row],[Insgesamt]]</f>
        <v>-154.20319591156303</v>
      </c>
      <c r="O186" s="2">
        <f t="shared" si="13"/>
        <v>24.4</v>
      </c>
      <c r="P186" s="2">
        <f t="shared" si="14"/>
        <v>0.37460659341590691</v>
      </c>
      <c r="Q186" s="2">
        <f t="shared" si="15"/>
        <v>0.61566147532566451</v>
      </c>
      <c r="R186" s="2">
        <f t="shared" si="16"/>
        <v>-0.99026806874156892</v>
      </c>
      <c r="S186">
        <f>force_ripple_Config3_2A_phaseA_1Layer__2111853[[#This Row],[Spalte1]]*$Q186</f>
        <v>34.742346512095295</v>
      </c>
      <c r="T186">
        <f>force_ripple_Config3_2A_phaseA_1Layer__2111853[[#This Row],[Spalte2]]*$Q186</f>
        <v>-64.978864186393452</v>
      </c>
      <c r="U186">
        <f>force_ripple_Config3_2A_phaseA_1Layer__2111853[[#This Row],[Spalte22]]*$P186</f>
        <v>-7.7959676974776784</v>
      </c>
      <c r="V186">
        <f>force_ripple_Config3_2A_phaseA_1Layer__2111853[[#This Row],[Spalte23]]*$P186</f>
        <v>-28.500515167506606</v>
      </c>
      <c r="W186">
        <f>force_ripple_Config3_2A_phaseA_1Layer__2111853[[#This Row],[Spalte24]]*$R186</f>
        <v>-1.7339491835468588</v>
      </c>
      <c r="X186">
        <f>force_ripple_Config3_2A_phaseA_1Layer__2111853[[#This Row],[Spalte25]]*$R186</f>
        <v>152.70250100912131</v>
      </c>
      <c r="Y186">
        <f t="shared" si="17"/>
        <v>25.212429631070759</v>
      </c>
      <c r="Z186">
        <f t="shared" si="17"/>
        <v>59.223121655221249</v>
      </c>
    </row>
    <row r="187" spans="1:26" x14ac:dyDescent="0.3">
      <c r="A187">
        <v>368</v>
      </c>
      <c r="B187">
        <v>0.59781333963868399</v>
      </c>
      <c r="C187">
        <v>-1.51693707635872</v>
      </c>
      <c r="D187">
        <v>-0.16195417049150199</v>
      </c>
      <c r="E187">
        <v>-0.87476117016924504</v>
      </c>
      <c r="F187">
        <v>-0.22245722600489201</v>
      </c>
      <c r="G187">
        <v>-1.9125817750107099</v>
      </c>
      <c r="H187">
        <f t="shared" si="12"/>
        <v>81.681408993334628</v>
      </c>
      <c r="I187">
        <f>force_ripple_Config3_2A_phaseA_1Layer__2111853[[#This Row],[A]]*force_ripple_Config3_2A_phaseA_1Layer__2111853[[#This Row],[Insgesamt]]</f>
        <v>48.830235896698611</v>
      </c>
      <c r="J187">
        <f>force_ripple_Config3_2A_phaseA_1Layer__2111853[[#This Row],[A2]]*force_ripple_Config3_2A_phaseA_1Layer__2111853[[#This Row],[Insgesamt]]</f>
        <v>-123.90555775120988</v>
      </c>
      <c r="K187">
        <f>force_ripple_Config3_2A_phaseA_1Layer__2111853[[#This Row],[B]]*force_ripple_Config3_2A_phaseA_1Layer__2111853[[#This Row],[Insgesamt]]</f>
        <v>-13.22864483809262</v>
      </c>
      <c r="L187">
        <f>force_ripple_Config3_2A_phaseA_1Layer__2111853[[#This Row],[B2]]*force_ripple_Config3_2A_phaseA_1Layer__2111853[[#This Row],[Insgesamt]]</f>
        <v>-71.451724912082099</v>
      </c>
      <c r="M187">
        <f>force_ripple_Config3_2A_phaseA_1Layer__2111853[[#This Row],[C]]*force_ripple_Config3_2A_phaseA_1Layer__2111853[[#This Row],[Insgesamt]]</f>
        <v>-18.170619660828262</v>
      </c>
      <c r="N187">
        <f>force_ripple_Config3_2A_phaseA_1Layer__2111853[[#This Row],[C2]]*force_ripple_Config3_2A_phaseA_1Layer__2111853[[#This Row],[Insgesamt]]</f>
        <v>-156.2223741978477</v>
      </c>
      <c r="O187" s="2">
        <f t="shared" si="13"/>
        <v>24.533333333333335</v>
      </c>
      <c r="P187" s="2">
        <f t="shared" si="14"/>
        <v>0.71933980033865885</v>
      </c>
      <c r="Q187" s="2">
        <f t="shared" si="15"/>
        <v>0.24192189559965938</v>
      </c>
      <c r="R187" s="2">
        <f t="shared" si="16"/>
        <v>-0.96126169593831712</v>
      </c>
      <c r="S187">
        <f>force_ripple_Config3_2A_phaseA_1Layer__2111853[[#This Row],[Spalte1]]*$Q187</f>
        <v>11.813103230707862</v>
      </c>
      <c r="T187">
        <f>force_ripple_Config3_2A_phaseA_1Layer__2111853[[#This Row],[Spalte2]]*$Q187</f>
        <v>-29.975467406505764</v>
      </c>
      <c r="U187">
        <f>force_ripple_Config3_2A_phaseA_1Layer__2111853[[#This Row],[Spalte22]]*$P187</f>
        <v>-9.5158907365845753</v>
      </c>
      <c r="V187">
        <f>force_ripple_Config3_2A_phaseA_1Layer__2111853[[#This Row],[Spalte23]]*$P187</f>
        <v>-51.398069532109915</v>
      </c>
      <c r="W187">
        <f>force_ripple_Config3_2A_phaseA_1Layer__2111853[[#This Row],[Spalte24]]*$R187</f>
        <v>17.466720671417903</v>
      </c>
      <c r="X187">
        <f>force_ripple_Config3_2A_phaseA_1Layer__2111853[[#This Row],[Spalte25]]*$R187</f>
        <v>150.17058436493346</v>
      </c>
      <c r="Y187">
        <f t="shared" si="17"/>
        <v>19.763933165541189</v>
      </c>
      <c r="Z187">
        <f t="shared" si="17"/>
        <v>68.797047426317789</v>
      </c>
    </row>
    <row r="188" spans="1:26" x14ac:dyDescent="0.3">
      <c r="A188">
        <v>370</v>
      </c>
      <c r="B188">
        <v>0.54558401195768802</v>
      </c>
      <c r="C188">
        <v>-1.66541027448598</v>
      </c>
      <c r="D188">
        <v>3.9500086826338703E-2</v>
      </c>
      <c r="E188">
        <v>-0.80158929995343298</v>
      </c>
      <c r="F188">
        <v>-0.45314342125883</v>
      </c>
      <c r="G188">
        <v>-1.76328188067716</v>
      </c>
      <c r="H188">
        <f t="shared" si="12"/>
        <v>81.681408993334628</v>
      </c>
      <c r="I188">
        <f>force_ripple_Config3_2A_phaseA_1Layer__2111853[[#This Row],[A]]*force_ripple_Config3_2A_phaseA_1Layer__2111853[[#This Row],[Insgesamt]]</f>
        <v>44.564070820940287</v>
      </c>
      <c r="J188">
        <f>force_ripple_Config3_2A_phaseA_1Layer__2111853[[#This Row],[A2]]*force_ripple_Config3_2A_phaseA_1Layer__2111853[[#This Row],[Insgesamt]]</f>
        <v>-136.03305777199103</v>
      </c>
      <c r="K188">
        <f>force_ripple_Config3_2A_phaseA_1Layer__2111853[[#This Row],[B]]*force_ripple_Config3_2A_phaseA_1Layer__2111853[[#This Row],[Insgesamt]]</f>
        <v>3.2264227473344009</v>
      </c>
      <c r="L188">
        <f>force_ripple_Config3_2A_phaseA_1Layer__2111853[[#This Row],[B2]]*force_ripple_Config3_2A_phaseA_1Layer__2111853[[#This Row],[Insgesamt]]</f>
        <v>-65.474943454177151</v>
      </c>
      <c r="M188">
        <f>force_ripple_Config3_2A_phaseA_1Layer__2111853[[#This Row],[C]]*force_ripple_Config3_2A_phaseA_1Layer__2111853[[#This Row],[Insgesamt]]</f>
        <v>-37.013393124481418</v>
      </c>
      <c r="N188">
        <f>force_ripple_Config3_2A_phaseA_1Layer__2111853[[#This Row],[C2]]*force_ripple_Config3_2A_phaseA_1Layer__2111853[[#This Row],[Insgesamt]]</f>
        <v>-144.02734846612736</v>
      </c>
      <c r="O188" s="2">
        <f t="shared" si="13"/>
        <v>24.666666666666668</v>
      </c>
      <c r="P188" s="2">
        <f t="shared" si="14"/>
        <v>0.93969262078590809</v>
      </c>
      <c r="Q188" s="2">
        <f t="shared" si="15"/>
        <v>-0.17364817766692714</v>
      </c>
      <c r="R188" s="2">
        <f t="shared" si="16"/>
        <v>-0.76604444311898168</v>
      </c>
      <c r="S188">
        <f>force_ripple_Config3_2A_phaseA_1Layer__2111853[[#This Row],[Spalte1]]*$Q188</f>
        <v>-7.7384696874761625</v>
      </c>
      <c r="T188">
        <f>force_ripple_Config3_2A_phaseA_1Layer__2111853[[#This Row],[Spalte2]]*$Q188</f>
        <v>23.621892584566062</v>
      </c>
      <c r="U188">
        <f>force_ripple_Config3_2A_phaseA_1Layer__2111853[[#This Row],[Spalte22]]*$P188</f>
        <v>3.031845647205933</v>
      </c>
      <c r="V188">
        <f>force_ripple_Config3_2A_phaseA_1Layer__2111853[[#This Row],[Spalte23]]*$P188</f>
        <v>-61.526321210264868</v>
      </c>
      <c r="W188">
        <f>force_ripple_Config3_2A_phaseA_1Layer__2111853[[#This Row],[Spalte24]]*$R188</f>
        <v>28.353904123987313</v>
      </c>
      <c r="X188">
        <f>force_ripple_Config3_2A_phaseA_1Layer__2111853[[#This Row],[Spalte25]]*$R188</f>
        <v>110.33134994963805</v>
      </c>
      <c r="Y188">
        <f t="shared" si="17"/>
        <v>23.647280083717085</v>
      </c>
      <c r="Z188">
        <f t="shared" si="17"/>
        <v>72.42692132393924</v>
      </c>
    </row>
    <row r="189" spans="1:26" x14ac:dyDescent="0.3">
      <c r="A189">
        <v>372</v>
      </c>
      <c r="B189">
        <v>0.40118645117225998</v>
      </c>
      <c r="C189">
        <v>-1.86938989104946</v>
      </c>
      <c r="D189">
        <v>0.238024736774548</v>
      </c>
      <c r="E189">
        <v>-0.88873708707321397</v>
      </c>
      <c r="F189">
        <v>-0.52151041369887696</v>
      </c>
      <c r="G189">
        <v>-1.58705721333286</v>
      </c>
      <c r="H189">
        <f t="shared" si="12"/>
        <v>81.681408993334628</v>
      </c>
      <c r="I189">
        <f>force_ripple_Config3_2A_phaseA_1Layer__2111853[[#This Row],[A]]*force_ripple_Config3_2A_phaseA_1Layer__2111853[[#This Row],[Insgesamt]]</f>
        <v>32.769474600785841</v>
      </c>
      <c r="J189">
        <f>force_ripple_Config3_2A_phaseA_1Layer__2111853[[#This Row],[A2]]*force_ripple_Config3_2A_phaseA_1Layer__2111853[[#This Row],[Insgesamt]]</f>
        <v>-152.69440025881619</v>
      </c>
      <c r="K189">
        <f>force_ripple_Config3_2A_phaseA_1Layer__2111853[[#This Row],[B]]*force_ripple_Config3_2A_phaseA_1Layer__2111853[[#This Row],[Insgesamt]]</f>
        <v>19.442195875012672</v>
      </c>
      <c r="L189">
        <f>force_ripple_Config3_2A_phaseA_1Layer__2111853[[#This Row],[B2]]*force_ripple_Config3_2A_phaseA_1Layer__2111853[[#This Row],[Insgesamt]]</f>
        <v>-72.593297496772038</v>
      </c>
      <c r="M189">
        <f>force_ripple_Config3_2A_phaseA_1Layer__2111853[[#This Row],[C]]*force_ripple_Config3_2A_phaseA_1Layer__2111853[[#This Row],[Insgesamt]]</f>
        <v>-42.597705395621112</v>
      </c>
      <c r="N189">
        <f>force_ripple_Config3_2A_phaseA_1Layer__2111853[[#This Row],[C2]]*force_ripple_Config3_2A_phaseA_1Layer__2111853[[#This Row],[Insgesamt]]</f>
        <v>-129.63306933806325</v>
      </c>
      <c r="O189" s="2">
        <f t="shared" si="13"/>
        <v>24.8</v>
      </c>
      <c r="P189" s="2">
        <f t="shared" si="14"/>
        <v>0.99756405025982409</v>
      </c>
      <c r="Q189" s="2">
        <f t="shared" si="15"/>
        <v>-0.55919290347074602</v>
      </c>
      <c r="R189" s="2">
        <f t="shared" si="16"/>
        <v>-0.43837114678908046</v>
      </c>
      <c r="S189">
        <f>force_ripple_Config3_2A_phaseA_1Layer__2111853[[#This Row],[Spalte1]]*$Q189</f>
        <v>-18.3244576472243</v>
      </c>
      <c r="T189">
        <f>force_ripple_Config3_2A_phaseA_1Layer__2111853[[#This Row],[Spalte2]]*$Q189</f>
        <v>85.385625024451656</v>
      </c>
      <c r="U189">
        <f>force_ripple_Config3_2A_phaseA_1Layer__2111853[[#This Row],[Spalte22]]*$P189</f>
        <v>19.394835663022487</v>
      </c>
      <c r="V189">
        <f>force_ripple_Config3_2A_phaseA_1Layer__2111853[[#This Row],[Spalte23]]*$P189</f>
        <v>-72.416463872596267</v>
      </c>
      <c r="W189">
        <f>force_ripple_Config3_2A_phaseA_1Layer__2111853[[#This Row],[Spalte24]]*$R189</f>
        <v>18.673604964861827</v>
      </c>
      <c r="X189">
        <f>force_ripple_Config3_2A_phaseA_1Layer__2111853[[#This Row],[Spalte25]]*$R189</f>
        <v>56.827397267515167</v>
      </c>
      <c r="Y189">
        <f t="shared" si="17"/>
        <v>19.743982980660014</v>
      </c>
      <c r="Z189">
        <f t="shared" si="17"/>
        <v>69.796558419370555</v>
      </c>
    </row>
    <row r="190" spans="1:26" x14ac:dyDescent="0.3">
      <c r="A190">
        <v>374</v>
      </c>
      <c r="B190">
        <v>0.10636538660931499</v>
      </c>
      <c r="C190">
        <v>-1.93918167481573</v>
      </c>
      <c r="D190">
        <v>0.31128907990482702</v>
      </c>
      <c r="E190">
        <v>-0.959619866827914</v>
      </c>
      <c r="F190">
        <v>-0.61786209271800796</v>
      </c>
      <c r="G190">
        <v>-1.4385166356626999</v>
      </c>
      <c r="H190">
        <f t="shared" si="12"/>
        <v>81.681408993334628</v>
      </c>
      <c r="I190">
        <f>force_ripple_Config3_2A_phaseA_1Layer__2111853[[#This Row],[A]]*force_ripple_Config3_2A_phaseA_1Layer__2111853[[#This Row],[Insgesamt]]</f>
        <v>8.6880746463696159</v>
      </c>
      <c r="J190">
        <f>force_ripple_Config3_2A_phaseA_1Layer__2111853[[#This Row],[A2]]*force_ripple_Config3_2A_phaseA_1Layer__2111853[[#This Row],[Insgesamt]]</f>
        <v>-158.39509149300326</v>
      </c>
      <c r="K190">
        <f>force_ripple_Config3_2A_phaseA_1Layer__2111853[[#This Row],[B]]*force_ripple_Config3_2A_phaseA_1Layer__2111853[[#This Row],[Insgesamt]]</f>
        <v>25.426530650865001</v>
      </c>
      <c r="L190">
        <f>force_ripple_Config3_2A_phaseA_1Layer__2111853[[#This Row],[B2]]*force_ripple_Config3_2A_phaseA_1Layer__2111853[[#This Row],[Insgesamt]]</f>
        <v>-78.383102820500156</v>
      </c>
      <c r="M190">
        <f>force_ripple_Config3_2A_phaseA_1Layer__2111853[[#This Row],[C]]*force_ripple_Config3_2A_phaseA_1Layer__2111853[[#This Row],[Insgesamt]]</f>
        <v>-50.467846296777246</v>
      </c>
      <c r="N190">
        <f>force_ripple_Config3_2A_phaseA_1Layer__2111853[[#This Row],[C2]]*force_ripple_Config3_2A_phaseA_1Layer__2111853[[#This Row],[Insgesamt]]</f>
        <v>-117.50006566128073</v>
      </c>
      <c r="O190" s="2">
        <f t="shared" si="13"/>
        <v>24.933333333333334</v>
      </c>
      <c r="P190" s="2">
        <f t="shared" si="14"/>
        <v>0.8829475928589251</v>
      </c>
      <c r="Q190" s="2">
        <f t="shared" si="15"/>
        <v>-0.84804809615642673</v>
      </c>
      <c r="R190" s="2">
        <f t="shared" si="16"/>
        <v>-3.4899496702501982E-2</v>
      </c>
      <c r="S190">
        <f>force_ripple_Config3_2A_phaseA_1Layer__2111853[[#This Row],[Spalte1]]*$Q190</f>
        <v>-7.3679051631186736</v>
      </c>
      <c r="T190">
        <f>force_ripple_Config3_2A_phaseA_1Layer__2111853[[#This Row],[Spalte2]]*$Q190</f>
        <v>134.32665578116445</v>
      </c>
      <c r="U190">
        <f>force_ripple_Config3_2A_phaseA_1Layer__2111853[[#This Row],[Spalte22]]*$P190</f>
        <v>22.450294032934931</v>
      </c>
      <c r="V190">
        <f>force_ripple_Config3_2A_phaseA_1Layer__2111853[[#This Row],[Spalte23]]*$P190</f>
        <v>-69.20817195617424</v>
      </c>
      <c r="W190">
        <f>force_ripple_Config3_2A_phaseA_1Layer__2111853[[#This Row],[Spalte24]]*$R190</f>
        <v>1.7613024354167544</v>
      </c>
      <c r="X190">
        <f>force_ripple_Config3_2A_phaseA_1Layer__2111853[[#This Row],[Spalte25]]*$R190</f>
        <v>4.1006931540896332</v>
      </c>
      <c r="Y190">
        <f t="shared" si="17"/>
        <v>16.843691305233012</v>
      </c>
      <c r="Z190">
        <f t="shared" si="17"/>
        <v>69.219176979079833</v>
      </c>
    </row>
    <row r="191" spans="1:26" x14ac:dyDescent="0.3">
      <c r="A191">
        <v>376</v>
      </c>
      <c r="B191">
        <v>-5.98604553813488E-2</v>
      </c>
      <c r="C191">
        <v>-1.88541507997638</v>
      </c>
      <c r="D191">
        <v>0.48307307067362698</v>
      </c>
      <c r="E191">
        <v>-1.029628507994</v>
      </c>
      <c r="F191">
        <v>-0.65632163696955204</v>
      </c>
      <c r="G191">
        <v>-1.16458887643764</v>
      </c>
      <c r="H191">
        <f t="shared" si="12"/>
        <v>81.681408993334628</v>
      </c>
      <c r="I191">
        <f>force_ripple_Config3_2A_phaseA_1Layer__2111853[[#This Row],[A]]*force_ripple_Config3_2A_phaseA_1Layer__2111853[[#This Row],[Insgesamt]]</f>
        <v>-4.88948633853121</v>
      </c>
      <c r="J191">
        <f>force_ripple_Config3_2A_phaseA_1Layer__2111853[[#This Row],[A2]]*force_ripple_Config3_2A_phaseA_1Layer__2111853[[#This Row],[Insgesamt]]</f>
        <v>-154.00336026975143</v>
      </c>
      <c r="K191">
        <f>force_ripple_Config3_2A_phaseA_1Layer__2111853[[#This Row],[B]]*force_ripple_Config3_2A_phaseA_1Layer__2111853[[#This Row],[Insgesamt]]</f>
        <v>39.458089059358571</v>
      </c>
      <c r="L191">
        <f>force_ripple_Config3_2A_phaseA_1Layer__2111853[[#This Row],[B2]]*force_ripple_Config3_2A_phaseA_1Layer__2111853[[#This Row],[Insgesamt]]</f>
        <v>-84.101507272654828</v>
      </c>
      <c r="M191">
        <f>force_ripple_Config3_2A_phaseA_1Layer__2111853[[#This Row],[C]]*force_ripple_Config3_2A_phaseA_1Layer__2111853[[#This Row],[Insgesamt]]</f>
        <v>-53.609276060484873</v>
      </c>
      <c r="N191">
        <f>force_ripple_Config3_2A_phaseA_1Layer__2111853[[#This Row],[C2]]*force_ripple_Config3_2A_phaseA_1Layer__2111853[[#This Row],[Insgesamt]]</f>
        <v>-95.125260325390911</v>
      </c>
      <c r="O191" s="2">
        <f t="shared" si="13"/>
        <v>25.066666666666666</v>
      </c>
      <c r="P191" s="2">
        <f t="shared" si="14"/>
        <v>0.61566147532565341</v>
      </c>
      <c r="Q191" s="2">
        <f t="shared" si="15"/>
        <v>-0.99026806874157081</v>
      </c>
      <c r="R191" s="2">
        <f t="shared" si="16"/>
        <v>0.37460659341591329</v>
      </c>
      <c r="S191">
        <f>force_ripple_Config3_2A_phaseA_1Layer__2111853[[#This Row],[Spalte1]]*$Q191</f>
        <v>4.8419021935955957</v>
      </c>
      <c r="T191">
        <f>force_ripple_Config3_2A_phaseA_1Layer__2111853[[#This Row],[Spalte2]]*$Q191</f>
        <v>152.50461015403909</v>
      </c>
      <c r="U191">
        <f>force_ripple_Config3_2A_phaseA_1Layer__2111853[[#This Row],[Spalte22]]*$P191</f>
        <v>24.29282532381572</v>
      </c>
      <c r="V191">
        <f>force_ripple_Config3_2A_phaseA_1Layer__2111853[[#This Row],[Spalte23]]*$P191</f>
        <v>-51.778058044593841</v>
      </c>
      <c r="W191">
        <f>force_ripple_Config3_2A_phaseA_1Layer__2111853[[#This Row],[Spalte24]]*$R191</f>
        <v>-20.082388280511513</v>
      </c>
      <c r="X191">
        <f>force_ripple_Config3_2A_phaseA_1Layer__2111853[[#This Row],[Spalte25]]*$R191</f>
        <v>-35.634549718296618</v>
      </c>
      <c r="Y191">
        <f t="shared" si="17"/>
        <v>9.052339236899801</v>
      </c>
      <c r="Z191">
        <f t="shared" si="17"/>
        <v>65.092002391148611</v>
      </c>
    </row>
    <row r="192" spans="1:26" x14ac:dyDescent="0.3">
      <c r="A192">
        <v>378</v>
      </c>
      <c r="B192">
        <v>-0.19922116085984401</v>
      </c>
      <c r="C192">
        <v>-1.8589103381869201</v>
      </c>
      <c r="D192">
        <v>0.59281325757758696</v>
      </c>
      <c r="E192">
        <v>-1.2300815648303101</v>
      </c>
      <c r="F192">
        <v>-0.48597822394678297</v>
      </c>
      <c r="G192">
        <v>-0.94274934883801798</v>
      </c>
      <c r="H192">
        <f t="shared" si="12"/>
        <v>81.681408993334628</v>
      </c>
      <c r="I192">
        <f>force_ripple_Config3_2A_phaseA_1Layer__2111853[[#This Row],[A]]*force_ripple_Config3_2A_phaseA_1Layer__2111853[[#This Row],[Insgesamt]]</f>
        <v>-16.272665120319829</v>
      </c>
      <c r="J192">
        <f>force_ripple_Config3_2A_phaseA_1Layer__2111853[[#This Row],[A2]]*force_ripple_Config3_2A_phaseA_1Layer__2111853[[#This Row],[Insgesamt]]</f>
        <v>-151.83841561538381</v>
      </c>
      <c r="K192">
        <f>force_ripple_Config3_2A_phaseA_1Layer__2111853[[#This Row],[B]]*force_ripple_Config3_2A_phaseA_1Layer__2111853[[#This Row],[Insgesamt]]</f>
        <v>48.421822148865907</v>
      </c>
      <c r="L192">
        <f>force_ripple_Config3_2A_phaseA_1Layer__2111853[[#This Row],[B2]]*force_ripple_Config3_2A_phaseA_1Layer__2111853[[#This Row],[Insgesamt]]</f>
        <v>-100.47479539206562</v>
      </c>
      <c r="M192">
        <f>force_ripple_Config3_2A_phaseA_1Layer__2111853[[#This Row],[C]]*force_ripple_Config3_2A_phaseA_1Layer__2111853[[#This Row],[Insgesamt]]</f>
        <v>-39.695386072051548</v>
      </c>
      <c r="N192">
        <f>force_ripple_Config3_2A_phaseA_1Layer__2111853[[#This Row],[C2]]*force_ripple_Config3_2A_phaseA_1Layer__2111853[[#This Row],[Insgesamt]]</f>
        <v>-77.005095140638048</v>
      </c>
      <c r="O192" s="2">
        <f t="shared" si="13"/>
        <v>25.2</v>
      </c>
      <c r="P192" s="2">
        <f t="shared" si="14"/>
        <v>0.24192189559967317</v>
      </c>
      <c r="Q192" s="2">
        <f t="shared" si="15"/>
        <v>-0.96126169593832111</v>
      </c>
      <c r="R192" s="2">
        <f t="shared" si="16"/>
        <v>0.71933980033864386</v>
      </c>
      <c r="S192">
        <f>force_ripple_Config3_2A_phaseA_1Layer__2111853[[#This Row],[Spalte1]]*$Q192</f>
        <v>15.642289670995003</v>
      </c>
      <c r="T192">
        <f>force_ripple_Config3_2A_phaseA_1Layer__2111853[[#This Row],[Spalte2]]*$Q192</f>
        <v>145.9564529030315</v>
      </c>
      <c r="U192">
        <f>force_ripple_Config3_2A_phaseA_1Layer__2111853[[#This Row],[Spalte22]]*$P192</f>
        <v>11.71429900264388</v>
      </c>
      <c r="V192">
        <f>force_ripple_Config3_2A_phaseA_1Layer__2111853[[#This Row],[Spalte23]]*$P192</f>
        <v>-24.307052961237822</v>
      </c>
      <c r="W192">
        <f>force_ripple_Config3_2A_phaseA_1Layer__2111853[[#This Row],[Spalte24]]*$R192</f>
        <v>-28.554471091434944</v>
      </c>
      <c r="X192">
        <f>force_ripple_Config3_2A_phaseA_1Layer__2111853[[#This Row],[Spalte25]]*$R192</f>
        <v>-55.392829763524851</v>
      </c>
      <c r="Y192">
        <f t="shared" si="17"/>
        <v>-1.1978824177960625</v>
      </c>
      <c r="Z192">
        <f t="shared" si="17"/>
        <v>66.256570178268845</v>
      </c>
    </row>
    <row r="193" spans="1:26" x14ac:dyDescent="0.3">
      <c r="A193">
        <v>380</v>
      </c>
      <c r="B193">
        <v>-0.41996571478010603</v>
      </c>
      <c r="C193">
        <v>-1.7509489639754601</v>
      </c>
      <c r="D193">
        <v>0.55551764266282899</v>
      </c>
      <c r="E193">
        <v>-1.40572046653921</v>
      </c>
      <c r="F193">
        <v>-0.32484881795262199</v>
      </c>
      <c r="G193">
        <v>-0.83761468763481906</v>
      </c>
      <c r="H193">
        <f t="shared" si="12"/>
        <v>81.681408993334628</v>
      </c>
      <c r="I193">
        <f>force_ripple_Config3_2A_phaseA_1Layer__2111853[[#This Row],[A]]*force_ripple_Config3_2A_phaseA_1Layer__2111853[[#This Row],[Insgesamt]]</f>
        <v>-34.303391312131957</v>
      </c>
      <c r="J193">
        <f>force_ripple_Config3_2A_phaseA_1Layer__2111853[[#This Row],[A2]]*force_ripple_Config3_2A_phaseA_1Layer__2111853[[#This Row],[Insgesamt]]</f>
        <v>-143.01997845293511</v>
      </c>
      <c r="K193">
        <f>force_ripple_Config3_2A_phaseA_1Layer__2111853[[#This Row],[B]]*force_ripple_Config3_2A_phaseA_1Layer__2111853[[#This Row],[Insgesamt]]</f>
        <v>45.375463773355655</v>
      </c>
      <c r="L193">
        <f>force_ripple_Config3_2A_phaseA_1Layer__2111853[[#This Row],[B2]]*force_ripple_Config3_2A_phaseA_1Layer__2111853[[#This Row],[Insgesamt]]</f>
        <v>-114.82122835769037</v>
      </c>
      <c r="M193">
        <f>force_ripple_Config3_2A_phaseA_1Layer__2111853[[#This Row],[C]]*force_ripple_Config3_2A_phaseA_1Layer__2111853[[#This Row],[Insgesamt]]</f>
        <v>-26.53410916018942</v>
      </c>
      <c r="N193">
        <f>force_ripple_Config3_2A_phaseA_1Layer__2111853[[#This Row],[C2]]*force_ripple_Config3_2A_phaseA_1Layer__2111853[[#This Row],[Insgesamt]]</f>
        <v>-68.41754787952388</v>
      </c>
      <c r="O193" s="2">
        <f t="shared" si="13"/>
        <v>25.333333333333332</v>
      </c>
      <c r="P193" s="2">
        <f t="shared" si="14"/>
        <v>-0.17364817766692714</v>
      </c>
      <c r="Q193" s="2">
        <f t="shared" si="15"/>
        <v>-0.76604444311898168</v>
      </c>
      <c r="R193" s="2">
        <f t="shared" si="16"/>
        <v>0.93969262078590554</v>
      </c>
      <c r="S193">
        <f>force_ripple_Config3_2A_phaseA_1Layer__2111853[[#This Row],[Spalte1]]*$Q193</f>
        <v>26.277922294794639</v>
      </c>
      <c r="T193">
        <f>force_ripple_Config3_2A_phaseA_1Layer__2111853[[#This Row],[Spalte2]]*$Q193</f>
        <v>109.55965974886743</v>
      </c>
      <c r="U193">
        <f>force_ripple_Config3_2A_phaseA_1Layer__2111853[[#This Row],[Spalte22]]*$P193</f>
        <v>-7.8793665950348792</v>
      </c>
      <c r="V193">
        <f>force_ripple_Config3_2A_phaseA_1Layer__2111853[[#This Row],[Spalte23]]*$P193</f>
        <v>19.938497061791029</v>
      </c>
      <c r="W193">
        <f>force_ripple_Config3_2A_phaseA_1Layer__2111853[[#This Row],[Spalte24]]*$R193</f>
        <v>-24.9339065769577</v>
      </c>
      <c r="X193">
        <f>force_ripple_Config3_2A_phaseA_1Layer__2111853[[#This Row],[Spalte25]]*$R193</f>
        <v>-64.291464874654963</v>
      </c>
      <c r="Y193">
        <f t="shared" si="17"/>
        <v>-6.5353508771979385</v>
      </c>
      <c r="Z193">
        <f t="shared" si="17"/>
        <v>65.206691936003494</v>
      </c>
    </row>
    <row r="194" spans="1:26" x14ac:dyDescent="0.3">
      <c r="A194">
        <v>382</v>
      </c>
      <c r="B194">
        <v>-0.51460722777065204</v>
      </c>
      <c r="C194">
        <v>-1.5537488728429201</v>
      </c>
      <c r="D194">
        <v>0.54939834853533798</v>
      </c>
      <c r="E194">
        <v>-1.5513533276465099</v>
      </c>
      <c r="F194">
        <v>-0.144681554434299</v>
      </c>
      <c r="G194">
        <v>-0.72163776208557695</v>
      </c>
      <c r="H194">
        <f t="shared" si="12"/>
        <v>81.681408993334628</v>
      </c>
      <c r="I194">
        <f>force_ripple_Config3_2A_phaseA_1Layer__2111853[[#This Row],[A]]*force_ripple_Config3_2A_phaseA_1Layer__2111853[[#This Row],[Insgesamt]]</f>
        <v>-42.033843442460736</v>
      </c>
      <c r="J194">
        <f>force_ripple_Config3_2A_phaseA_1Layer__2111853[[#This Row],[A2]]*force_ripple_Config3_2A_phaseA_1Layer__2111853[[#This Row],[Insgesamt]]</f>
        <v>-126.91239715561524</v>
      </c>
      <c r="K194">
        <f>force_ripple_Config3_2A_phaseA_1Layer__2111853[[#This Row],[B]]*force_ripple_Config3_2A_phaseA_1Layer__2111853[[#This Row],[Insgesamt]]</f>
        <v>44.875631206977545</v>
      </c>
      <c r="L194">
        <f>force_ripple_Config3_2A_phaseA_1Layer__2111853[[#This Row],[B2]]*force_ripple_Config3_2A_phaseA_1Layer__2111853[[#This Row],[Insgesamt]]</f>
        <v>-126.71672564866523</v>
      </c>
      <c r="M194">
        <f>force_ripple_Config3_2A_phaseA_1Layer__2111853[[#This Row],[C]]*force_ripple_Config3_2A_phaseA_1Layer__2111853[[#This Row],[Insgesamt]]</f>
        <v>-11.817793221539384</v>
      </c>
      <c r="N194">
        <f>force_ripple_Config3_2A_phaseA_1Layer__2111853[[#This Row],[C2]]*force_ripple_Config3_2A_phaseA_1Layer__2111853[[#This Row],[Insgesamt]]</f>
        <v>-58.944389189946719</v>
      </c>
      <c r="O194" s="2">
        <f t="shared" si="13"/>
        <v>25.466666666666665</v>
      </c>
      <c r="P194" s="2">
        <f t="shared" si="14"/>
        <v>-0.55919290347074602</v>
      </c>
      <c r="Q194" s="2">
        <f t="shared" si="15"/>
        <v>-0.43837114678908046</v>
      </c>
      <c r="R194" s="2">
        <f t="shared" si="16"/>
        <v>0.99756405025982464</v>
      </c>
      <c r="S194">
        <f>force_ripple_Config3_2A_phaseA_1Layer__2111853[[#This Row],[Spalte1]]*$Q194</f>
        <v>18.426424153824183</v>
      </c>
      <c r="T194">
        <f>force_ripple_Config3_2A_phaseA_1Layer__2111853[[#This Row],[Spalte2]]*$Q194</f>
        <v>55.634733082858283</v>
      </c>
      <c r="U194">
        <f>force_ripple_Config3_2A_phaseA_1Layer__2111853[[#This Row],[Spalte22]]*$P194</f>
        <v>-25.094134509712191</v>
      </c>
      <c r="V194">
        <f>force_ripple_Config3_2A_phaseA_1Layer__2111853[[#This Row],[Spalte23]]*$P194</f>
        <v>70.85909373378307</v>
      </c>
      <c r="W194">
        <f>force_ripple_Config3_2A_phaseA_1Layer__2111853[[#This Row],[Spalte24]]*$R194</f>
        <v>-11.78900567121193</v>
      </c>
      <c r="X194">
        <f>force_ripple_Config3_2A_phaseA_1Layer__2111853[[#This Row],[Spalte25]]*$R194</f>
        <v>-58.800803620414676</v>
      </c>
      <c r="Y194">
        <f t="shared" si="17"/>
        <v>-18.456716027099937</v>
      </c>
      <c r="Z194">
        <f t="shared" si="17"/>
        <v>67.693023196226676</v>
      </c>
    </row>
    <row r="195" spans="1:26" x14ac:dyDescent="0.3">
      <c r="A195">
        <v>384</v>
      </c>
      <c r="B195">
        <v>-0.53410898027256903</v>
      </c>
      <c r="C195">
        <v>-1.4256374568452399</v>
      </c>
      <c r="D195">
        <v>0.44292435704945998</v>
      </c>
      <c r="E195">
        <v>-1.7625144825826</v>
      </c>
      <c r="F195">
        <v>0.11910608386657701</v>
      </c>
      <c r="G195">
        <v>-0.73778063335531197</v>
      </c>
      <c r="H195">
        <f t="shared" si="12"/>
        <v>81.681408993334628</v>
      </c>
      <c r="I195">
        <f>force_ripple_Config3_2A_phaseA_1Layer__2111853[[#This Row],[A]]*force_ripple_Config3_2A_phaseA_1Layer__2111853[[#This Row],[Insgesamt]]</f>
        <v>-43.626774064656608</v>
      </c>
      <c r="J195">
        <f>force_ripple_Config3_2A_phaseA_1Layer__2111853[[#This Row],[A2]]*force_ripple_Config3_2A_phaseA_1Layer__2111853[[#This Row],[Insgesamt]]</f>
        <v>-116.44807618879349</v>
      </c>
      <c r="K195">
        <f>force_ripple_Config3_2A_phaseA_1Layer__2111853[[#This Row],[B]]*force_ripple_Config3_2A_phaseA_1Layer__2111853[[#This Row],[Insgesamt]]</f>
        <v>36.178685561266718</v>
      </c>
      <c r="L195">
        <f>force_ripple_Config3_2A_phaseA_1Layer__2111853[[#This Row],[B2]]*force_ripple_Config3_2A_phaseA_1Layer__2111853[[#This Row],[Insgesamt]]</f>
        <v>-143.96466630850492</v>
      </c>
      <c r="M195">
        <f>force_ripple_Config3_2A_phaseA_1Layer__2111853[[#This Row],[C]]*force_ripple_Config3_2A_phaseA_1Layer__2111853[[#This Row],[Insgesamt]]</f>
        <v>9.7287527499002913</v>
      </c>
      <c r="N195">
        <f>force_ripple_Config3_2A_phaseA_1Layer__2111853[[#This Row],[C2]]*force_ripple_Config3_2A_phaseA_1Layer__2111853[[#This Row],[Insgesamt]]</f>
        <v>-60.262961660456696</v>
      </c>
      <c r="O195" s="2">
        <f t="shared" si="13"/>
        <v>25.6</v>
      </c>
      <c r="P195" s="2">
        <f t="shared" si="14"/>
        <v>-0.84804809615642673</v>
      </c>
      <c r="Q195" s="2">
        <f t="shared" si="15"/>
        <v>-3.4899496702501982E-2</v>
      </c>
      <c r="R195" s="2">
        <f t="shared" si="16"/>
        <v>0.88294759285892854</v>
      </c>
      <c r="S195">
        <f>force_ripple_Config3_2A_phaseA_1Layer__2111853[[#This Row],[Spalte1]]*$Q195</f>
        <v>1.5225524576102822</v>
      </c>
      <c r="T195">
        <f>force_ripple_Config3_2A_phaseA_1Layer__2111853[[#This Row],[Spalte2]]*$Q195</f>
        <v>4.0639792509634978</v>
      </c>
      <c r="U195">
        <f>force_ripple_Config3_2A_phaseA_1Layer__2111853[[#This Row],[Spalte22]]*$P195</f>
        <v>-30.681265411674246</v>
      </c>
      <c r="V195">
        <f>force_ripple_Config3_2A_phaseA_1Layer__2111853[[#This Row],[Spalte23]]*$P195</f>
        <v>122.08896117672286</v>
      </c>
      <c r="W195">
        <f>force_ripple_Config3_2A_phaseA_1Layer__2111853[[#This Row],[Spalte24]]*$R195</f>
        <v>8.5899788220441433</v>
      </c>
      <c r="X195">
        <f>force_ripple_Config3_2A_phaseA_1Layer__2111853[[#This Row],[Spalte25]]*$R195</f>
        <v>-53.209036936650136</v>
      </c>
      <c r="Y195">
        <f t="shared" si="17"/>
        <v>-20.56873413201982</v>
      </c>
      <c r="Z195">
        <f t="shared" si="17"/>
        <v>72.943903491036224</v>
      </c>
    </row>
    <row r="196" spans="1:26" x14ac:dyDescent="0.3">
      <c r="A196">
        <v>386</v>
      </c>
      <c r="B196">
        <v>-0.628534641224337</v>
      </c>
      <c r="C196">
        <v>-1.2351430141303399</v>
      </c>
      <c r="D196">
        <v>0.169029797293096</v>
      </c>
      <c r="E196">
        <v>-1.85060873439794</v>
      </c>
      <c r="F196">
        <v>0.25432306269419402</v>
      </c>
      <c r="G196">
        <v>-0.84099781743016</v>
      </c>
      <c r="H196">
        <f t="shared" ref="H196:H203" si="18">26*PI()</f>
        <v>81.681408993334628</v>
      </c>
      <c r="I196">
        <f>force_ripple_Config3_2A_phaseA_1Layer__2111853[[#This Row],[A]]*force_ripple_Config3_2A_phaseA_1Layer__2111853[[#This Row],[Insgesamt]]</f>
        <v>-51.339595096323912</v>
      </c>
      <c r="J196">
        <f>force_ripple_Config3_2A_phaseA_1Layer__2111853[[#This Row],[A2]]*force_ripple_Config3_2A_phaseA_1Layer__2111853[[#This Row],[Insgesamt]]</f>
        <v>-100.88822170244039</v>
      </c>
      <c r="K196">
        <f>force_ripple_Config3_2A_phaseA_1Layer__2111853[[#This Row],[B]]*force_ripple_Config3_2A_phaseA_1Layer__2111853[[#This Row],[Insgesamt]]</f>
        <v>13.806592004757821</v>
      </c>
      <c r="L196">
        <f>force_ripple_Config3_2A_phaseA_1Layer__2111853[[#This Row],[B2]]*force_ripple_Config3_2A_phaseA_1Layer__2111853[[#This Row],[Insgesamt]]</f>
        <v>-151.16032892099551</v>
      </c>
      <c r="M196">
        <f>force_ripple_Config3_2A_phaseA_1Layer__2111853[[#This Row],[C]]*force_ripple_Config3_2A_phaseA_1Layer__2111853[[#This Row],[Insgesamt]]</f>
        <v>20.773466100361947</v>
      </c>
      <c r="N196">
        <f>force_ripple_Config3_2A_phaseA_1Layer__2111853[[#This Row],[C2]]*force_ripple_Config3_2A_phaseA_1Layer__2111853[[#This Row],[Insgesamt]]</f>
        <v>-68.693886688014658</v>
      </c>
      <c r="O196" s="2">
        <f t="shared" ref="O196:O203" si="19">A196/(15)</f>
        <v>25.733333333333334</v>
      </c>
      <c r="P196" s="2">
        <f t="shared" ref="P196:P203" si="20">SIN($O196*PI()-RADIANS(50))</f>
        <v>-0.99026806874157081</v>
      </c>
      <c r="Q196" s="2">
        <f t="shared" ref="Q196:Q203" si="21">SIN($O196*PI()+RADIANS(70))</f>
        <v>0.37460659341591329</v>
      </c>
      <c r="R196" s="2">
        <f t="shared" ref="R196:R203" si="22">SIN($O196*PI()+RADIANS(190))</f>
        <v>0.61566147532565918</v>
      </c>
      <c r="S196">
        <f>force_ripple_Config3_2A_phaseA_1Layer__2111853[[#This Row],[Spalte1]]*$Q196</f>
        <v>-19.232150826386228</v>
      </c>
      <c r="T196">
        <f>force_ripple_Config3_2A_phaseA_1Layer__2111853[[#This Row],[Spalte2]]*$Q196</f>
        <v>-37.793393047740608</v>
      </c>
      <c r="U196">
        <f>force_ripple_Config3_2A_phaseA_1Layer__2111853[[#This Row],[Spalte22]]*$P196</f>
        <v>-13.672227200454341</v>
      </c>
      <c r="V196">
        <f>force_ripple_Config3_2A_phaseA_1Layer__2111853[[#This Row],[Spalte23]]*$P196</f>
        <v>149.68924699093483</v>
      </c>
      <c r="W196">
        <f>force_ripple_Config3_2A_phaseA_1Layer__2111853[[#This Row],[Spalte24]]*$R196</f>
        <v>12.789422786976404</v>
      </c>
      <c r="X196">
        <f>force_ripple_Config3_2A_phaseA_1Layer__2111853[[#This Row],[Spalte25]]*$R196</f>
        <v>-42.292179624196763</v>
      </c>
      <c r="Y196">
        <f t="shared" ref="Y196:Z203" si="23">SUM(S196,U196,W196)</f>
        <v>-20.114955239864166</v>
      </c>
      <c r="Z196">
        <f t="shared" si="23"/>
        <v>69.603674318997463</v>
      </c>
    </row>
    <row r="197" spans="1:26" x14ac:dyDescent="0.3">
      <c r="A197">
        <v>388</v>
      </c>
      <c r="B197">
        <v>-0.57229610791141206</v>
      </c>
      <c r="C197">
        <v>-0.97464115655910299</v>
      </c>
      <c r="D197">
        <v>-1.6554559749296101E-2</v>
      </c>
      <c r="E197">
        <v>-1.8129837816701899</v>
      </c>
      <c r="F197">
        <v>0.351078759495492</v>
      </c>
      <c r="G197">
        <v>-0.90243296886868596</v>
      </c>
      <c r="H197">
        <f t="shared" si="18"/>
        <v>81.681408993334628</v>
      </c>
      <c r="I197">
        <f>force_ripple_Config3_2A_phaseA_1Layer__2111853[[#This Row],[A]]*force_ripple_Config3_2A_phaseA_1Layer__2111853[[#This Row],[Insgesamt]]</f>
        <v>-46.745952455605618</v>
      </c>
      <c r="J197">
        <f>force_ripple_Config3_2A_phaseA_1Layer__2111853[[#This Row],[A2]]*force_ripple_Config3_2A_phaseA_1Layer__2111853[[#This Row],[Insgesamt]]</f>
        <v>-79.61006293064078</v>
      </c>
      <c r="K197">
        <f>force_ripple_Config3_2A_phaseA_1Layer__2111853[[#This Row],[B]]*force_ripple_Config3_2A_phaseA_1Layer__2111853[[#This Row],[Insgesamt]]</f>
        <v>-1.3521997655868501</v>
      </c>
      <c r="L197">
        <f>force_ripple_Config3_2A_phaseA_1Layer__2111853[[#This Row],[B2]]*force_ripple_Config3_2A_phaseA_1Layer__2111853[[#This Row],[Insgesamt]]</f>
        <v>-148.08706976888527</v>
      </c>
      <c r="M197">
        <f>force_ripple_Config3_2A_phaseA_1Layer__2111853[[#This Row],[C]]*force_ripple_Config3_2A_phaseA_1Layer__2111853[[#This Row],[Insgesamt]]</f>
        <v>28.676607743223844</v>
      </c>
      <c r="N197">
        <f>force_ripple_Config3_2A_phaseA_1Layer__2111853[[#This Row],[C2]]*force_ripple_Config3_2A_phaseA_1Layer__2111853[[#This Row],[Insgesamt]]</f>
        <v>-73.711996419232349</v>
      </c>
      <c r="O197" s="2">
        <f t="shared" si="19"/>
        <v>25.866666666666667</v>
      </c>
      <c r="P197" s="2">
        <f t="shared" si="20"/>
        <v>-0.96126169593831712</v>
      </c>
      <c r="Q197" s="2">
        <f t="shared" si="21"/>
        <v>0.71933980033865375</v>
      </c>
      <c r="R197" s="2">
        <f t="shared" si="22"/>
        <v>0.24192189559966651</v>
      </c>
      <c r="S197">
        <f>force_ripple_Config3_2A_phaseA_1Layer__2111853[[#This Row],[Spalte1]]*$Q197</f>
        <v>-33.626224106055545</v>
      </c>
      <c r="T197">
        <f>force_ripple_Config3_2A_phaseA_1Layer__2111853[[#This Row],[Spalte2]]*$Q197</f>
        <v>-57.266686773474795</v>
      </c>
      <c r="U197">
        <f>force_ripple_Config3_2A_phaseA_1Layer__2111853[[#This Row],[Spalte22]]*$P197</f>
        <v>1.2998178399154103</v>
      </c>
      <c r="V197">
        <f>force_ripple_Config3_2A_phaseA_1Layer__2111853[[#This Row],[Spalte23]]*$P197</f>
        <v>142.35042783257455</v>
      </c>
      <c r="W197">
        <f>force_ripple_Config3_2A_phaseA_1Layer__2111853[[#This Row],[Spalte24]]*$R197</f>
        <v>6.9374993046087869</v>
      </c>
      <c r="X197">
        <f>force_ripple_Config3_2A_phaseA_1Layer__2111853[[#This Row],[Spalte25]]*$R197</f>
        <v>-17.83254590217652</v>
      </c>
      <c r="Y197">
        <f t="shared" si="23"/>
        <v>-25.388906961531347</v>
      </c>
      <c r="Z197">
        <f t="shared" si="23"/>
        <v>67.251195156923245</v>
      </c>
    </row>
    <row r="198" spans="1:26" x14ac:dyDescent="0.3">
      <c r="A198">
        <v>390</v>
      </c>
      <c r="B198">
        <v>-0.42004087332002998</v>
      </c>
      <c r="C198">
        <v>-0.82462597625254896</v>
      </c>
      <c r="D198">
        <v>-0.18799420443471701</v>
      </c>
      <c r="E198">
        <v>-1.78691450628307</v>
      </c>
      <c r="F198">
        <v>0.48506437891582599</v>
      </c>
      <c r="G198">
        <v>-1.0304152451500099</v>
      </c>
      <c r="H198">
        <f t="shared" si="18"/>
        <v>81.681408993334628</v>
      </c>
      <c r="I198">
        <f>force_ripple_Config3_2A_phaseA_1Layer__2111853[[#This Row],[A]]*force_ripple_Config3_2A_phaseA_1Layer__2111853[[#This Row],[Insgesamt]]</f>
        <v>-34.309530367570829</v>
      </c>
      <c r="J198">
        <f>force_ripple_Config3_2A_phaseA_1Layer__2111853[[#This Row],[A2]]*force_ripple_Config3_2A_phaseA_1Layer__2111853[[#This Row],[Insgesamt]]</f>
        <v>-67.356611632812303</v>
      </c>
      <c r="K198">
        <f>force_ripple_Config3_2A_phaseA_1Layer__2111853[[#This Row],[B]]*force_ripple_Config3_2A_phaseA_1Layer__2111853[[#This Row],[Insgesamt]]</f>
        <v>-15.355631500808682</v>
      </c>
      <c r="L198">
        <f>force_ripple_Config3_2A_phaseA_1Layer__2111853[[#This Row],[B2]]*force_ripple_Config3_2A_phaseA_1Layer__2111853[[#This Row],[Insgesamt]]</f>
        <v>-145.95769462383006</v>
      </c>
      <c r="M198">
        <f>force_ripple_Config3_2A_phaseA_1Layer__2111853[[#This Row],[C]]*force_ripple_Config3_2A_phaseA_1Layer__2111853[[#This Row],[Insgesamt]]</f>
        <v>39.620741922321422</v>
      </c>
      <c r="N198">
        <f>force_ripple_Config3_2A_phaseA_1Layer__2111853[[#This Row],[C2]]*force_ripple_Config3_2A_phaseA_1Layer__2111853[[#This Row],[Insgesamt]]</f>
        <v>-84.165769072065132</v>
      </c>
      <c r="O198" s="2">
        <f t="shared" si="19"/>
        <v>26</v>
      </c>
      <c r="P198" s="2">
        <f t="shared" si="20"/>
        <v>-0.76604444311897257</v>
      </c>
      <c r="Q198" s="2">
        <f t="shared" si="21"/>
        <v>0.93969262078591043</v>
      </c>
      <c r="R198" s="2">
        <f t="shared" si="22"/>
        <v>-0.17364817766693388</v>
      </c>
      <c r="S198">
        <f>force_ripple_Config3_2A_phaseA_1Layer__2111853[[#This Row],[Spalte1]]*$Q198</f>
        <v>-32.24041250903641</v>
      </c>
      <c r="T198">
        <f>force_ripple_Config3_2A_phaseA_1Layer__2111853[[#This Row],[Spalte2]]*$Q198</f>
        <v>-63.294510912496136</v>
      </c>
      <c r="U198">
        <f>force_ripple_Config3_2A_phaseA_1Layer__2111853[[#This Row],[Spalte22]]*$P198</f>
        <v>11.76309618177714</v>
      </c>
      <c r="V198">
        <f>force_ripple_Config3_2A_phaseA_1Layer__2111853[[#This Row],[Spalte23]]*$P198</f>
        <v>111.81008089704096</v>
      </c>
      <c r="W198">
        <f>force_ripple_Config3_2A_phaseA_1Layer__2111853[[#This Row],[Spalte24]]*$R198</f>
        <v>-6.8800696326230062</v>
      </c>
      <c r="X198">
        <f>force_ripple_Config3_2A_phaseA_1Layer__2111853[[#This Row],[Spalte25]]*$R198</f>
        <v>14.615232421300094</v>
      </c>
      <c r="Y198">
        <f t="shared" si="23"/>
        <v>-27.357385959882276</v>
      </c>
      <c r="Z198">
        <f t="shared" si="23"/>
        <v>63.130802405844918</v>
      </c>
    </row>
    <row r="199" spans="1:26" x14ac:dyDescent="0.3">
      <c r="A199">
        <v>392</v>
      </c>
      <c r="B199">
        <v>-0.30532284489125</v>
      </c>
      <c r="C199">
        <v>-0.69087936935507999</v>
      </c>
      <c r="D199">
        <v>-0.42196370410448802</v>
      </c>
      <c r="E199">
        <v>-1.6621105661902</v>
      </c>
      <c r="F199">
        <v>0.46963357759484098</v>
      </c>
      <c r="G199">
        <v>-1.2069730203853699</v>
      </c>
      <c r="H199">
        <f t="shared" si="18"/>
        <v>81.681408993334628</v>
      </c>
      <c r="I199">
        <f>force_ripple_Config3_2A_phaseA_1Layer__2111853[[#This Row],[A]]*force_ripple_Config3_2A_phaseA_1Layer__2111853[[#This Row],[Insgesamt]]</f>
        <v>-24.939200168570661</v>
      </c>
      <c r="J199">
        <f>force_ripple_Config3_2A_phaseA_1Layer__2111853[[#This Row],[A2]]*force_ripple_Config3_2A_phaseA_1Layer__2111853[[#This Row],[Insgesamt]]</f>
        <v>-56.432000333349386</v>
      </c>
      <c r="K199">
        <f>force_ripple_Config3_2A_phaseA_1Layer__2111853[[#This Row],[B]]*force_ripple_Config3_2A_phaseA_1Layer__2111853[[#This Row],[Insgesamt]]</f>
        <v>-34.466589895301119</v>
      </c>
      <c r="L199">
        <f>force_ripple_Config3_2A_phaseA_1Layer__2111853[[#This Row],[B2]]*force_ripple_Config3_2A_phaseA_1Layer__2111853[[#This Row],[Insgesamt]]</f>
        <v>-135.76353294912471</v>
      </c>
      <c r="M199">
        <f>force_ripple_Config3_2A_phaseA_1Layer__2111853[[#This Row],[C]]*force_ripple_Config3_2A_phaseA_1Layer__2111853[[#This Row],[Insgesamt]]</f>
        <v>38.360332328527157</v>
      </c>
      <c r="N199">
        <f>force_ripple_Config3_2A_phaseA_1Layer__2111853[[#This Row],[C2]]*force_ripple_Config3_2A_phaseA_1Layer__2111853[[#This Row],[Insgesamt]]</f>
        <v>-98.587256922017815</v>
      </c>
      <c r="O199" s="2">
        <f t="shared" si="19"/>
        <v>26.133333333333333</v>
      </c>
      <c r="P199" s="2">
        <f t="shared" si="20"/>
        <v>-0.43837114678908046</v>
      </c>
      <c r="Q199" s="2">
        <f t="shared" si="21"/>
        <v>0.99756405025982464</v>
      </c>
      <c r="R199" s="2">
        <f t="shared" si="22"/>
        <v>-0.55919290347074002</v>
      </c>
      <c r="S199">
        <f>force_ripple_Config3_2A_phaseA_1Layer__2111853[[#This Row],[Spalte1]]*$Q199</f>
        <v>-24.878449530399848</v>
      </c>
      <c r="T199">
        <f>force_ripple_Config3_2A_phaseA_1Layer__2111853[[#This Row],[Spalte2]]*$Q199</f>
        <v>-56.294534816799789</v>
      </c>
      <c r="U199">
        <f>force_ripple_Config3_2A_phaseA_1Layer__2111853[[#This Row],[Spalte22]]*$P199</f>
        <v>15.109158538312084</v>
      </c>
      <c r="V199">
        <f>force_ripple_Config3_2A_phaseA_1Layer__2111853[[#This Row],[Spalte23]]*$P199</f>
        <v>59.514815631044911</v>
      </c>
      <c r="W199">
        <f>force_ripple_Config3_2A_phaseA_1Layer__2111853[[#This Row],[Spalte24]]*$R199</f>
        <v>-21.450825612891595</v>
      </c>
      <c r="X199">
        <f>force_ripple_Config3_2A_phaseA_1Layer__2111853[[#This Row],[Spalte25]]*$R199</f>
        <v>55.129294443438951</v>
      </c>
      <c r="Y199">
        <f t="shared" si="23"/>
        <v>-31.22011660497936</v>
      </c>
      <c r="Z199">
        <f t="shared" si="23"/>
        <v>58.349575257684073</v>
      </c>
    </row>
    <row r="200" spans="1:26" x14ac:dyDescent="0.3">
      <c r="A200">
        <v>394</v>
      </c>
      <c r="B200">
        <v>-8.25327265976291E-2</v>
      </c>
      <c r="C200">
        <v>-0.56877402713555303</v>
      </c>
      <c r="D200">
        <v>-0.52416198673140502</v>
      </c>
      <c r="E200">
        <v>-1.4376286728434</v>
      </c>
      <c r="F200">
        <v>0.41374107354116202</v>
      </c>
      <c r="G200">
        <v>-1.2989596577626701</v>
      </c>
      <c r="H200">
        <f t="shared" si="18"/>
        <v>81.681408993334628</v>
      </c>
      <c r="I200">
        <f>force_ripple_Config3_2A_phaseA_1Layer__2111853[[#This Row],[A]]*force_ripple_Config3_2A_phaseA_1Layer__2111853[[#This Row],[Insgesamt]]</f>
        <v>-6.7413893965560092</v>
      </c>
      <c r="J200">
        <f>force_ripple_Config3_2A_phaseA_1Layer__2111853[[#This Row],[A2]]*force_ripple_Config3_2A_phaseA_1Layer__2111853[[#This Row],[Insgesamt]]</f>
        <v>-46.458263935245114</v>
      </c>
      <c r="K200">
        <f>force_ripple_Config3_2A_phaseA_1Layer__2111853[[#This Row],[B]]*force_ripple_Config3_2A_phaseA_1Layer__2111853[[#This Row],[Insgesamt]]</f>
        <v>-42.814289616966732</v>
      </c>
      <c r="L200">
        <f>force_ripple_Config3_2A_phaseA_1Layer__2111853[[#This Row],[B2]]*force_ripple_Config3_2A_phaseA_1Layer__2111853[[#This Row],[Insgesamt]]</f>
        <v>-117.42753560706662</v>
      </c>
      <c r="M200">
        <f>force_ripple_Config3_2A_phaseA_1Layer__2111853[[#This Row],[C]]*force_ripple_Config3_2A_phaseA_1Layer__2111853[[#This Row],[Insgesamt]]</f>
        <v>33.794953845256998</v>
      </c>
      <c r="N200">
        <f>force_ripple_Config3_2A_phaseA_1Layer__2111853[[#This Row],[C2]]*force_ripple_Config3_2A_phaseA_1Layer__2111853[[#This Row],[Insgesamt]]</f>
        <v>-106.10085507155463</v>
      </c>
      <c r="O200" s="2">
        <f t="shared" si="19"/>
        <v>26.266666666666666</v>
      </c>
      <c r="P200" s="2">
        <f t="shared" si="20"/>
        <v>-3.4899496702501982E-2</v>
      </c>
      <c r="Q200" s="2">
        <f t="shared" si="21"/>
        <v>0.88294759285892854</v>
      </c>
      <c r="R200" s="2">
        <f t="shared" si="22"/>
        <v>-0.84804809615642285</v>
      </c>
      <c r="S200">
        <f>force_ripple_Config3_2A_phaseA_1Layer__2111853[[#This Row],[Spalte1]]*$Q200</f>
        <v>-5.9522935402138328</v>
      </c>
      <c r="T200">
        <f>force_ripple_Config3_2A_phaseA_1Layer__2111853[[#This Row],[Spalte2]]*$Q200</f>
        <v>-41.020212310029443</v>
      </c>
      <c r="U200">
        <f>force_ripple_Config3_2A_phaseA_1Layer__2111853[[#This Row],[Spalte22]]*$P200</f>
        <v>1.4941971593072954</v>
      </c>
      <c r="V200">
        <f>force_ripple_Config3_2A_phaseA_1Layer__2111853[[#This Row],[Spalte23]]*$P200</f>
        <v>4.0981618917017553</v>
      </c>
      <c r="W200">
        <f>force_ripple_Config3_2A_phaseA_1Layer__2111853[[#This Row],[Spalte24]]*$R200</f>
        <v>-28.65974626816438</v>
      </c>
      <c r="X200">
        <f>force_ripple_Config3_2A_phaseA_1Layer__2111853[[#This Row],[Spalte25]]*$R200</f>
        <v>89.978628144000453</v>
      </c>
      <c r="Y200">
        <f t="shared" si="23"/>
        <v>-33.117842649070916</v>
      </c>
      <c r="Z200">
        <f t="shared" si="23"/>
        <v>53.056577725672767</v>
      </c>
    </row>
    <row r="201" spans="1:26" x14ac:dyDescent="0.3">
      <c r="A201">
        <v>396</v>
      </c>
      <c r="B201">
        <v>0.15244207385244801</v>
      </c>
      <c r="C201">
        <v>-0.603330035192155</v>
      </c>
      <c r="D201">
        <v>-0.53196310943609004</v>
      </c>
      <c r="E201">
        <v>-1.2666760852405801</v>
      </c>
      <c r="F201">
        <v>0.39463584995281697</v>
      </c>
      <c r="G201">
        <v>-1.4095976858908901</v>
      </c>
      <c r="H201">
        <f t="shared" si="18"/>
        <v>81.681408993334628</v>
      </c>
      <c r="I201">
        <f>force_ripple_Config3_2A_phaseA_1Layer__2111853[[#This Row],[A]]*force_ripple_Config3_2A_phaseA_1Layer__2111853[[#This Row],[Insgesamt]]</f>
        <v>12.451683382133929</v>
      </c>
      <c r="J201">
        <f>force_ripple_Config3_2A_phaseA_1Layer__2111853[[#This Row],[A2]]*force_ripple_Config3_2A_phaseA_1Layer__2111853[[#This Row],[Insgesamt]]</f>
        <v>-49.28084736249339</v>
      </c>
      <c r="K201">
        <f>force_ripple_Config3_2A_phaseA_1Layer__2111853[[#This Row],[B]]*force_ripple_Config3_2A_phaseA_1Layer__2111853[[#This Row],[Insgesamt]]</f>
        <v>-43.451496311215301</v>
      </c>
      <c r="L201">
        <f>force_ripple_Config3_2A_phaseA_1Layer__2111853[[#This Row],[B2]]*force_ripple_Config3_2A_phaseA_1Layer__2111853[[#This Row],[Insgesamt]]</f>
        <v>-103.46388738061182</v>
      </c>
      <c r="M201">
        <f>force_ripple_Config3_2A_phaseA_1Layer__2111853[[#This Row],[C]]*force_ripple_Config3_2A_phaseA_1Layer__2111853[[#This Row],[Insgesamt]]</f>
        <v>32.234412263428283</v>
      </c>
      <c r="N201">
        <f>force_ripple_Config3_2A_phaseA_1Layer__2111853[[#This Row],[C2]]*force_ripple_Config3_2A_phaseA_1Layer__2111853[[#This Row],[Insgesamt]]</f>
        <v>-115.13792509731182</v>
      </c>
      <c r="O201" s="2">
        <f t="shared" si="19"/>
        <v>26.4</v>
      </c>
      <c r="P201" s="2">
        <f t="shared" si="20"/>
        <v>0.37460659341591329</v>
      </c>
      <c r="Q201" s="2">
        <f t="shared" si="21"/>
        <v>0.61566147532565918</v>
      </c>
      <c r="R201" s="2">
        <f t="shared" si="22"/>
        <v>-0.99026806874156981</v>
      </c>
      <c r="S201">
        <f>force_ripple_Config3_2A_phaseA_1Layer__2111853[[#This Row],[Spalte1]]*$Q201</f>
        <v>7.6660217613325683</v>
      </c>
      <c r="T201">
        <f>force_ripple_Config3_2A_phaseA_1Layer__2111853[[#This Row],[Spalte2]]*$Q201</f>
        <v>-30.3403191924913</v>
      </c>
      <c r="U201">
        <f>force_ripple_Config3_2A_phaseA_1Layer__2111853[[#This Row],[Spalte22]]*$P201</f>
        <v>-16.277217011968485</v>
      </c>
      <c r="V201">
        <f>force_ripple_Config3_2A_phaseA_1Layer__2111853[[#This Row],[Spalte23]]*$P201</f>
        <v>-38.758254393218692</v>
      </c>
      <c r="W201">
        <f>force_ripple_Config3_2A_phaseA_1Layer__2111853[[#This Row],[Spalte24]]*$R201</f>
        <v>-31.9207091791247</v>
      </c>
      <c r="X201">
        <f>force_ripple_Config3_2A_phaseA_1Layer__2111853[[#This Row],[Spalte25]]*$R201</f>
        <v>114.01741072502649</v>
      </c>
      <c r="Y201">
        <f t="shared" si="23"/>
        <v>-40.531904429760615</v>
      </c>
      <c r="Z201">
        <f t="shared" si="23"/>
        <v>44.918837139316494</v>
      </c>
    </row>
    <row r="202" spans="1:26" x14ac:dyDescent="0.3">
      <c r="A202">
        <v>398</v>
      </c>
      <c r="B202">
        <v>0.28453827077738397</v>
      </c>
      <c r="C202">
        <v>-0.67587350655717804</v>
      </c>
      <c r="D202">
        <v>-0.57002381278138203</v>
      </c>
      <c r="E202">
        <v>-1.0807318142564499</v>
      </c>
      <c r="F202">
        <v>0.249270521059485</v>
      </c>
      <c r="G202">
        <v>-1.5206647378398901</v>
      </c>
      <c r="H202">
        <f t="shared" si="18"/>
        <v>81.681408993334628</v>
      </c>
      <c r="I202">
        <f>force_ripple_Config3_2A_phaseA_1Layer__2111853[[#This Row],[A]]*force_ripple_Config3_2A_phaseA_1Layer__2111853[[#This Row],[Insgesamt]]</f>
        <v>23.241486869623696</v>
      </c>
      <c r="J202">
        <f>force_ripple_Config3_2A_phaseA_1Layer__2111853[[#This Row],[A2]]*force_ripple_Config3_2A_phaseA_1Layer__2111853[[#This Row],[Insgesamt]]</f>
        <v>-55.206300316856094</v>
      </c>
      <c r="K202">
        <f>force_ripple_Config3_2A_phaseA_1Layer__2111853[[#This Row],[B]]*force_ripple_Config3_2A_phaseA_1Layer__2111853[[#This Row],[Insgesamt]]</f>
        <v>-46.560348187736075</v>
      </c>
      <c r="L202">
        <f>force_ripple_Config3_2A_phaseA_1Layer__2111853[[#This Row],[B2]]*force_ripple_Config3_2A_phaseA_1Layer__2111853[[#This Row],[Insgesamt]]</f>
        <v>-88.27569733238964</v>
      </c>
      <c r="M202">
        <f>force_ripple_Config3_2A_phaseA_1Layer__2111853[[#This Row],[C]]*force_ripple_Config3_2A_phaseA_1Layer__2111853[[#This Row],[Insgesamt]]</f>
        <v>20.360767380641427</v>
      </c>
      <c r="N202">
        <f>force_ripple_Config3_2A_phaseA_1Layer__2111853[[#This Row],[C2]]*force_ripple_Config3_2A_phaseA_1Layer__2111853[[#This Row],[Insgesamt]]</f>
        <v>-124.21003839324204</v>
      </c>
      <c r="O202" s="2">
        <f t="shared" si="19"/>
        <v>26.533333333333335</v>
      </c>
      <c r="P202" s="2">
        <f t="shared" si="20"/>
        <v>0.71933980033865375</v>
      </c>
      <c r="Q202" s="2">
        <f t="shared" si="21"/>
        <v>0.24192189559966651</v>
      </c>
      <c r="R202" s="2">
        <f t="shared" si="22"/>
        <v>-0.96126169593831923</v>
      </c>
      <c r="S202">
        <f>force_ripple_Config3_2A_phaseA_1Layer__2111853[[#This Row],[Spalte1]]*$Q202</f>
        <v>5.622624560054124</v>
      </c>
      <c r="T202">
        <f>force_ripple_Config3_2A_phaseA_1Layer__2111853[[#This Row],[Spalte2]]*$Q202</f>
        <v>-13.355612821698296</v>
      </c>
      <c r="U202">
        <f>force_ripple_Config3_2A_phaseA_1Layer__2111853[[#This Row],[Spalte22]]*$P202</f>
        <v>-33.492711569064269</v>
      </c>
      <c r="V202">
        <f>force_ripple_Config3_2A_phaseA_1Layer__2111853[[#This Row],[Spalte23]]*$P202</f>
        <v>-63.500222493836596</v>
      </c>
      <c r="W202">
        <f>force_ripple_Config3_2A_phaseA_1Layer__2111853[[#This Row],[Spalte24]]*$R202</f>
        <v>-19.572025782920988</v>
      </c>
      <c r="X202">
        <f>force_ripple_Config3_2A_phaseA_1Layer__2111853[[#This Row],[Spalte25]]*$R202</f>
        <v>119.39835215845159</v>
      </c>
      <c r="Y202">
        <f t="shared" si="23"/>
        <v>-47.442112791931137</v>
      </c>
      <c r="Z202">
        <f t="shared" si="23"/>
        <v>42.542516842916697</v>
      </c>
    </row>
    <row r="203" spans="1:26" x14ac:dyDescent="0.3">
      <c r="A203">
        <v>400</v>
      </c>
      <c r="B203">
        <v>0.44362322377862001</v>
      </c>
      <c r="C203">
        <v>-0.77727898251815797</v>
      </c>
      <c r="D203">
        <v>-0.49075064407248098</v>
      </c>
      <c r="E203">
        <v>-0.87241581192408102</v>
      </c>
      <c r="F203">
        <v>8.0854778756699094E-2</v>
      </c>
      <c r="G203">
        <v>-1.5233260463656799</v>
      </c>
      <c r="H203">
        <f t="shared" si="18"/>
        <v>81.681408993334628</v>
      </c>
      <c r="I203">
        <f>force_ripple_Config3_2A_phaseA_1Layer__2111853[[#This Row],[A]]*force_ripple_Config3_2A_phaseA_1Layer__2111853[[#This Row],[Insgesamt]]</f>
        <v>36.23576998040307</v>
      </c>
      <c r="J203">
        <f>force_ripple_Config3_2A_phaseA_1Layer__2111853[[#This Row],[A2]]*force_ripple_Config3_2A_phaseA_1Layer__2111853[[#This Row],[Insgesamt]]</f>
        <v>-63.489242472988657</v>
      </c>
      <c r="K203">
        <f>force_ripple_Config3_2A_phaseA_1Layer__2111853[[#This Row],[B]]*force_ripple_Config3_2A_phaseA_1Layer__2111853[[#This Row],[Insgesamt]]</f>
        <v>-40.085204072226709</v>
      </c>
      <c r="L203">
        <f>force_ripple_Config3_2A_phaseA_1Layer__2111853[[#This Row],[B2]]*force_ripple_Config3_2A_phaseA_1Layer__2111853[[#This Row],[Insgesamt]]</f>
        <v>-71.260152746022968</v>
      </c>
      <c r="M203">
        <f>force_ripple_Config3_2A_phaseA_1Layer__2111853[[#This Row],[C]]*force_ripple_Config3_2A_phaseA_1Layer__2111853[[#This Row],[Insgesamt]]</f>
        <v>6.6043322526915231</v>
      </c>
      <c r="N203">
        <f>force_ripple_Config3_2A_phaseA_1Layer__2111853[[#This Row],[C2]]*force_ripple_Config3_2A_phaseA_1Layer__2111853[[#This Row],[Insgesamt]]</f>
        <v>-124.42741782339453</v>
      </c>
      <c r="O203" s="2">
        <f t="shared" si="19"/>
        <v>26.666666666666668</v>
      </c>
      <c r="P203" s="2">
        <f t="shared" si="20"/>
        <v>0.93969262078591043</v>
      </c>
      <c r="Q203" s="2">
        <f t="shared" si="21"/>
        <v>-0.17364817766693388</v>
      </c>
      <c r="R203" s="2">
        <f t="shared" si="22"/>
        <v>-0.76604444311897735</v>
      </c>
      <c r="S203">
        <f>force_ripple_Config3_2A_phaseA_1Layer__2111853[[#This Row],[Spalte1]]*$Q203</f>
        <v>-6.2922754234551821</v>
      </c>
      <c r="T203">
        <f>force_ripple_Config3_2A_phaseA_1Layer__2111853[[#This Row],[Spalte2]]*$Q203</f>
        <v>11.024791256888578</v>
      </c>
      <c r="U203">
        <f>force_ripple_Config3_2A_phaseA_1Layer__2111853[[#This Row],[Spalte22]]*$P203</f>
        <v>-37.667770469368769</v>
      </c>
      <c r="V203">
        <f>force_ripple_Config3_2A_phaseA_1Layer__2111853[[#This Row],[Spalte23]]*$P203</f>
        <v>-66.96263969151461</v>
      </c>
      <c r="W203">
        <f>force_ripple_Config3_2A_phaseA_1Layer__2111853[[#This Row],[Spalte24]]*$R203</f>
        <v>-5.0592120226857791</v>
      </c>
      <c r="X203">
        <f>force_ripple_Config3_2A_phaseA_1Layer__2111853[[#This Row],[Spalte25]]*$R203</f>
        <v>95.316931995254578</v>
      </c>
      <c r="Y203">
        <f t="shared" si="23"/>
        <v>-49.019257915509726</v>
      </c>
      <c r="Z203">
        <f t="shared" si="23"/>
        <v>39.379083560628544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20AF-503C-41ED-9AEB-0FBFFB54D29E}">
  <dimension ref="A1:Z203"/>
  <sheetViews>
    <sheetView topLeftCell="O1" zoomScale="85" zoomScaleNormal="85" workbookViewId="0">
      <selection activeCell="R3" sqref="R3:R28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9" t="s">
        <v>3245</v>
      </c>
      <c r="T1" s="19"/>
      <c r="U1" s="19" t="s">
        <v>3248</v>
      </c>
      <c r="V1" s="19"/>
      <c r="W1" s="19" t="s">
        <v>3249</v>
      </c>
      <c r="X1" s="19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 s="4">
        <v>0</v>
      </c>
      <c r="B3" t="s">
        <v>4067</v>
      </c>
      <c r="C3" t="s">
        <v>4068</v>
      </c>
      <c r="D3" t="s">
        <v>4119</v>
      </c>
      <c r="E3" t="s">
        <v>4120</v>
      </c>
      <c r="F3" t="s">
        <v>4171</v>
      </c>
      <c r="G3" t="s">
        <v>4172</v>
      </c>
      <c r="H3">
        <f>26*PI()</f>
        <v>81.681408993334628</v>
      </c>
      <c r="I3" t="e">
        <f>force_ripple_Config3_2A_phaseA_1Layer__211185[[#This Row],[A]]*force_ripple_Config3_2A_phaseA_1Layer__211185[[#This Row],[Insgesamt]]</f>
        <v>#VALUE!</v>
      </c>
      <c r="J3">
        <f>force_ripple_Config3_2A_phaseA_1Layer__211185[[#This Row],[A2]]*force_ripple_Config3_2A_phaseA_1Layer__211185[[#This Row],[Insgesamt]]</f>
        <v>2.816190260659639E+17</v>
      </c>
      <c r="K3" t="e">
        <f>force_ripple_Config3_2A_phaseA_1Layer__211185[[#This Row],[B]]*force_ripple_Config3_2A_phaseA_1Layer__211185[[#This Row],[Insgesamt]]</f>
        <v>#VALUE!</v>
      </c>
      <c r="L3">
        <f>force_ripple_Config3_2A_phaseA_1Layer__211185[[#This Row],[B2]]*force_ripple_Config3_2A_phaseA_1Layer__211185[[#This Row],[Insgesamt]]</f>
        <v>2.8636639733952764E+16</v>
      </c>
      <c r="M3" t="e">
        <f>force_ripple_Config3_2A_phaseA_1Layer__211185[[#This Row],[C]]*force_ripple_Config3_2A_phaseA_1Layer__211185[[#This Row],[Insgesamt]]</f>
        <v>#VALUE!</v>
      </c>
      <c r="N3">
        <f>force_ripple_Config3_2A_phaseA_1Layer__211185[[#This Row],[C2]]*force_ripple_Config3_2A_phaseA_1Layer__211185[[#This Row],[Insgesamt]]</f>
        <v>2.4989451608001306E+17</v>
      </c>
      <c r="O3" s="2">
        <f>A3/(15)</f>
        <v>0</v>
      </c>
      <c r="P3" s="2">
        <f>SIN($O3*PI()+RADIANS(210))</f>
        <v>-0.50000000000000011</v>
      </c>
      <c r="Q3" s="2">
        <f>SIN($O3*PI()+RADIANS(90))</f>
        <v>1</v>
      </c>
      <c r="R3" s="2">
        <f>SIN($O3*PI()+RADIANS(330))</f>
        <v>-0.50000000000000044</v>
      </c>
      <c r="S3" t="e">
        <f>force_ripple_Config3_2A_phaseA_1Layer__211185[[#This Row],[Spalte1]]*$P3</f>
        <v>#VALUE!</v>
      </c>
      <c r="T3">
        <f>force_ripple_Config3_2A_phaseA_1Layer__211185[[#This Row],[Spalte2]]*$Q3</f>
        <v>2.816190260659639E+17</v>
      </c>
      <c r="U3" t="e">
        <f>force_ripple_Config3_2A_phaseA_1Layer__211185[[#This Row],[Spalte22]]*$P3</f>
        <v>#VALUE!</v>
      </c>
      <c r="V3">
        <f>force_ripple_Config3_2A_phaseA_1Layer__211185[[#This Row],[Spalte23]]*$P3</f>
        <v>-1.4318319866976386E+16</v>
      </c>
      <c r="W3" t="e">
        <f>force_ripple_Config3_2A_phaseA_1Layer__211185[[#This Row],[Spalte24]]*$R3</f>
        <v>#VALUE!</v>
      </c>
      <c r="X3">
        <f>force_ripple_Config3_2A_phaseA_1Layer__211185[[#This Row],[Spalte25]]*$R3</f>
        <v>-1.2494725804000664E+17</v>
      </c>
      <c r="Y3" t="e">
        <f>SUM(S3,U3,W3)</f>
        <v>#VALUE!</v>
      </c>
      <c r="Z3">
        <f>SUM(T3,V3,X3)</f>
        <v>1.4235344815898088E+17</v>
      </c>
    </row>
    <row r="4" spans="1:26" x14ac:dyDescent="0.3">
      <c r="A4" s="4">
        <v>2</v>
      </c>
      <c r="B4" t="s">
        <v>4069</v>
      </c>
      <c r="C4" t="s">
        <v>4070</v>
      </c>
      <c r="D4" t="s">
        <v>4121</v>
      </c>
      <c r="E4" t="s">
        <v>4122</v>
      </c>
      <c r="F4" t="s">
        <v>4173</v>
      </c>
      <c r="G4" t="s">
        <v>4174</v>
      </c>
      <c r="H4">
        <f t="shared" ref="H4:H28" si="0">26*PI()</f>
        <v>81.681408993334628</v>
      </c>
      <c r="I4" t="e">
        <f>force_ripple_Config3_2A_phaseA_1Layer__211185[[#This Row],[A]]*force_ripple_Config3_2A_phaseA_1Layer__211185[[#This Row],[Insgesamt]]</f>
        <v>#VALUE!</v>
      </c>
      <c r="J4">
        <f>force_ripple_Config3_2A_phaseA_1Layer__211185[[#This Row],[A2]]*force_ripple_Config3_2A_phaseA_1Layer__211185[[#This Row],[Insgesamt]]</f>
        <v>2.8518608774205203E+17</v>
      </c>
      <c r="K4" t="e">
        <f>force_ripple_Config3_2A_phaseA_1Layer__211185[[#This Row],[B]]*force_ripple_Config3_2A_phaseA_1Layer__211185[[#This Row],[Insgesamt]]</f>
        <v>#VALUE!</v>
      </c>
      <c r="L4">
        <f>force_ripple_Config3_2A_phaseA_1Layer__211185[[#This Row],[B2]]*force_ripple_Config3_2A_phaseA_1Layer__211185[[#This Row],[Insgesamt]]</f>
        <v>2.714768328110239E+17</v>
      </c>
      <c r="M4" t="e">
        <f>force_ripple_Config3_2A_phaseA_1Layer__211185[[#This Row],[C]]*force_ripple_Config3_2A_phaseA_1Layer__211185[[#This Row],[Insgesamt]]</f>
        <v>#VALUE!</v>
      </c>
      <c r="N4">
        <f>force_ripple_Config3_2A_phaseA_1Layer__211185[[#This Row],[C2]]*force_ripple_Config3_2A_phaseA_1Layer__211185[[#This Row],[Insgesamt]]</f>
        <v>2.2776246801653252E+16</v>
      </c>
      <c r="O4" s="2">
        <f t="shared" ref="O4:O28" si="1">A4/(15)</f>
        <v>0.13333333333333333</v>
      </c>
      <c r="P4" s="2">
        <f t="shared" ref="P4:P28" si="2">SIN($O4*PI()+RADIANS(210))</f>
        <v>-0.80901699437494734</v>
      </c>
      <c r="Q4" s="2">
        <f t="shared" ref="Q4:Q28" si="3">SIN($O4*PI()+RADIANS(90))</f>
        <v>0.91354545764260098</v>
      </c>
      <c r="R4" s="2">
        <f t="shared" ref="R4:R28" si="4">SIN($O4*PI()+RADIANS(330))</f>
        <v>-0.1045284632676543</v>
      </c>
      <c r="S4" t="e">
        <f>force_ripple_Config3_2A_phaseA_1Layer__211185[[#This Row],[Spalte1]]*$Q4</f>
        <v>#VALUE!</v>
      </c>
      <c r="T4">
        <f>force_ripple_Config3_2A_phaseA_1Layer__211185[[#This Row],[Spalte2]]*$Q4</f>
        <v>2.6053045503961587E+17</v>
      </c>
      <c r="U4" t="e">
        <f>force_ripple_Config3_2A_phaseA_1Layer__211185[[#This Row],[Spalte22]]*$P4</f>
        <v>#VALUE!</v>
      </c>
      <c r="V4">
        <f>force_ripple_Config3_2A_phaseA_1Layer__211185[[#This Row],[Spalte23]]*$P4</f>
        <v>-2.1962937132320464E+17</v>
      </c>
      <c r="W4" t="e">
        <f>force_ripple_Config3_2A_phaseA_1Layer__211185[[#This Row],[Spalte24]]*$R4</f>
        <v>#VALUE!</v>
      </c>
      <c r="X4">
        <f>force_ripple_Config3_2A_phaseA_1Layer__211185[[#This Row],[Spalte25]]*$R4</f>
        <v>-2380766077181641</v>
      </c>
      <c r="Y4" t="e">
        <f t="shared" ref="Y4:Z28" si="5">SUM(S4,U4,W4)</f>
        <v>#VALUE!</v>
      </c>
      <c r="Z4">
        <f t="shared" si="5"/>
        <v>3.8520317639229592E+16</v>
      </c>
    </row>
    <row r="5" spans="1:26" x14ac:dyDescent="0.3">
      <c r="A5" s="4">
        <v>4</v>
      </c>
      <c r="B5" t="s">
        <v>4071</v>
      </c>
      <c r="C5" t="s">
        <v>4072</v>
      </c>
      <c r="D5" t="s">
        <v>4123</v>
      </c>
      <c r="E5" t="s">
        <v>4124</v>
      </c>
      <c r="F5" t="s">
        <v>4175</v>
      </c>
      <c r="G5" t="s">
        <v>4176</v>
      </c>
      <c r="H5">
        <f t="shared" si="0"/>
        <v>81.681408993334628</v>
      </c>
      <c r="I5" t="e">
        <f>force_ripple_Config3_2A_phaseA_1Layer__211185[[#This Row],[A]]*force_ripple_Config3_2A_phaseA_1Layer__211185[[#This Row],[Insgesamt]]</f>
        <v>#VALUE!</v>
      </c>
      <c r="J5">
        <f>force_ripple_Config3_2A_phaseA_1Layer__211185[[#This Row],[A2]]*force_ripple_Config3_2A_phaseA_1Layer__211185[[#This Row],[Insgesamt]]</f>
        <v>2.8845476322176371E+17</v>
      </c>
      <c r="K5" t="e">
        <f>force_ripple_Config3_2A_phaseA_1Layer__211185[[#This Row],[B]]*force_ripple_Config3_2A_phaseA_1Layer__211185[[#This Row],[Insgesamt]]</f>
        <v>#VALUE!</v>
      </c>
      <c r="L5">
        <f>force_ripple_Config3_2A_phaseA_1Layer__211185[[#This Row],[B2]]*force_ripple_Config3_2A_phaseA_1Layer__211185[[#This Row],[Insgesamt]]</f>
        <v>2.5817917849240963E+17</v>
      </c>
      <c r="M5" t="e">
        <f>force_ripple_Config3_2A_phaseA_1Layer__211185[[#This Row],[C]]*force_ripple_Config3_2A_phaseA_1Layer__211185[[#This Row],[Insgesamt]]</f>
        <v>#VALUE!</v>
      </c>
      <c r="N5">
        <f>force_ripple_Config3_2A_phaseA_1Layer__211185[[#This Row],[C2]]*force_ripple_Config3_2A_phaseA_1Layer__211185[[#This Row],[Insgesamt]]</f>
        <v>2.1455895461280115E+17</v>
      </c>
      <c r="O5" s="2">
        <f t="shared" si="1"/>
        <v>0.26666666666666666</v>
      </c>
      <c r="P5" s="2">
        <f t="shared" si="2"/>
        <v>-0.97814760073380569</v>
      </c>
      <c r="Q5" s="2">
        <f t="shared" si="3"/>
        <v>0.66913060635885835</v>
      </c>
      <c r="R5" s="2">
        <f t="shared" si="4"/>
        <v>0.30901699437494717</v>
      </c>
      <c r="S5" t="e">
        <f>force_ripple_Config3_2A_phaseA_1Layer__211185[[#This Row],[Spalte1]]*$Q5</f>
        <v>#VALUE!</v>
      </c>
      <c r="T5">
        <f>force_ripple_Config3_2A_phaseA_1Layer__211185[[#This Row],[Spalte2]]*$Q5</f>
        <v>1.9301391062167968E+17</v>
      </c>
      <c r="U5" t="e">
        <f>force_ripple_Config3_2A_phaseA_1Layer__211185[[#This Row],[Spalte22]]*$P5</f>
        <v>#VALUE!</v>
      </c>
      <c r="V5">
        <f>force_ripple_Config3_2A_phaseA_1Layer__211185[[#This Row],[Spalte23]]*$P5</f>
        <v>-2.5253734400177546E+17</v>
      </c>
      <c r="W5" t="e">
        <f>force_ripple_Config3_2A_phaseA_1Layer__211185[[#This Row],[Spalte24]]*$R5</f>
        <v>#VALUE!</v>
      </c>
      <c r="X5">
        <f>force_ripple_Config3_2A_phaseA_1Layer__211185[[#This Row],[Spalte25]]*$R5</f>
        <v>6.630236327067852E+16</v>
      </c>
      <c r="Y5" t="e">
        <f t="shared" si="5"/>
        <v>#VALUE!</v>
      </c>
      <c r="Z5">
        <f t="shared" si="5"/>
        <v>6778929890582744</v>
      </c>
    </row>
    <row r="6" spans="1:26" x14ac:dyDescent="0.3">
      <c r="A6" s="4">
        <v>6</v>
      </c>
      <c r="B6" t="s">
        <v>4073</v>
      </c>
      <c r="C6" t="s">
        <v>4074</v>
      </c>
      <c r="D6" t="s">
        <v>4125</v>
      </c>
      <c r="E6" t="s">
        <v>4126</v>
      </c>
      <c r="F6" t="s">
        <v>4177</v>
      </c>
      <c r="G6" t="s">
        <v>4178</v>
      </c>
      <c r="H6">
        <f t="shared" si="0"/>
        <v>81.681408993334628</v>
      </c>
      <c r="I6" t="e">
        <f>force_ripple_Config3_2A_phaseA_1Layer__211185[[#This Row],[A]]*force_ripple_Config3_2A_phaseA_1Layer__211185[[#This Row],[Insgesamt]]</f>
        <v>#VALUE!</v>
      </c>
      <c r="J6">
        <f>force_ripple_Config3_2A_phaseA_1Layer__211185[[#This Row],[A2]]*force_ripple_Config3_2A_phaseA_1Layer__211185[[#This Row],[Insgesamt]]</f>
        <v>2.9249966455819846E+17</v>
      </c>
      <c r="K6" t="e">
        <f>force_ripple_Config3_2A_phaseA_1Layer__211185[[#This Row],[B]]*force_ripple_Config3_2A_phaseA_1Layer__211185[[#This Row],[Insgesamt]]</f>
        <v>#VALUE!</v>
      </c>
      <c r="L6">
        <f>force_ripple_Config3_2A_phaseA_1Layer__211185[[#This Row],[B2]]*force_ripple_Config3_2A_phaseA_1Layer__211185[[#This Row],[Insgesamt]]</f>
        <v>2.5122065116997174E+17</v>
      </c>
      <c r="M6" t="e">
        <f>force_ripple_Config3_2A_phaseA_1Layer__211185[[#This Row],[C]]*force_ripple_Config3_2A_phaseA_1Layer__211185[[#This Row],[Insgesamt]]</f>
        <v>#VALUE!</v>
      </c>
      <c r="N6">
        <f>force_ripple_Config3_2A_phaseA_1Layer__211185[[#This Row],[C2]]*force_ripple_Config3_2A_phaseA_1Layer__211185[[#This Row],[Insgesamt]]</f>
        <v>2.1489276875621706E+17</v>
      </c>
      <c r="O6" s="2">
        <f t="shared" si="1"/>
        <v>0.4</v>
      </c>
      <c r="P6" s="2">
        <f t="shared" si="2"/>
        <v>-0.97814760073380558</v>
      </c>
      <c r="Q6" s="2">
        <f t="shared" si="3"/>
        <v>0.30901699437494751</v>
      </c>
      <c r="R6" s="2">
        <f t="shared" si="4"/>
        <v>0.66913060635885779</v>
      </c>
      <c r="S6" t="e">
        <f>force_ripple_Config3_2A_phaseA_1Layer__211185[[#This Row],[Spalte1]]*$Q6</f>
        <v>#VALUE!</v>
      </c>
      <c r="T6">
        <f>force_ripple_Config3_2A_phaseA_1Layer__211185[[#This Row],[Spalte2]]*$Q6</f>
        <v>9.0387367197454848E+16</v>
      </c>
      <c r="U6" t="e">
        <f>force_ripple_Config3_2A_phaseA_1Layer__211185[[#This Row],[Spalte22]]*$P6</f>
        <v>#VALUE!</v>
      </c>
      <c r="V6">
        <f>force_ripple_Config3_2A_phaseA_1Layer__211185[[#This Row],[Spalte23]]*$P6</f>
        <v>-2.4573087719669216E+17</v>
      </c>
      <c r="W6" t="e">
        <f>force_ripple_Config3_2A_phaseA_1Layer__211185[[#This Row],[Spalte24]]*$R6</f>
        <v>#VALUE!</v>
      </c>
      <c r="X6">
        <f>force_ripple_Config3_2A_phaseA_1Layer__211185[[#This Row],[Spalte25]]*$R6</f>
        <v>1.4379132865998133E+17</v>
      </c>
      <c r="Y6" t="e">
        <f t="shared" si="5"/>
        <v>#VALUE!</v>
      </c>
      <c r="Z6">
        <f t="shared" si="5"/>
        <v>-1.1552181339255984E+16</v>
      </c>
    </row>
    <row r="7" spans="1:26" x14ac:dyDescent="0.3">
      <c r="A7" s="4">
        <v>8</v>
      </c>
      <c r="B7" t="s">
        <v>4075</v>
      </c>
      <c r="C7" t="s">
        <v>4076</v>
      </c>
      <c r="D7" t="s">
        <v>4127</v>
      </c>
      <c r="E7" t="s">
        <v>4128</v>
      </c>
      <c r="F7" t="s">
        <v>4179</v>
      </c>
      <c r="G7" t="s">
        <v>4180</v>
      </c>
      <c r="H7">
        <f t="shared" si="0"/>
        <v>81.681408993334628</v>
      </c>
      <c r="I7" t="e">
        <f>force_ripple_Config3_2A_phaseA_1Layer__211185[[#This Row],[A]]*force_ripple_Config3_2A_phaseA_1Layer__211185[[#This Row],[Insgesamt]]</f>
        <v>#VALUE!</v>
      </c>
      <c r="J7">
        <f>force_ripple_Config3_2A_phaseA_1Layer__211185[[#This Row],[A2]]*force_ripple_Config3_2A_phaseA_1Layer__211185[[#This Row],[Insgesamt]]</f>
        <v>2.9146336464251328E+17</v>
      </c>
      <c r="K7" t="e">
        <f>force_ripple_Config3_2A_phaseA_1Layer__211185[[#This Row],[B]]*force_ripple_Config3_2A_phaseA_1Layer__211185[[#This Row],[Insgesamt]]</f>
        <v>#VALUE!</v>
      </c>
      <c r="L7">
        <f>force_ripple_Config3_2A_phaseA_1Layer__211185[[#This Row],[B2]]*force_ripple_Config3_2A_phaseA_1Layer__211185[[#This Row],[Insgesamt]]</f>
        <v>2.468164836750344E+17</v>
      </c>
      <c r="M7" t="e">
        <f>force_ripple_Config3_2A_phaseA_1Layer__211185[[#This Row],[C]]*force_ripple_Config3_2A_phaseA_1Layer__211185[[#This Row],[Insgesamt]]</f>
        <v>#VALUE!</v>
      </c>
      <c r="N7">
        <f>force_ripple_Config3_2A_phaseA_1Layer__211185[[#This Row],[C2]]*force_ripple_Config3_2A_phaseA_1Layer__211185[[#This Row],[Insgesamt]]</f>
        <v>2.24892396020008E+17</v>
      </c>
      <c r="O7" s="2">
        <f t="shared" si="1"/>
        <v>0.53333333333333333</v>
      </c>
      <c r="P7" s="2">
        <f t="shared" si="2"/>
        <v>-0.80901699437494756</v>
      </c>
      <c r="Q7" s="2">
        <f t="shared" si="3"/>
        <v>-0.10452846326765305</v>
      </c>
      <c r="R7" s="2">
        <f t="shared" si="4"/>
        <v>0.91354545764260053</v>
      </c>
      <c r="S7" t="e">
        <f>force_ripple_Config3_2A_phaseA_1Layer__211185[[#This Row],[Spalte1]]*$Q7</f>
        <v>#VALUE!</v>
      </c>
      <c r="T7">
        <f>force_ripple_Config3_2A_phaseA_1Layer__211185[[#This Row],[Spalte2]]*$Q7</f>
        <v>-3.0466217604901516E+16</v>
      </c>
      <c r="U7" t="e">
        <f>force_ripple_Config3_2A_phaseA_1Layer__211185[[#This Row],[Spalte22]]*$P7</f>
        <v>#VALUE!</v>
      </c>
      <c r="V7">
        <f>force_ripple_Config3_2A_phaseA_1Layer__211185[[#This Row],[Spalte23]]*$P7</f>
        <v>-1.9967872978496963E+17</v>
      </c>
      <c r="W7" t="e">
        <f>force_ripple_Config3_2A_phaseA_1Layer__211185[[#This Row],[Spalte24]]*$R7</f>
        <v>#VALUE!</v>
      </c>
      <c r="X7">
        <f>force_ripple_Config3_2A_phaseA_1Layer__211185[[#This Row],[Spalte25]]*$R7</f>
        <v>2.0544942684243917E+17</v>
      </c>
      <c r="Y7" t="e">
        <f t="shared" si="5"/>
        <v>#VALUE!</v>
      </c>
      <c r="Z7">
        <f t="shared" si="5"/>
        <v>-2.4695520547431968E+16</v>
      </c>
    </row>
    <row r="8" spans="1:26" x14ac:dyDescent="0.3">
      <c r="A8" s="4">
        <v>10</v>
      </c>
      <c r="B8" t="s">
        <v>4077</v>
      </c>
      <c r="C8" t="s">
        <v>4078</v>
      </c>
      <c r="D8" t="s">
        <v>4129</v>
      </c>
      <c r="E8" t="s">
        <v>4130</v>
      </c>
      <c r="F8" t="s">
        <v>4181</v>
      </c>
      <c r="G8" t="s">
        <v>4182</v>
      </c>
      <c r="H8">
        <f t="shared" si="0"/>
        <v>81.681408993334628</v>
      </c>
      <c r="I8" t="e">
        <f>force_ripple_Config3_2A_phaseA_1Layer__211185[[#This Row],[A]]*force_ripple_Config3_2A_phaseA_1Layer__211185[[#This Row],[Insgesamt]]</f>
        <v>#VALUE!</v>
      </c>
      <c r="J8">
        <f>force_ripple_Config3_2A_phaseA_1Layer__211185[[#This Row],[A2]]*force_ripple_Config3_2A_phaseA_1Layer__211185[[#This Row],[Insgesamt]]</f>
        <v>2.9373459788205146E+17</v>
      </c>
      <c r="K8" t="e">
        <f>force_ripple_Config3_2A_phaseA_1Layer__211185[[#This Row],[B]]*force_ripple_Config3_2A_phaseA_1Layer__211185[[#This Row],[Insgesamt]]</f>
        <v>#VALUE!</v>
      </c>
      <c r="L8">
        <f>force_ripple_Config3_2A_phaseA_1Layer__211185[[#This Row],[B2]]*force_ripple_Config3_2A_phaseA_1Layer__211185[[#This Row],[Insgesamt]]</f>
        <v>2.523915101108832E+17</v>
      </c>
      <c r="M8" t="e">
        <f>force_ripple_Config3_2A_phaseA_1Layer__211185[[#This Row],[C]]*force_ripple_Config3_2A_phaseA_1Layer__211185[[#This Row],[Insgesamt]]</f>
        <v>#VALUE!</v>
      </c>
      <c r="N8">
        <f>force_ripple_Config3_2A_phaseA_1Layer__211185[[#This Row],[C2]]*force_ripple_Config3_2A_phaseA_1Layer__211185[[#This Row],[Insgesamt]]</f>
        <v>2.4816052038853443E+17</v>
      </c>
      <c r="O8" s="2">
        <f t="shared" si="1"/>
        <v>0.66666666666666663</v>
      </c>
      <c r="P8" s="2">
        <f t="shared" si="2"/>
        <v>-0.49999999999999967</v>
      </c>
      <c r="Q8" s="2">
        <f t="shared" si="3"/>
        <v>-0.49999999999999972</v>
      </c>
      <c r="R8" s="2">
        <f t="shared" si="4"/>
        <v>1</v>
      </c>
      <c r="S8" t="e">
        <f>force_ripple_Config3_2A_phaseA_1Layer__211185[[#This Row],[Spalte1]]*$Q8</f>
        <v>#VALUE!</v>
      </c>
      <c r="T8">
        <f>force_ripple_Config3_2A_phaseA_1Layer__211185[[#This Row],[Spalte2]]*$Q8</f>
        <v>-1.4686729894102563E+17</v>
      </c>
      <c r="U8" t="e">
        <f>force_ripple_Config3_2A_phaseA_1Layer__211185[[#This Row],[Spalte22]]*$P8</f>
        <v>#VALUE!</v>
      </c>
      <c r="V8">
        <f>force_ripple_Config3_2A_phaseA_1Layer__211185[[#This Row],[Spalte23]]*$P8</f>
        <v>-1.2619575505544152E+17</v>
      </c>
      <c r="W8" t="e">
        <f>force_ripple_Config3_2A_phaseA_1Layer__211185[[#This Row],[Spalte24]]*$R8</f>
        <v>#VALUE!</v>
      </c>
      <c r="X8">
        <f>force_ripple_Config3_2A_phaseA_1Layer__211185[[#This Row],[Spalte25]]*$R8</f>
        <v>2.4816052038853443E+17</v>
      </c>
      <c r="Y8" t="e">
        <f t="shared" si="5"/>
        <v>#VALUE!</v>
      </c>
      <c r="Z8">
        <f t="shared" si="5"/>
        <v>-2.4902533607932704E+16</v>
      </c>
    </row>
    <row r="9" spans="1:26" x14ac:dyDescent="0.3">
      <c r="A9" s="4">
        <v>12</v>
      </c>
      <c r="B9" t="s">
        <v>4079</v>
      </c>
      <c r="C9" t="s">
        <v>4080</v>
      </c>
      <c r="D9" t="s">
        <v>4131</v>
      </c>
      <c r="E9" t="s">
        <v>4132</v>
      </c>
      <c r="F9" t="s">
        <v>4183</v>
      </c>
      <c r="G9" t="s">
        <v>4184</v>
      </c>
      <c r="H9">
        <f t="shared" si="0"/>
        <v>81.681408993334628</v>
      </c>
      <c r="I9" t="e">
        <f>force_ripple_Config3_2A_phaseA_1Layer__211185[[#This Row],[A]]*force_ripple_Config3_2A_phaseA_1Layer__211185[[#This Row],[Insgesamt]]</f>
        <v>#VALUE!</v>
      </c>
      <c r="J9">
        <f>force_ripple_Config3_2A_phaseA_1Layer__211185[[#This Row],[A2]]*force_ripple_Config3_2A_phaseA_1Layer__211185[[#This Row],[Insgesamt]]</f>
        <v>2.8385001649909133E+17</v>
      </c>
      <c r="K9" t="e">
        <f>force_ripple_Config3_2A_phaseA_1Layer__211185[[#This Row],[B]]*force_ripple_Config3_2A_phaseA_1Layer__211185[[#This Row],[Insgesamt]]</f>
        <v>#VALUE!</v>
      </c>
      <c r="L9">
        <f>force_ripple_Config3_2A_phaseA_1Layer__211185[[#This Row],[B2]]*force_ripple_Config3_2A_phaseA_1Layer__211185[[#This Row],[Insgesamt]]</f>
        <v>2.5354023496806925E+17</v>
      </c>
      <c r="M9" t="e">
        <f>force_ripple_Config3_2A_phaseA_1Layer__211185[[#This Row],[C]]*force_ripple_Config3_2A_phaseA_1Layer__211185[[#This Row],[Insgesamt]]</f>
        <v>#VALUE!</v>
      </c>
      <c r="N9">
        <f>force_ripple_Config3_2A_phaseA_1Layer__211185[[#This Row],[C2]]*force_ripple_Config3_2A_phaseA_1Layer__211185[[#This Row],[Insgesamt]]</f>
        <v>2.6737548973729318E+17</v>
      </c>
      <c r="O9" s="2">
        <f t="shared" si="1"/>
        <v>0.8</v>
      </c>
      <c r="P9" s="2">
        <f t="shared" si="2"/>
        <v>-0.10452846326765342</v>
      </c>
      <c r="Q9" s="2">
        <f t="shared" si="3"/>
        <v>-0.80901699437494734</v>
      </c>
      <c r="R9" s="2">
        <f t="shared" si="4"/>
        <v>0.91354545764260076</v>
      </c>
      <c r="S9" t="e">
        <f>force_ripple_Config3_2A_phaseA_1Layer__211185[[#This Row],[Spalte1]]*$Q9</f>
        <v>#VALUE!</v>
      </c>
      <c r="T9">
        <f>force_ripple_Config3_2A_phaseA_1Layer__211185[[#This Row],[Spalte2]]*$Q9</f>
        <v>-2.2963948720137408E+17</v>
      </c>
      <c r="U9" t="e">
        <f>force_ripple_Config3_2A_phaseA_1Layer__211185[[#This Row],[Spalte22]]*$P9</f>
        <v>#VALUE!</v>
      </c>
      <c r="V9">
        <f>force_ripple_Config3_2A_phaseA_1Layer__211185[[#This Row],[Spalte23]]*$P9</f>
        <v>-2.6502171137732044E+16</v>
      </c>
      <c r="W9" t="e">
        <f>force_ripple_Config3_2A_phaseA_1Layer__211185[[#This Row],[Spalte24]]*$R9</f>
        <v>#VALUE!</v>
      </c>
      <c r="X9">
        <f>force_ripple_Config3_2A_phaseA_1Layer__211185[[#This Row],[Spalte25]]*$R9</f>
        <v>2.4425966413447002E+17</v>
      </c>
      <c r="Y9" t="e">
        <f t="shared" si="5"/>
        <v>#VALUE!</v>
      </c>
      <c r="Z9">
        <f t="shared" si="5"/>
        <v>-1.1881994204636096E+16</v>
      </c>
    </row>
    <row r="10" spans="1:26" x14ac:dyDescent="0.3">
      <c r="A10" s="4">
        <v>14</v>
      </c>
      <c r="B10" t="s">
        <v>4081</v>
      </c>
      <c r="C10" t="s">
        <v>4082</v>
      </c>
      <c r="D10" t="s">
        <v>4133</v>
      </c>
      <c r="E10" t="s">
        <v>4134</v>
      </c>
      <c r="F10" t="s">
        <v>4185</v>
      </c>
      <c r="G10" t="s">
        <v>4186</v>
      </c>
      <c r="H10">
        <f t="shared" si="0"/>
        <v>81.681408993334628</v>
      </c>
      <c r="I10" t="e">
        <f>force_ripple_Config3_2A_phaseA_1Layer__211185[[#This Row],[A]]*force_ripple_Config3_2A_phaseA_1Layer__211185[[#This Row],[Insgesamt]]</f>
        <v>#VALUE!</v>
      </c>
      <c r="J10">
        <f>force_ripple_Config3_2A_phaseA_1Layer__211185[[#This Row],[A2]]*force_ripple_Config3_2A_phaseA_1Layer__211185[[#This Row],[Insgesamt]]</f>
        <v>2.6763028800010512E+17</v>
      </c>
      <c r="K10" t="e">
        <f>force_ripple_Config3_2A_phaseA_1Layer__211185[[#This Row],[B]]*force_ripple_Config3_2A_phaseA_1Layer__211185[[#This Row],[Insgesamt]]</f>
        <v>#VALUE!</v>
      </c>
      <c r="L10">
        <f>force_ripple_Config3_2A_phaseA_1Layer__211185[[#This Row],[B2]]*force_ripple_Config3_2A_phaseA_1Layer__211185[[#This Row],[Insgesamt]]</f>
        <v>2.5372823045419142E+17</v>
      </c>
      <c r="M10" t="e">
        <f>force_ripple_Config3_2A_phaseA_1Layer__211185[[#This Row],[C]]*force_ripple_Config3_2A_phaseA_1Layer__211185[[#This Row],[Insgesamt]]</f>
        <v>#VALUE!</v>
      </c>
      <c r="N10">
        <f>force_ripple_Config3_2A_phaseA_1Layer__211185[[#This Row],[C2]]*force_ripple_Config3_2A_phaseA_1Layer__211185[[#This Row],[Insgesamt]]</f>
        <v>2.8403791497136682E+17</v>
      </c>
      <c r="O10" s="2">
        <f t="shared" si="1"/>
        <v>0.93333333333333335</v>
      </c>
      <c r="P10" s="2">
        <f t="shared" si="2"/>
        <v>0.30901699437494717</v>
      </c>
      <c r="Q10" s="2">
        <f t="shared" si="3"/>
        <v>-0.97814760073380569</v>
      </c>
      <c r="R10" s="2">
        <f t="shared" si="4"/>
        <v>0.6691306063588589</v>
      </c>
      <c r="S10" t="e">
        <f>force_ripple_Config3_2A_phaseA_1Layer__211185[[#This Row],[Spalte1]]*$Q10</f>
        <v>#VALUE!</v>
      </c>
      <c r="T10">
        <f>force_ripple_Config3_2A_phaseA_1Layer__211185[[#This Row],[Spalte2]]*$Q10</f>
        <v>-2.6178192409100026E+17</v>
      </c>
      <c r="U10" t="e">
        <f>force_ripple_Config3_2A_phaseA_1Layer__211185[[#This Row],[Spalte22]]*$P10</f>
        <v>#VALUE!</v>
      </c>
      <c r="V10">
        <f>force_ripple_Config3_2A_phaseA_1Layer__211185[[#This Row],[Spalte23]]*$P10</f>
        <v>7.8406335163028176E+16</v>
      </c>
      <c r="W10" t="e">
        <f>force_ripple_Config3_2A_phaseA_1Layer__211185[[#This Row],[Spalte24]]*$R10</f>
        <v>#VALUE!</v>
      </c>
      <c r="X10">
        <f>force_ripple_Config3_2A_phaseA_1Layer__211185[[#This Row],[Spalte25]]*$R10</f>
        <v>1.9005846227369667E+17</v>
      </c>
      <c r="Y10" t="e">
        <f t="shared" si="5"/>
        <v>#VALUE!</v>
      </c>
      <c r="Z10">
        <f t="shared" si="5"/>
        <v>6682873345724576</v>
      </c>
    </row>
    <row r="11" spans="1:26" x14ac:dyDescent="0.3">
      <c r="A11" s="4">
        <v>16</v>
      </c>
      <c r="B11" t="s">
        <v>4083</v>
      </c>
      <c r="C11" t="s">
        <v>4084</v>
      </c>
      <c r="D11" t="s">
        <v>4135</v>
      </c>
      <c r="E11" t="s">
        <v>4136</v>
      </c>
      <c r="F11" t="s">
        <v>4187</v>
      </c>
      <c r="G11" t="s">
        <v>4188</v>
      </c>
      <c r="H11">
        <f t="shared" si="0"/>
        <v>81.681408993334628</v>
      </c>
      <c r="I11" t="e">
        <f>force_ripple_Config3_2A_phaseA_1Layer__211185[[#This Row],[A]]*force_ripple_Config3_2A_phaseA_1Layer__211185[[#This Row],[Insgesamt]]</f>
        <v>#VALUE!</v>
      </c>
      <c r="J11">
        <f>force_ripple_Config3_2A_phaseA_1Layer__211185[[#This Row],[A2]]*force_ripple_Config3_2A_phaseA_1Layer__211185[[#This Row],[Insgesamt]]</f>
        <v>2.4855136359378253E+17</v>
      </c>
      <c r="K11" t="e">
        <f>force_ripple_Config3_2A_phaseA_1Layer__211185[[#This Row],[B]]*force_ripple_Config3_2A_phaseA_1Layer__211185[[#This Row],[Insgesamt]]</f>
        <v>#VALUE!</v>
      </c>
      <c r="L11">
        <f>force_ripple_Config3_2A_phaseA_1Layer__211185[[#This Row],[B2]]*force_ripple_Config3_2A_phaseA_1Layer__211185[[#This Row],[Insgesamt]]</f>
        <v>2.5279815520646726E+17</v>
      </c>
      <c r="M11" t="e">
        <f>force_ripple_Config3_2A_phaseA_1Layer__211185[[#This Row],[C]]*force_ripple_Config3_2A_phaseA_1Layer__211185[[#This Row],[Insgesamt]]</f>
        <v>#VALUE!</v>
      </c>
      <c r="N11">
        <f>force_ripple_Config3_2A_phaseA_1Layer__211185[[#This Row],[C2]]*force_ripple_Config3_2A_phaseA_1Layer__211185[[#This Row],[Insgesamt]]</f>
        <v>2.9418427931394714E+17</v>
      </c>
      <c r="O11" s="2">
        <f t="shared" si="1"/>
        <v>1.0666666666666667</v>
      </c>
      <c r="P11" s="2">
        <f t="shared" si="2"/>
        <v>0.66913060635885846</v>
      </c>
      <c r="Q11" s="2">
        <f t="shared" si="3"/>
        <v>-0.9781476007338058</v>
      </c>
      <c r="R11" s="2">
        <f t="shared" si="4"/>
        <v>0.30901699437494778</v>
      </c>
      <c r="S11" t="e">
        <f>force_ripple_Config3_2A_phaseA_1Layer__211185[[#This Row],[Spalte1]]*$Q11</f>
        <v>#VALUE!</v>
      </c>
      <c r="T11">
        <f>force_ripple_Config3_2A_phaseA_1Layer__211185[[#This Row],[Spalte2]]*$Q11</f>
        <v>-2.4311991995837418E+17</v>
      </c>
      <c r="U11" t="e">
        <f>force_ripple_Config3_2A_phaseA_1Layer__211185[[#This Row],[Spalte22]]*$P11</f>
        <v>#VALUE!</v>
      </c>
      <c r="V11">
        <f>force_ripple_Config3_2A_phaseA_1Layer__211185[[#This Row],[Spalte23]]*$P11</f>
        <v>1.6915498287970426E+17</v>
      </c>
      <c r="W11" t="e">
        <f>force_ripple_Config3_2A_phaseA_1Layer__211185[[#This Row],[Spalte24]]*$R11</f>
        <v>#VALUE!</v>
      </c>
      <c r="X11">
        <f>force_ripple_Config3_2A_phaseA_1Layer__211185[[#This Row],[Spalte25]]*$R11</f>
        <v>9.0907941785956064E+16</v>
      </c>
      <c r="Y11" t="e">
        <f t="shared" si="5"/>
        <v>#VALUE!</v>
      </c>
      <c r="Z11">
        <f t="shared" si="5"/>
        <v>1.6943004707286144E+16</v>
      </c>
    </row>
    <row r="12" spans="1:26" x14ac:dyDescent="0.3">
      <c r="A12" s="4">
        <v>18</v>
      </c>
      <c r="B12" t="s">
        <v>4085</v>
      </c>
      <c r="C12" t="s">
        <v>4086</v>
      </c>
      <c r="D12" t="s">
        <v>4137</v>
      </c>
      <c r="E12" t="s">
        <v>4138</v>
      </c>
      <c r="F12" t="s">
        <v>4189</v>
      </c>
      <c r="G12" t="s">
        <v>4190</v>
      </c>
      <c r="H12">
        <f t="shared" si="0"/>
        <v>81.681408993334628</v>
      </c>
      <c r="I12" t="e">
        <f>force_ripple_Config3_2A_phaseA_1Layer__211185[[#This Row],[A]]*force_ripple_Config3_2A_phaseA_1Layer__211185[[#This Row],[Insgesamt]]</f>
        <v>#VALUE!</v>
      </c>
      <c r="J12">
        <f>force_ripple_Config3_2A_phaseA_1Layer__211185[[#This Row],[A2]]*force_ripple_Config3_2A_phaseA_1Layer__211185[[#This Row],[Insgesamt]]</f>
        <v>2.2611503684493194E+17</v>
      </c>
      <c r="K12" t="e">
        <f>force_ripple_Config3_2A_phaseA_1Layer__211185[[#This Row],[B]]*force_ripple_Config3_2A_phaseA_1Layer__211185[[#This Row],[Insgesamt]]</f>
        <v>#VALUE!</v>
      </c>
      <c r="L12">
        <f>force_ripple_Config3_2A_phaseA_1Layer__211185[[#This Row],[B2]]*force_ripple_Config3_2A_phaseA_1Layer__211185[[#This Row],[Insgesamt]]</f>
        <v>2.4800404043488858E+17</v>
      </c>
      <c r="M12" t="e">
        <f>force_ripple_Config3_2A_phaseA_1Layer__211185[[#This Row],[C]]*force_ripple_Config3_2A_phaseA_1Layer__211185[[#This Row],[Insgesamt]]</f>
        <v>#VALUE!</v>
      </c>
      <c r="N12">
        <f>force_ripple_Config3_2A_phaseA_1Layer__211185[[#This Row],[C2]]*force_ripple_Config3_2A_phaseA_1Layer__211185[[#This Row],[Insgesamt]]</f>
        <v>2.9264832246090285E+17</v>
      </c>
      <c r="O12" s="2">
        <f t="shared" si="1"/>
        <v>1.2</v>
      </c>
      <c r="P12" s="2">
        <f t="shared" si="2"/>
        <v>0.91354545764260087</v>
      </c>
      <c r="Q12" s="2">
        <f t="shared" si="3"/>
        <v>-0.80901699437494756</v>
      </c>
      <c r="R12" s="2">
        <f t="shared" si="4"/>
        <v>-0.10452846326765369</v>
      </c>
      <c r="S12" t="e">
        <f>force_ripple_Config3_2A_phaseA_1Layer__211185[[#This Row],[Spalte1]]*$Q12</f>
        <v>#VALUE!</v>
      </c>
      <c r="T12">
        <f>force_ripple_Config3_2A_phaseA_1Layer__211185[[#This Row],[Spalte2]]*$Q12</f>
        <v>-1.8293090749126736E+17</v>
      </c>
      <c r="U12" t="e">
        <f>force_ripple_Config3_2A_phaseA_1Layer__211185[[#This Row],[Spalte22]]*$P12</f>
        <v>#VALUE!</v>
      </c>
      <c r="V12">
        <f>force_ripple_Config3_2A_phaseA_1Layer__211185[[#This Row],[Spalte23]]*$P12</f>
        <v>2.2656296461630438E+17</v>
      </c>
      <c r="W12" t="e">
        <f>force_ripple_Config3_2A_phaseA_1Layer__211185[[#This Row],[Spalte24]]*$R12</f>
        <v>#VALUE!</v>
      </c>
      <c r="X12">
        <f>force_ripple_Config3_2A_phaseA_1Layer__211185[[#This Row],[Spalte25]]*$R12</f>
        <v>-3.0590079424694956E+16</v>
      </c>
      <c r="Y12" t="e">
        <f t="shared" si="5"/>
        <v>#VALUE!</v>
      </c>
      <c r="Z12">
        <f t="shared" si="5"/>
        <v>1.3041977700342068E+16</v>
      </c>
    </row>
    <row r="13" spans="1:26" x14ac:dyDescent="0.3">
      <c r="A13" s="4">
        <v>20</v>
      </c>
      <c r="B13" t="s">
        <v>4087</v>
      </c>
      <c r="C13" t="s">
        <v>4088</v>
      </c>
      <c r="D13" t="s">
        <v>4139</v>
      </c>
      <c r="E13" t="s">
        <v>4140</v>
      </c>
      <c r="F13" t="s">
        <v>4191</v>
      </c>
      <c r="G13" t="s">
        <v>4192</v>
      </c>
      <c r="H13">
        <f t="shared" si="0"/>
        <v>81.681408993334628</v>
      </c>
      <c r="I13" t="e">
        <f>force_ripple_Config3_2A_phaseA_1Layer__211185[[#This Row],[A]]*force_ripple_Config3_2A_phaseA_1Layer__211185[[#This Row],[Insgesamt]]</f>
        <v>#VALUE!</v>
      </c>
      <c r="J13">
        <f>force_ripple_Config3_2A_phaseA_1Layer__211185[[#This Row],[A2]]*force_ripple_Config3_2A_phaseA_1Layer__211185[[#This Row],[Insgesamt]]</f>
        <v>2.1582464930163616E+16</v>
      </c>
      <c r="K13" t="e">
        <f>force_ripple_Config3_2A_phaseA_1Layer__211185[[#This Row],[B]]*force_ripple_Config3_2A_phaseA_1Layer__211185[[#This Row],[Insgesamt]]</f>
        <v>#VALUE!</v>
      </c>
      <c r="L13">
        <f>force_ripple_Config3_2A_phaseA_1Layer__211185[[#This Row],[B2]]*force_ripple_Config3_2A_phaseA_1Layer__211185[[#This Row],[Insgesamt]]</f>
        <v>2.5204656702279946E+17</v>
      </c>
      <c r="M13" t="e">
        <f>force_ripple_Config3_2A_phaseA_1Layer__211185[[#This Row],[C]]*force_ripple_Config3_2A_phaseA_1Layer__211185[[#This Row],[Insgesamt]]</f>
        <v>#VALUE!</v>
      </c>
      <c r="N13">
        <f>force_ripple_Config3_2A_phaseA_1Layer__211185[[#This Row],[C2]]*force_ripple_Config3_2A_phaseA_1Layer__211185[[#This Row],[Insgesamt]]</f>
        <v>2.9342490142567411E+17</v>
      </c>
      <c r="O13" s="2">
        <f t="shared" si="1"/>
        <v>1.3333333333333333</v>
      </c>
      <c r="P13" s="2">
        <f t="shared" si="2"/>
        <v>1</v>
      </c>
      <c r="Q13" s="2">
        <f t="shared" si="3"/>
        <v>-0.50000000000000044</v>
      </c>
      <c r="R13" s="2">
        <f t="shared" si="4"/>
        <v>-0.49999999999999917</v>
      </c>
      <c r="S13" t="e">
        <f>force_ripple_Config3_2A_phaseA_1Layer__211185[[#This Row],[Spalte1]]*$Q13</f>
        <v>#VALUE!</v>
      </c>
      <c r="T13">
        <f>force_ripple_Config3_2A_phaseA_1Layer__211185[[#This Row],[Spalte2]]*$Q13</f>
        <v>-1.0791232465081818E+16</v>
      </c>
      <c r="U13" t="e">
        <f>force_ripple_Config3_2A_phaseA_1Layer__211185[[#This Row],[Spalte22]]*$P13</f>
        <v>#VALUE!</v>
      </c>
      <c r="V13">
        <f>force_ripple_Config3_2A_phaseA_1Layer__211185[[#This Row],[Spalte23]]*$P13</f>
        <v>2.5204656702279946E+17</v>
      </c>
      <c r="W13" t="e">
        <f>force_ripple_Config3_2A_phaseA_1Layer__211185[[#This Row],[Spalte24]]*$R13</f>
        <v>#VALUE!</v>
      </c>
      <c r="X13">
        <f>force_ripple_Config3_2A_phaseA_1Layer__211185[[#This Row],[Spalte25]]*$R13</f>
        <v>-1.467124507128368E+17</v>
      </c>
      <c r="Y13" t="e">
        <f t="shared" si="5"/>
        <v>#VALUE!</v>
      </c>
      <c r="Z13">
        <f t="shared" si="5"/>
        <v>9.4542883844880832E+16</v>
      </c>
    </row>
    <row r="14" spans="1:26" x14ac:dyDescent="0.3">
      <c r="A14" s="4">
        <v>22</v>
      </c>
      <c r="B14" t="s">
        <v>4089</v>
      </c>
      <c r="C14" t="s">
        <v>4090</v>
      </c>
      <c r="D14" t="s">
        <v>4141</v>
      </c>
      <c r="E14" t="s">
        <v>4142</v>
      </c>
      <c r="F14" t="s">
        <v>4193</v>
      </c>
      <c r="G14" t="s">
        <v>4194</v>
      </c>
      <c r="H14">
        <f t="shared" si="0"/>
        <v>81.681408993334628</v>
      </c>
      <c r="I14" t="e">
        <f>force_ripple_Config3_2A_phaseA_1Layer__211185[[#This Row],[A]]*force_ripple_Config3_2A_phaseA_1Layer__211185[[#This Row],[Insgesamt]]</f>
        <v>#VALUE!</v>
      </c>
      <c r="J14">
        <f>force_ripple_Config3_2A_phaseA_1Layer__211185[[#This Row],[A2]]*force_ripple_Config3_2A_phaseA_1Layer__211185[[#This Row],[Insgesamt]]</f>
        <v>2.1473522808009472E+17</v>
      </c>
      <c r="K14" t="e">
        <f>force_ripple_Config3_2A_phaseA_1Layer__211185[[#This Row],[B]]*force_ripple_Config3_2A_phaseA_1Layer__211185[[#This Row],[Insgesamt]]</f>
        <v>#VALUE!</v>
      </c>
      <c r="L14">
        <f>force_ripple_Config3_2A_phaseA_1Layer__211185[[#This Row],[B2]]*force_ripple_Config3_2A_phaseA_1Layer__211185[[#This Row],[Insgesamt]]</f>
        <v>2.583141090225649E+17</v>
      </c>
      <c r="M14" t="e">
        <f>force_ripple_Config3_2A_phaseA_1Layer__211185[[#This Row],[C]]*force_ripple_Config3_2A_phaseA_1Layer__211185[[#This Row],[Insgesamt]]</f>
        <v>#VALUE!</v>
      </c>
      <c r="N14">
        <f>force_ripple_Config3_2A_phaseA_1Layer__211185[[#This Row],[C2]]*force_ripple_Config3_2A_phaseA_1Layer__211185[[#This Row],[Insgesamt]]</f>
        <v>2.8865569387575866E+17</v>
      </c>
      <c r="O14" s="2">
        <f t="shared" si="1"/>
        <v>1.4666666666666666</v>
      </c>
      <c r="P14" s="2">
        <f t="shared" si="2"/>
        <v>0.91354545764260076</v>
      </c>
      <c r="Q14" s="2">
        <f t="shared" si="3"/>
        <v>-0.1045284632676543</v>
      </c>
      <c r="R14" s="2">
        <f t="shared" si="4"/>
        <v>-0.80901699437494612</v>
      </c>
      <c r="S14" t="e">
        <f>force_ripple_Config3_2A_phaseA_1Layer__211185[[#This Row],[Spalte1]]*$Q14</f>
        <v>#VALUE!</v>
      </c>
      <c r="T14">
        <f>force_ripple_Config3_2A_phaseA_1Layer__211185[[#This Row],[Spalte2]]*$Q14</f>
        <v>-2.2445943400641548E+16</v>
      </c>
      <c r="U14" t="e">
        <f>force_ripple_Config3_2A_phaseA_1Layer__211185[[#This Row],[Spalte22]]*$P14</f>
        <v>#VALUE!</v>
      </c>
      <c r="V14">
        <f>force_ripple_Config3_2A_phaseA_1Layer__211185[[#This Row],[Spalte23]]*$P14</f>
        <v>2.3598168094255971E+17</v>
      </c>
      <c r="W14" t="e">
        <f>force_ripple_Config3_2A_phaseA_1Layer__211185[[#This Row],[Spalte24]]*$R14</f>
        <v>#VALUE!</v>
      </c>
      <c r="X14">
        <f>force_ripple_Config3_2A_phaseA_1Layer__211185[[#This Row],[Spalte25]]*$R14</f>
        <v>-2.335273618685808E+17</v>
      </c>
      <c r="Y14" t="e">
        <f t="shared" si="5"/>
        <v>#VALUE!</v>
      </c>
      <c r="Z14">
        <f t="shared" si="5"/>
        <v>-1.9991624326662624E+16</v>
      </c>
    </row>
    <row r="15" spans="1:26" x14ac:dyDescent="0.3">
      <c r="A15" s="4">
        <v>24</v>
      </c>
      <c r="B15" t="s">
        <v>4091</v>
      </c>
      <c r="C15" t="s">
        <v>4092</v>
      </c>
      <c r="D15" t="s">
        <v>4143</v>
      </c>
      <c r="E15" t="s">
        <v>4144</v>
      </c>
      <c r="F15" t="s">
        <v>4195</v>
      </c>
      <c r="G15" t="s">
        <v>4196</v>
      </c>
      <c r="H15">
        <f t="shared" si="0"/>
        <v>81.681408993334628</v>
      </c>
      <c r="I15" t="e">
        <f>force_ripple_Config3_2A_phaseA_1Layer__211185[[#This Row],[A]]*force_ripple_Config3_2A_phaseA_1Layer__211185[[#This Row],[Insgesamt]]</f>
        <v>#VALUE!</v>
      </c>
      <c r="J15">
        <f>force_ripple_Config3_2A_phaseA_1Layer__211185[[#This Row],[A2]]*force_ripple_Config3_2A_phaseA_1Layer__211185[[#This Row],[Insgesamt]]</f>
        <v>2.2707828022658854E+17</v>
      </c>
      <c r="K15" t="e">
        <f>force_ripple_Config3_2A_phaseA_1Layer__211185[[#This Row],[B]]*force_ripple_Config3_2A_phaseA_1Layer__211185[[#This Row],[Insgesamt]]</f>
        <v>#VALUE!</v>
      </c>
      <c r="L15">
        <f>force_ripple_Config3_2A_phaseA_1Layer__211185[[#This Row],[B2]]*force_ripple_Config3_2A_phaseA_1Layer__211185[[#This Row],[Insgesamt]]</f>
        <v>2.7073741353174867E+17</v>
      </c>
      <c r="M15" t="e">
        <f>force_ripple_Config3_2A_phaseA_1Layer__211185[[#This Row],[C]]*force_ripple_Config3_2A_phaseA_1Layer__211185[[#This Row],[Insgesamt]]</f>
        <v>#VALUE!</v>
      </c>
      <c r="N15">
        <f>force_ripple_Config3_2A_phaseA_1Layer__211185[[#This Row],[C2]]*force_ripple_Config3_2A_phaseA_1Layer__211185[[#This Row],[Insgesamt]]</f>
        <v>2.8452323722986362E+17</v>
      </c>
      <c r="O15" s="2">
        <f t="shared" si="1"/>
        <v>1.6</v>
      </c>
      <c r="P15" s="2">
        <f t="shared" si="2"/>
        <v>0.6691306063588589</v>
      </c>
      <c r="Q15" s="2">
        <f t="shared" si="3"/>
        <v>0.30901699437494717</v>
      </c>
      <c r="R15" s="2">
        <f t="shared" si="4"/>
        <v>-0.97814760073380569</v>
      </c>
      <c r="S15" t="e">
        <f>force_ripple_Config3_2A_phaseA_1Layer__211185[[#This Row],[Spalte1]]*$Q15</f>
        <v>#VALUE!</v>
      </c>
      <c r="T15">
        <f>force_ripple_Config3_2A_phaseA_1Layer__211185[[#This Row],[Spalte2]]*$Q15</f>
        <v>7.0171047643452392E+16</v>
      </c>
      <c r="U15" t="e">
        <f>force_ripple_Config3_2A_phaseA_1Layer__211185[[#This Row],[Spalte22]]*$P15</f>
        <v>#VALUE!</v>
      </c>
      <c r="V15">
        <f>force_ripple_Config3_2A_phaseA_1Layer__211185[[#This Row],[Spalte23]]*$P15</f>
        <v>1.8115868968052813E+17</v>
      </c>
      <c r="W15" t="e">
        <f>force_ripple_Config3_2A_phaseA_1Layer__211185[[#This Row],[Spalte24]]*$R15</f>
        <v>#VALUE!</v>
      </c>
      <c r="X15">
        <f>force_ripple_Config3_2A_phaseA_1Layer__211185[[#This Row],[Spalte25]]*$R15</f>
        <v>-2.7830572184940653E+17</v>
      </c>
      <c r="Y15" t="e">
        <f t="shared" si="5"/>
        <v>#VALUE!</v>
      </c>
      <c r="Z15">
        <f t="shared" si="5"/>
        <v>-2.6975984525426016E+16</v>
      </c>
    </row>
    <row r="16" spans="1:26" x14ac:dyDescent="0.3">
      <c r="A16" s="4">
        <v>26</v>
      </c>
      <c r="B16" t="s">
        <v>4093</v>
      </c>
      <c r="C16" t="s">
        <v>4094</v>
      </c>
      <c r="D16" t="s">
        <v>4145</v>
      </c>
      <c r="E16" t="s">
        <v>4146</v>
      </c>
      <c r="F16" t="s">
        <v>4197</v>
      </c>
      <c r="G16" t="s">
        <v>4198</v>
      </c>
      <c r="H16">
        <f t="shared" si="0"/>
        <v>81.681408993334628</v>
      </c>
      <c r="I16" t="e">
        <f>force_ripple_Config3_2A_phaseA_1Layer__211185[[#This Row],[A]]*force_ripple_Config3_2A_phaseA_1Layer__211185[[#This Row],[Insgesamt]]</f>
        <v>#VALUE!</v>
      </c>
      <c r="J16">
        <f>force_ripple_Config3_2A_phaseA_1Layer__211185[[#This Row],[A2]]*force_ripple_Config3_2A_phaseA_1Layer__211185[[#This Row],[Insgesamt]]</f>
        <v>2.4674290499258168E+16</v>
      </c>
      <c r="K16" t="e">
        <f>force_ripple_Config3_2A_phaseA_1Layer__211185[[#This Row],[B]]*force_ripple_Config3_2A_phaseA_1Layer__211185[[#This Row],[Insgesamt]]</f>
        <v>#VALUE!</v>
      </c>
      <c r="L16">
        <f>force_ripple_Config3_2A_phaseA_1Layer__211185[[#This Row],[B2]]*force_ripple_Config3_2A_phaseA_1Layer__211185[[#This Row],[Insgesamt]]</f>
        <v>2.8321187382102365E+17</v>
      </c>
      <c r="M16" t="e">
        <f>force_ripple_Config3_2A_phaseA_1Layer__211185[[#This Row],[C]]*force_ripple_Config3_2A_phaseA_1Layer__211185[[#This Row],[Insgesamt]]</f>
        <v>#VALUE!</v>
      </c>
      <c r="N16">
        <f>force_ripple_Config3_2A_phaseA_1Layer__211185[[#This Row],[C2]]*force_ripple_Config3_2A_phaseA_1Layer__211185[[#This Row],[Insgesamt]]</f>
        <v>2.7864079097333862E+17</v>
      </c>
      <c r="O16" s="2">
        <f t="shared" si="1"/>
        <v>1.7333333333333334</v>
      </c>
      <c r="P16" s="2">
        <f t="shared" si="2"/>
        <v>0.30901699437494606</v>
      </c>
      <c r="Q16" s="2">
        <f t="shared" si="3"/>
        <v>0.66913060635885846</v>
      </c>
      <c r="R16" s="2">
        <f t="shared" si="4"/>
        <v>-0.9781476007338058</v>
      </c>
      <c r="S16" t="e">
        <f>force_ripple_Config3_2A_phaseA_1Layer__211185[[#This Row],[Spalte1]]*$Q16</f>
        <v>#VALUE!</v>
      </c>
      <c r="T16">
        <f>force_ripple_Config3_2A_phaseA_1Layer__211185[[#This Row],[Spalte2]]*$Q16</f>
        <v>1.6510322963243238E+16</v>
      </c>
      <c r="U16" t="e">
        <f>force_ripple_Config3_2A_phaseA_1Layer__211185[[#This Row],[Spalte22]]*$P16</f>
        <v>#VALUE!</v>
      </c>
      <c r="V16">
        <f>force_ripple_Config3_2A_phaseA_1Layer__211185[[#This Row],[Spalte23]]*$P16</f>
        <v>8.75172820194692E+16</v>
      </c>
      <c r="W16" t="e">
        <f>force_ripple_Config3_2A_phaseA_1Layer__211185[[#This Row],[Spalte24]]*$R16</f>
        <v>#VALUE!</v>
      </c>
      <c r="X16">
        <f>force_ripple_Config3_2A_phaseA_1Layer__211185[[#This Row],[Spalte25]]*$R16</f>
        <v>-2.7255182115714106E+17</v>
      </c>
      <c r="Y16" t="e">
        <f t="shared" si="5"/>
        <v>#VALUE!</v>
      </c>
      <c r="Z16">
        <f t="shared" si="5"/>
        <v>-1.6852421617442861E+17</v>
      </c>
    </row>
    <row r="17" spans="1:26" x14ac:dyDescent="0.3">
      <c r="A17" s="4">
        <v>28</v>
      </c>
      <c r="B17" t="s">
        <v>4095</v>
      </c>
      <c r="C17" t="s">
        <v>4096</v>
      </c>
      <c r="D17" t="s">
        <v>4147</v>
      </c>
      <c r="E17" t="s">
        <v>4148</v>
      </c>
      <c r="F17" t="s">
        <v>4199</v>
      </c>
      <c r="G17" t="s">
        <v>4200</v>
      </c>
      <c r="H17">
        <f t="shared" si="0"/>
        <v>81.681408993334628</v>
      </c>
      <c r="I17" t="e">
        <f>force_ripple_Config3_2A_phaseA_1Layer__211185[[#This Row],[A]]*force_ripple_Config3_2A_phaseA_1Layer__211185[[#This Row],[Insgesamt]]</f>
        <v>#VALUE!</v>
      </c>
      <c r="J17">
        <f>force_ripple_Config3_2A_phaseA_1Layer__211185[[#This Row],[A2]]*force_ripple_Config3_2A_phaseA_1Layer__211185[[#This Row],[Insgesamt]]</f>
        <v>2616955076775404</v>
      </c>
      <c r="K17" t="e">
        <f>force_ripple_Config3_2A_phaseA_1Layer__211185[[#This Row],[B]]*force_ripple_Config3_2A_phaseA_1Layer__211185[[#This Row],[Insgesamt]]</f>
        <v>#VALUE!</v>
      </c>
      <c r="L17">
        <f>force_ripple_Config3_2A_phaseA_1Layer__211185[[#This Row],[B2]]*force_ripple_Config3_2A_phaseA_1Layer__211185[[#This Row],[Insgesamt]]</f>
        <v>2.8403430174845348E+16</v>
      </c>
      <c r="M17" t="e">
        <f>force_ripple_Config3_2A_phaseA_1Layer__211185[[#This Row],[C]]*force_ripple_Config3_2A_phaseA_1Layer__211185[[#This Row],[Insgesamt]]</f>
        <v>#VALUE!</v>
      </c>
      <c r="N17">
        <f>force_ripple_Config3_2A_phaseA_1Layer__211185[[#This Row],[C2]]*force_ripple_Config3_2A_phaseA_1Layer__211185[[#This Row],[Insgesamt]]</f>
        <v>2.61707781543772E+16</v>
      </c>
      <c r="O17" s="2">
        <f t="shared" si="1"/>
        <v>1.8666666666666667</v>
      </c>
      <c r="P17" s="2">
        <f t="shared" si="2"/>
        <v>-0.10452846326765369</v>
      </c>
      <c r="Q17" s="2">
        <f t="shared" si="3"/>
        <v>0.91354545764260087</v>
      </c>
      <c r="R17" s="2">
        <f t="shared" si="4"/>
        <v>-0.80901699437494767</v>
      </c>
      <c r="S17" t="e">
        <f>force_ripple_Config3_2A_phaseA_1Layer__211185[[#This Row],[Spalte1]]*$Q17</f>
        <v>#VALUE!</v>
      </c>
      <c r="T17">
        <f>force_ripple_Config3_2A_phaseA_1Layer__211185[[#This Row],[Spalte2]]*$Q17</f>
        <v>2390707423242914</v>
      </c>
      <c r="U17" t="e">
        <f>force_ripple_Config3_2A_phaseA_1Layer__211185[[#This Row],[Spalte22]]*$P17</f>
        <v>#VALUE!</v>
      </c>
      <c r="V17">
        <f>force_ripple_Config3_2A_phaseA_1Layer__211185[[#This Row],[Spalte23]]*$P17</f>
        <v>-2968966907706688.5</v>
      </c>
      <c r="W17" t="e">
        <f>force_ripple_Config3_2A_phaseA_1Layer__211185[[#This Row],[Spalte24]]*$R17</f>
        <v>#VALUE!</v>
      </c>
      <c r="X17">
        <f>force_ripple_Config3_2A_phaseA_1Layer__211185[[#This Row],[Spalte25]]*$R17</f>
        <v>-2.1172604282907784E+16</v>
      </c>
      <c r="Y17" t="e">
        <f t="shared" si="5"/>
        <v>#VALUE!</v>
      </c>
      <c r="Z17">
        <f t="shared" si="5"/>
        <v>-2.175086376737156E+16</v>
      </c>
    </row>
    <row r="18" spans="1:26" x14ac:dyDescent="0.3">
      <c r="A18" s="4">
        <v>30</v>
      </c>
      <c r="B18" t="s">
        <v>4097</v>
      </c>
      <c r="C18" t="s">
        <v>4098</v>
      </c>
      <c r="D18" t="s">
        <v>4149</v>
      </c>
      <c r="E18" t="s">
        <v>4150</v>
      </c>
      <c r="F18" t="s">
        <v>4201</v>
      </c>
      <c r="G18" t="s">
        <v>4202</v>
      </c>
      <c r="H18">
        <f t="shared" si="0"/>
        <v>81.681408993334628</v>
      </c>
      <c r="I18" t="e">
        <f>force_ripple_Config3_2A_phaseA_1Layer__211185[[#This Row],[A]]*force_ripple_Config3_2A_phaseA_1Layer__211185[[#This Row],[Insgesamt]]</f>
        <v>#VALUE!</v>
      </c>
      <c r="J18">
        <f>force_ripple_Config3_2A_phaseA_1Layer__211185[[#This Row],[A2]]*force_ripple_Config3_2A_phaseA_1Layer__211185[[#This Row],[Insgesamt]]</f>
        <v>2.7887988262184682E+17</v>
      </c>
      <c r="K18" t="e">
        <f>force_ripple_Config3_2A_phaseA_1Layer__211185[[#This Row],[B]]*force_ripple_Config3_2A_phaseA_1Layer__211185[[#This Row],[Insgesamt]]</f>
        <v>#VALUE!</v>
      </c>
      <c r="L18">
        <f>force_ripple_Config3_2A_phaseA_1Layer__211185[[#This Row],[B2]]*force_ripple_Config3_2A_phaseA_1Layer__211185[[#This Row],[Insgesamt]]</f>
        <v>2.8352765933553965E+17</v>
      </c>
      <c r="M18" t="e">
        <f>force_ripple_Config3_2A_phaseA_1Layer__211185[[#This Row],[C]]*force_ripple_Config3_2A_phaseA_1Layer__211185[[#This Row],[Insgesamt]]</f>
        <v>#VALUE!</v>
      </c>
      <c r="N18">
        <f>force_ripple_Config3_2A_phaseA_1Layer__211185[[#This Row],[C2]]*force_ripple_Config3_2A_phaseA_1Layer__211185[[#This Row],[Insgesamt]]</f>
        <v>2.4713634816569802E+17</v>
      </c>
      <c r="O18" s="2">
        <f t="shared" si="1"/>
        <v>2</v>
      </c>
      <c r="P18" s="2">
        <f t="shared" si="2"/>
        <v>-0.49999999999999917</v>
      </c>
      <c r="Q18" s="2">
        <f t="shared" si="3"/>
        <v>1</v>
      </c>
      <c r="R18" s="2">
        <f t="shared" si="4"/>
        <v>-0.49999999999999989</v>
      </c>
      <c r="S18" t="e">
        <f>force_ripple_Config3_2A_phaseA_1Layer__211185[[#This Row],[Spalte1]]*$Q18</f>
        <v>#VALUE!</v>
      </c>
      <c r="T18">
        <f>force_ripple_Config3_2A_phaseA_1Layer__211185[[#This Row],[Spalte2]]*$Q18</f>
        <v>2.7887988262184682E+17</v>
      </c>
      <c r="U18" t="e">
        <f>force_ripple_Config3_2A_phaseA_1Layer__211185[[#This Row],[Spalte22]]*$P18</f>
        <v>#VALUE!</v>
      </c>
      <c r="V18">
        <f>force_ripple_Config3_2A_phaseA_1Layer__211185[[#This Row],[Spalte23]]*$P18</f>
        <v>-1.4176382966776958E+17</v>
      </c>
      <c r="W18" t="e">
        <f>force_ripple_Config3_2A_phaseA_1Layer__211185[[#This Row],[Spalte24]]*$R18</f>
        <v>#VALUE!</v>
      </c>
      <c r="X18">
        <f>force_ripple_Config3_2A_phaseA_1Layer__211185[[#This Row],[Spalte25]]*$R18</f>
        <v>-1.2356817408284898E+17</v>
      </c>
      <c r="Y18" t="e">
        <f t="shared" si="5"/>
        <v>#VALUE!</v>
      </c>
      <c r="Z18">
        <f t="shared" si="5"/>
        <v>1.3547878871228256E+16</v>
      </c>
    </row>
    <row r="19" spans="1:26" x14ac:dyDescent="0.3">
      <c r="A19" s="4">
        <v>32</v>
      </c>
      <c r="B19" t="s">
        <v>4099</v>
      </c>
      <c r="C19" t="s">
        <v>4100</v>
      </c>
      <c r="D19" t="s">
        <v>4151</v>
      </c>
      <c r="E19" t="s">
        <v>4152</v>
      </c>
      <c r="F19" t="s">
        <v>4203</v>
      </c>
      <c r="G19" t="s">
        <v>4204</v>
      </c>
      <c r="H19">
        <f t="shared" si="0"/>
        <v>81.681408993334628</v>
      </c>
      <c r="I19" t="e">
        <f>force_ripple_Config3_2A_phaseA_1Layer__211185[[#This Row],[A]]*force_ripple_Config3_2A_phaseA_1Layer__211185[[#This Row],[Insgesamt]]</f>
        <v>#VALUE!</v>
      </c>
      <c r="J19">
        <f>force_ripple_Config3_2A_phaseA_1Layer__211185[[#This Row],[A2]]*force_ripple_Config3_2A_phaseA_1Layer__211185[[#This Row],[Insgesamt]]</f>
        <v>2.8384964258503126E+17</v>
      </c>
      <c r="K19" t="e">
        <f>force_ripple_Config3_2A_phaseA_1Layer__211185[[#This Row],[B]]*force_ripple_Config3_2A_phaseA_1Layer__211185[[#This Row],[Insgesamt]]</f>
        <v>#VALUE!</v>
      </c>
      <c r="L19">
        <f>force_ripple_Config3_2A_phaseA_1Layer__211185[[#This Row],[B2]]*force_ripple_Config3_2A_phaseA_1Layer__211185[[#This Row],[Insgesamt]]</f>
        <v>2.7013624022992112E+17</v>
      </c>
      <c r="M19" t="e">
        <f>force_ripple_Config3_2A_phaseA_1Layer__211185[[#This Row],[C]]*force_ripple_Config3_2A_phaseA_1Layer__211185[[#This Row],[Insgesamt]]</f>
        <v>#VALUE!</v>
      </c>
      <c r="N19">
        <f>force_ripple_Config3_2A_phaseA_1Layer__211185[[#This Row],[C2]]*force_ripple_Config3_2A_phaseA_1Layer__211185[[#This Row],[Insgesamt]]</f>
        <v>2.2656784751763885E+17</v>
      </c>
      <c r="O19" s="2">
        <f t="shared" si="1"/>
        <v>2.1333333333333333</v>
      </c>
      <c r="P19" s="2">
        <f t="shared" si="2"/>
        <v>-0.80901699437494723</v>
      </c>
      <c r="Q19" s="2">
        <f t="shared" si="3"/>
        <v>0.91354545764260076</v>
      </c>
      <c r="R19" s="2">
        <f t="shared" si="4"/>
        <v>-0.10452846326765454</v>
      </c>
      <c r="S19" t="e">
        <f>force_ripple_Config3_2A_phaseA_1Layer__211185[[#This Row],[Spalte1]]*$Q19</f>
        <v>#VALUE!</v>
      </c>
      <c r="T19">
        <f>force_ripple_Config3_2A_phaseA_1Layer__211185[[#This Row],[Spalte2]]*$Q19</f>
        <v>2.5930955163703104E+17</v>
      </c>
      <c r="U19" t="e">
        <f>force_ripple_Config3_2A_phaseA_1Layer__211185[[#This Row],[Spalte22]]*$P19</f>
        <v>#VALUE!</v>
      </c>
      <c r="V19">
        <f>force_ripple_Config3_2A_phaseA_1Layer__211185[[#This Row],[Spalte23]]*$P19</f>
        <v>-2.1854480914255949E+17</v>
      </c>
      <c r="W19" t="e">
        <f>force_ripple_Config3_2A_phaseA_1Layer__211185[[#This Row],[Spalte24]]*$R19</f>
        <v>#VALUE!</v>
      </c>
      <c r="X19">
        <f>force_ripple_Config3_2A_phaseA_1Layer__211185[[#This Row],[Spalte25]]*$R19</f>
        <v>-2.3682788926879068E+16</v>
      </c>
      <c r="Y19" t="e">
        <f t="shared" si="5"/>
        <v>#VALUE!</v>
      </c>
      <c r="Z19">
        <f t="shared" si="5"/>
        <v>1.7081953567592484E+16</v>
      </c>
    </row>
    <row r="20" spans="1:26" x14ac:dyDescent="0.3">
      <c r="A20" s="4">
        <v>34</v>
      </c>
      <c r="B20" t="s">
        <v>4101</v>
      </c>
      <c r="C20" t="s">
        <v>4102</v>
      </c>
      <c r="D20" t="s">
        <v>4153</v>
      </c>
      <c r="E20" t="s">
        <v>4154</v>
      </c>
      <c r="F20" t="s">
        <v>4205</v>
      </c>
      <c r="G20" t="s">
        <v>4206</v>
      </c>
      <c r="H20">
        <f t="shared" si="0"/>
        <v>81.681408993334628</v>
      </c>
      <c r="I20" t="e">
        <f>force_ripple_Config3_2A_phaseA_1Layer__211185[[#This Row],[A]]*force_ripple_Config3_2A_phaseA_1Layer__211185[[#This Row],[Insgesamt]]</f>
        <v>#VALUE!</v>
      </c>
      <c r="J20">
        <f>force_ripple_Config3_2A_phaseA_1Layer__211185[[#This Row],[A2]]*force_ripple_Config3_2A_phaseA_1Layer__211185[[#This Row],[Insgesamt]]</f>
        <v>2.884458666442473E+17</v>
      </c>
      <c r="K20" t="e">
        <f>force_ripple_Config3_2A_phaseA_1Layer__211185[[#This Row],[B]]*force_ripple_Config3_2A_phaseA_1Layer__211185[[#This Row],[Insgesamt]]</f>
        <v>#VALUE!</v>
      </c>
      <c r="L20">
        <f>force_ripple_Config3_2A_phaseA_1Layer__211185[[#This Row],[B2]]*force_ripple_Config3_2A_phaseA_1Layer__211185[[#This Row],[Insgesamt]]</f>
        <v>2.5819312709287747E+17</v>
      </c>
      <c r="M20" t="e">
        <f>force_ripple_Config3_2A_phaseA_1Layer__211185[[#This Row],[C]]*force_ripple_Config3_2A_phaseA_1Layer__211185[[#This Row],[Insgesamt]]</f>
        <v>#VALUE!</v>
      </c>
      <c r="N20">
        <f>force_ripple_Config3_2A_phaseA_1Layer__211185[[#This Row],[C2]]*force_ripple_Config3_2A_phaseA_1Layer__211185[[#This Row],[Insgesamt]]</f>
        <v>2.1442844950876384E+17</v>
      </c>
      <c r="O20" s="2">
        <f t="shared" si="1"/>
        <v>2.2666666666666666</v>
      </c>
      <c r="P20" s="2">
        <f t="shared" si="2"/>
        <v>-0.97814760073380569</v>
      </c>
      <c r="Q20" s="2">
        <f t="shared" si="3"/>
        <v>0.6691306063588589</v>
      </c>
      <c r="R20" s="2">
        <f t="shared" si="4"/>
        <v>0.30901699437494523</v>
      </c>
      <c r="S20" t="e">
        <f>force_ripple_Config3_2A_phaseA_1Layer__211185[[#This Row],[Spalte1]]*$Q20</f>
        <v>#VALUE!</v>
      </c>
      <c r="T20">
        <f>force_ripple_Config3_2A_phaseA_1Layer__211185[[#This Row],[Spalte2]]*$Q20</f>
        <v>1.9300795764937174E+17</v>
      </c>
      <c r="U20" t="e">
        <f>force_ripple_Config3_2A_phaseA_1Layer__211185[[#This Row],[Spalte22]]*$P20</f>
        <v>#VALUE!</v>
      </c>
      <c r="V20">
        <f>force_ripple_Config3_2A_phaseA_1Layer__211185[[#This Row],[Spalte23]]*$P20</f>
        <v>-2.5255098779185667E+17</v>
      </c>
      <c r="W20" t="e">
        <f>force_ripple_Config3_2A_phaseA_1Layer__211185[[#This Row],[Spalte24]]*$R20</f>
        <v>#VALUE!</v>
      </c>
      <c r="X20">
        <f>force_ripple_Config3_2A_phaseA_1Layer__211185[[#This Row],[Spalte25]]*$R20</f>
        <v>6.6262034975677904E+16</v>
      </c>
      <c r="Y20" t="e">
        <f t="shared" si="5"/>
        <v>#VALUE!</v>
      </c>
      <c r="Z20">
        <f t="shared" si="5"/>
        <v>6719004833192976</v>
      </c>
    </row>
    <row r="21" spans="1:26" x14ac:dyDescent="0.3">
      <c r="A21" s="4">
        <v>36</v>
      </c>
      <c r="B21" t="s">
        <v>4103</v>
      </c>
      <c r="C21" t="s">
        <v>4104</v>
      </c>
      <c r="D21" t="s">
        <v>4155</v>
      </c>
      <c r="E21" t="s">
        <v>4156</v>
      </c>
      <c r="F21" t="s">
        <v>4207</v>
      </c>
      <c r="G21" t="s">
        <v>4208</v>
      </c>
      <c r="H21">
        <f t="shared" si="0"/>
        <v>81.681408993334628</v>
      </c>
      <c r="I21" t="e">
        <f>force_ripple_Config3_2A_phaseA_1Layer__211185[[#This Row],[A]]*force_ripple_Config3_2A_phaseA_1Layer__211185[[#This Row],[Insgesamt]]</f>
        <v>#VALUE!</v>
      </c>
      <c r="J21">
        <f>force_ripple_Config3_2A_phaseA_1Layer__211185[[#This Row],[A2]]*force_ripple_Config3_2A_phaseA_1Layer__211185[[#This Row],[Insgesamt]]</f>
        <v>2.9352202689456826E+17</v>
      </c>
      <c r="K21" t="e">
        <f>force_ripple_Config3_2A_phaseA_1Layer__211185[[#This Row],[B]]*force_ripple_Config3_2A_phaseA_1Layer__211185[[#This Row],[Insgesamt]]</f>
        <v>#VALUE!</v>
      </c>
      <c r="L21">
        <f>force_ripple_Config3_2A_phaseA_1Layer__211185[[#This Row],[B2]]*force_ripple_Config3_2A_phaseA_1Layer__211185[[#This Row],[Insgesamt]]</f>
        <v>2.5224939524416378E+17</v>
      </c>
      <c r="M21" t="e">
        <f>force_ripple_Config3_2A_phaseA_1Layer__211185[[#This Row],[C]]*force_ripple_Config3_2A_phaseA_1Layer__211185[[#This Row],[Insgesamt]]</f>
        <v>#VALUE!</v>
      </c>
      <c r="N21">
        <f>force_ripple_Config3_2A_phaseA_1Layer__211185[[#This Row],[C2]]*force_ripple_Config3_2A_phaseA_1Layer__211185[[#This Row],[Insgesamt]]</f>
        <v>2.1593461599646182E+17</v>
      </c>
      <c r="O21" s="2">
        <f t="shared" si="1"/>
        <v>2.4</v>
      </c>
      <c r="P21" s="2">
        <f t="shared" si="2"/>
        <v>-0.9781476007338058</v>
      </c>
      <c r="Q21" s="2">
        <f t="shared" si="3"/>
        <v>0.30901699437494778</v>
      </c>
      <c r="R21" s="2">
        <f t="shared" si="4"/>
        <v>0.66913060635885824</v>
      </c>
      <c r="S21" t="e">
        <f>force_ripple_Config3_2A_phaseA_1Layer__211185[[#This Row],[Spalte1]]*$Q21</f>
        <v>#VALUE!</v>
      </c>
      <c r="T21">
        <f>force_ripple_Config3_2A_phaseA_1Layer__211185[[#This Row],[Spalte2]]*$Q21</f>
        <v>9.0703294533802064E+16</v>
      </c>
      <c r="U21" t="e">
        <f>force_ripple_Config3_2A_phaseA_1Layer__211185[[#This Row],[Spalte22]]*$P21</f>
        <v>#VALUE!</v>
      </c>
      <c r="V21">
        <f>force_ripple_Config3_2A_phaseA_1Layer__211185[[#This Row],[Spalte23]]*$P21</f>
        <v>-2.4673714074463229E+17</v>
      </c>
      <c r="W21" t="e">
        <f>force_ripple_Config3_2A_phaseA_1Layer__211185[[#This Row],[Spalte24]]*$R21</f>
        <v>#VALUE!</v>
      </c>
      <c r="X21">
        <f>force_ripple_Config3_2A_phaseA_1Layer__211185[[#This Row],[Spalte25]]*$R21</f>
        <v>1.4448846053557971E+17</v>
      </c>
      <c r="Y21" t="e">
        <f t="shared" si="5"/>
        <v>#VALUE!</v>
      </c>
      <c r="Z21">
        <f t="shared" si="5"/>
        <v>-1.1545385675250496E+16</v>
      </c>
    </row>
    <row r="22" spans="1:26" x14ac:dyDescent="0.3">
      <c r="A22" s="4">
        <v>38</v>
      </c>
      <c r="B22" t="s">
        <v>4105</v>
      </c>
      <c r="C22" t="s">
        <v>4106</v>
      </c>
      <c r="D22" t="s">
        <v>4157</v>
      </c>
      <c r="E22" t="s">
        <v>4158</v>
      </c>
      <c r="F22" t="s">
        <v>4209</v>
      </c>
      <c r="G22" t="s">
        <v>4210</v>
      </c>
      <c r="H22">
        <f t="shared" si="0"/>
        <v>81.681408993334628</v>
      </c>
      <c r="I22" t="e">
        <f>force_ripple_Config3_2A_phaseA_1Layer__211185[[#This Row],[A]]*force_ripple_Config3_2A_phaseA_1Layer__211185[[#This Row],[Insgesamt]]</f>
        <v>#VALUE!</v>
      </c>
      <c r="J22">
        <f>force_ripple_Config3_2A_phaseA_1Layer__211185[[#This Row],[A2]]*force_ripple_Config3_2A_phaseA_1Layer__211185[[#This Row],[Insgesamt]]</f>
        <v>2.9242467976376294E+17</v>
      </c>
      <c r="K22" t="e">
        <f>force_ripple_Config3_2A_phaseA_1Layer__211185[[#This Row],[B]]*force_ripple_Config3_2A_phaseA_1Layer__211185[[#This Row],[Insgesamt]]</f>
        <v>#VALUE!</v>
      </c>
      <c r="L22">
        <f>force_ripple_Config3_2A_phaseA_1Layer__211185[[#This Row],[B2]]*force_ripple_Config3_2A_phaseA_1Layer__211185[[#This Row],[Insgesamt]]</f>
        <v>2.477584796627319E+17</v>
      </c>
      <c r="M22" t="e">
        <f>force_ripple_Config3_2A_phaseA_1Layer__211185[[#This Row],[C]]*force_ripple_Config3_2A_phaseA_1Layer__211185[[#This Row],[Insgesamt]]</f>
        <v>#VALUE!</v>
      </c>
      <c r="N22">
        <f>force_ripple_Config3_2A_phaseA_1Layer__211185[[#This Row],[C2]]*force_ripple_Config3_2A_phaseA_1Layer__211185[[#This Row],[Insgesamt]]</f>
        <v>2.2571082226638627E+17</v>
      </c>
      <c r="O22" s="2">
        <f t="shared" si="1"/>
        <v>2.5333333333333332</v>
      </c>
      <c r="P22" s="2">
        <f t="shared" si="2"/>
        <v>-0.80901699437494767</v>
      </c>
      <c r="Q22" s="2">
        <f t="shared" si="3"/>
        <v>-0.10452846326765369</v>
      </c>
      <c r="R22" s="2">
        <f t="shared" si="4"/>
        <v>0.91354545764260042</v>
      </c>
      <c r="S22" t="e">
        <f>force_ripple_Config3_2A_phaseA_1Layer__211185[[#This Row],[Spalte1]]*$Q22</f>
        <v>#VALUE!</v>
      </c>
      <c r="T22">
        <f>force_ripple_Config3_2A_phaseA_1Layer__211185[[#This Row],[Spalte2]]*$Q22</f>
        <v>-3.0566702397241888E+16</v>
      </c>
      <c r="U22" t="e">
        <f>force_ripple_Config3_2A_phaseA_1Layer__211185[[#This Row],[Spalte22]]*$P22</f>
        <v>#VALUE!</v>
      </c>
      <c r="V22">
        <f>force_ripple_Config3_2A_phaseA_1Layer__211185[[#This Row],[Spalte23]]*$P22</f>
        <v>-2.0044082054764995E+17</v>
      </c>
      <c r="W22" t="e">
        <f>force_ripple_Config3_2A_phaseA_1Layer__211185[[#This Row],[Spalte24]]*$R22</f>
        <v>#VALUE!</v>
      </c>
      <c r="X22">
        <f>force_ripple_Config3_2A_phaseA_1Layer__211185[[#This Row],[Spalte25]]*$R22</f>
        <v>2.061970964222335E+17</v>
      </c>
      <c r="Y22" t="e">
        <f t="shared" si="5"/>
        <v>#VALUE!</v>
      </c>
      <c r="Z22">
        <f t="shared" si="5"/>
        <v>-2.4810426522658336E+16</v>
      </c>
    </row>
    <row r="23" spans="1:26" x14ac:dyDescent="0.3">
      <c r="A23" s="4">
        <v>40</v>
      </c>
      <c r="B23" t="s">
        <v>4107</v>
      </c>
      <c r="C23" t="s">
        <v>4108</v>
      </c>
      <c r="D23" t="s">
        <v>4159</v>
      </c>
      <c r="E23" t="s">
        <v>4160</v>
      </c>
      <c r="F23" t="s">
        <v>4211</v>
      </c>
      <c r="G23" t="s">
        <v>4212</v>
      </c>
      <c r="H23">
        <f t="shared" si="0"/>
        <v>81.681408993334628</v>
      </c>
      <c r="I23" t="e">
        <f>force_ripple_Config3_2A_phaseA_1Layer__211185[[#This Row],[A]]*force_ripple_Config3_2A_phaseA_1Layer__211185[[#This Row],[Insgesamt]]</f>
        <v>#VALUE!</v>
      </c>
      <c r="J23">
        <f>force_ripple_Config3_2A_phaseA_1Layer__211185[[#This Row],[A2]]*force_ripple_Config3_2A_phaseA_1Layer__211185[[#This Row],[Insgesamt]]</f>
        <v>2.9496470585484944E+16</v>
      </c>
      <c r="K23" t="e">
        <f>force_ripple_Config3_2A_phaseA_1Layer__211185[[#This Row],[B]]*force_ripple_Config3_2A_phaseA_1Layer__211185[[#This Row],[Insgesamt]]</f>
        <v>#VALUE!</v>
      </c>
      <c r="L23">
        <f>force_ripple_Config3_2A_phaseA_1Layer__211185[[#This Row],[B2]]*force_ripple_Config3_2A_phaseA_1Layer__211185[[#This Row],[Insgesamt]]</f>
        <v>2.5360052573511987E+17</v>
      </c>
      <c r="M23" t="e">
        <f>force_ripple_Config3_2A_phaseA_1Layer__211185[[#This Row],[C]]*force_ripple_Config3_2A_phaseA_1Layer__211185[[#This Row],[Insgesamt]]</f>
        <v>#VALUE!</v>
      </c>
      <c r="N23">
        <f>force_ripple_Config3_2A_phaseA_1Layer__211185[[#This Row],[C2]]*force_ripple_Config3_2A_phaseA_1Layer__211185[[#This Row],[Insgesamt]]</f>
        <v>2.492950901872808E+17</v>
      </c>
      <c r="O23" s="2">
        <f t="shared" si="1"/>
        <v>2.6666666666666665</v>
      </c>
      <c r="P23" s="2">
        <f t="shared" si="2"/>
        <v>-0.49999999999999989</v>
      </c>
      <c r="Q23" s="2">
        <f t="shared" si="3"/>
        <v>-0.49999999999999917</v>
      </c>
      <c r="R23" s="2">
        <f t="shared" si="4"/>
        <v>1</v>
      </c>
      <c r="S23" t="e">
        <f>force_ripple_Config3_2A_phaseA_1Layer__211185[[#This Row],[Spalte1]]*$Q23</f>
        <v>#VALUE!</v>
      </c>
      <c r="T23">
        <f>force_ripple_Config3_2A_phaseA_1Layer__211185[[#This Row],[Spalte2]]*$Q23</f>
        <v>-1.4748235292742448E+16</v>
      </c>
      <c r="U23" t="e">
        <f>force_ripple_Config3_2A_phaseA_1Layer__211185[[#This Row],[Spalte22]]*$P23</f>
        <v>#VALUE!</v>
      </c>
      <c r="V23">
        <f>force_ripple_Config3_2A_phaseA_1Layer__211185[[#This Row],[Spalte23]]*$P23</f>
        <v>-1.268002628675599E+17</v>
      </c>
      <c r="W23" t="e">
        <f>force_ripple_Config3_2A_phaseA_1Layer__211185[[#This Row],[Spalte24]]*$R23</f>
        <v>#VALUE!</v>
      </c>
      <c r="X23">
        <f>force_ripple_Config3_2A_phaseA_1Layer__211185[[#This Row],[Spalte25]]*$R23</f>
        <v>2.492950901872808E+17</v>
      </c>
      <c r="Y23" t="e">
        <f t="shared" si="5"/>
        <v>#VALUE!</v>
      </c>
      <c r="Z23">
        <f t="shared" si="5"/>
        <v>1.0774659202697845E+17</v>
      </c>
    </row>
    <row r="24" spans="1:26" x14ac:dyDescent="0.3">
      <c r="A24" s="4">
        <v>42</v>
      </c>
      <c r="B24" t="s">
        <v>4109</v>
      </c>
      <c r="C24" t="s">
        <v>4110</v>
      </c>
      <c r="D24" t="s">
        <v>4161</v>
      </c>
      <c r="E24" t="s">
        <v>4162</v>
      </c>
      <c r="F24" t="s">
        <v>4213</v>
      </c>
      <c r="G24" t="s">
        <v>4214</v>
      </c>
      <c r="H24">
        <f t="shared" si="0"/>
        <v>81.681408993334628</v>
      </c>
      <c r="I24" t="e">
        <f>force_ripple_Config3_2A_phaseA_1Layer__211185[[#This Row],[A]]*force_ripple_Config3_2A_phaseA_1Layer__211185[[#This Row],[Insgesamt]]</f>
        <v>#VALUE!</v>
      </c>
      <c r="J24">
        <f>force_ripple_Config3_2A_phaseA_1Layer__211185[[#This Row],[A2]]*force_ripple_Config3_2A_phaseA_1Layer__211185[[#This Row],[Insgesamt]]</f>
        <v>2.8478812174724032E+16</v>
      </c>
      <c r="K24" t="e">
        <f>force_ripple_Config3_2A_phaseA_1Layer__211185[[#This Row],[B]]*force_ripple_Config3_2A_phaseA_1Layer__211185[[#This Row],[Insgesamt]]</f>
        <v>#VALUE!</v>
      </c>
      <c r="L24">
        <f>force_ripple_Config3_2A_phaseA_1Layer__211185[[#This Row],[B2]]*force_ripple_Config3_2A_phaseA_1Layer__211185[[#This Row],[Insgesamt]]</f>
        <v>2.5446383680445661E+17</v>
      </c>
      <c r="M24" t="e">
        <f>force_ripple_Config3_2A_phaseA_1Layer__211185[[#This Row],[C]]*force_ripple_Config3_2A_phaseA_1Layer__211185[[#This Row],[Insgesamt]]</f>
        <v>#VALUE!</v>
      </c>
      <c r="N24">
        <f>force_ripple_Config3_2A_phaseA_1Layer__211185[[#This Row],[C2]]*force_ripple_Config3_2A_phaseA_1Layer__211185[[#This Row],[Insgesamt]]</f>
        <v>2.6840705454325158E+17</v>
      </c>
      <c r="O24" s="2">
        <f t="shared" si="1"/>
        <v>2.8</v>
      </c>
      <c r="P24" s="2">
        <f t="shared" si="2"/>
        <v>-0.10452846326765454</v>
      </c>
      <c r="Q24" s="2">
        <f t="shared" si="3"/>
        <v>-0.80901699437494723</v>
      </c>
      <c r="R24" s="2">
        <f t="shared" si="4"/>
        <v>0.91354545764260087</v>
      </c>
      <c r="S24" t="e">
        <f>force_ripple_Config3_2A_phaseA_1Layer__211185[[#This Row],[Spalte1]]*$Q24</f>
        <v>#VALUE!</v>
      </c>
      <c r="T24">
        <f>force_ripple_Config3_2A_phaseA_1Layer__211185[[#This Row],[Spalte2]]*$Q24</f>
        <v>-2.3039843028963892E+16</v>
      </c>
      <c r="U24" t="e">
        <f>force_ripple_Config3_2A_phaseA_1Layer__211185[[#This Row],[Spalte22]]*$P24</f>
        <v>#VALUE!</v>
      </c>
      <c r="V24">
        <f>force_ripple_Config3_2A_phaseA_1Layer__211185[[#This Row],[Spalte23]]*$P24</f>
        <v>-2.659871381836108E+16</v>
      </c>
      <c r="W24" t="e">
        <f>force_ripple_Config3_2A_phaseA_1Layer__211185[[#This Row],[Spalte24]]*$R24</f>
        <v>#VALUE!</v>
      </c>
      <c r="X24">
        <f>force_ripple_Config3_2A_phaseA_1Layer__211185[[#This Row],[Spalte25]]*$R24</f>
        <v>2.4520204547721731E+17</v>
      </c>
      <c r="Y24" t="e">
        <f t="shared" si="5"/>
        <v>#VALUE!</v>
      </c>
      <c r="Z24">
        <f t="shared" si="5"/>
        <v>1.9556348862989235E+17</v>
      </c>
    </row>
    <row r="25" spans="1:26" x14ac:dyDescent="0.3">
      <c r="A25" s="4">
        <v>44</v>
      </c>
      <c r="B25" t="s">
        <v>4111</v>
      </c>
      <c r="C25" t="s">
        <v>4112</v>
      </c>
      <c r="D25" t="s">
        <v>4163</v>
      </c>
      <c r="E25" t="s">
        <v>4164</v>
      </c>
      <c r="F25" t="s">
        <v>4215</v>
      </c>
      <c r="G25" t="s">
        <v>4216</v>
      </c>
      <c r="H25">
        <f t="shared" si="0"/>
        <v>81.681408993334628</v>
      </c>
      <c r="I25" t="e">
        <f>force_ripple_Config3_2A_phaseA_1Layer__211185[[#This Row],[A]]*force_ripple_Config3_2A_phaseA_1Layer__211185[[#This Row],[Insgesamt]]</f>
        <v>#VALUE!</v>
      </c>
      <c r="J25">
        <f>force_ripple_Config3_2A_phaseA_1Layer__211185[[#This Row],[A2]]*force_ripple_Config3_2A_phaseA_1Layer__211185[[#This Row],[Insgesamt]]</f>
        <v>2.6875367046943565E+17</v>
      </c>
      <c r="K25" t="e">
        <f>force_ripple_Config3_2A_phaseA_1Layer__211185[[#This Row],[B]]*force_ripple_Config3_2A_phaseA_1Layer__211185[[#This Row],[Insgesamt]]</f>
        <v>#VALUE!</v>
      </c>
      <c r="L25">
        <f>force_ripple_Config3_2A_phaseA_1Layer__211185[[#This Row],[B2]]*force_ripple_Config3_2A_phaseA_1Layer__211185[[#This Row],[Insgesamt]]</f>
        <v>2.5482596701743404E+16</v>
      </c>
      <c r="M25" t="e">
        <f>force_ripple_Config3_2A_phaseA_1Layer__211185[[#This Row],[C]]*force_ripple_Config3_2A_phaseA_1Layer__211185[[#This Row],[Insgesamt]]</f>
        <v>#VALUE!</v>
      </c>
      <c r="N25">
        <f>force_ripple_Config3_2A_phaseA_1Layer__211185[[#This Row],[C2]]*force_ripple_Config3_2A_phaseA_1Layer__211185[[#This Row],[Insgesamt]]</f>
        <v>2.8501566256028765E+17</v>
      </c>
      <c r="O25" s="2">
        <f t="shared" si="1"/>
        <v>2.9333333333333331</v>
      </c>
      <c r="P25" s="2">
        <f t="shared" si="2"/>
        <v>0.30901699437494523</v>
      </c>
      <c r="Q25" s="2">
        <f t="shared" si="3"/>
        <v>-0.97814760073380536</v>
      </c>
      <c r="R25" s="2">
        <f t="shared" si="4"/>
        <v>0.66913060635885913</v>
      </c>
      <c r="S25" t="e">
        <f>force_ripple_Config3_2A_phaseA_1Layer__211185[[#This Row],[Spalte1]]*$Q25</f>
        <v>#VALUE!</v>
      </c>
      <c r="T25">
        <f>force_ripple_Config3_2A_phaseA_1Layer__211185[[#This Row],[Spalte2]]*$Q25</f>
        <v>-2.6288075795808224E+17</v>
      </c>
      <c r="U25" t="e">
        <f>force_ripple_Config3_2A_phaseA_1Layer__211185[[#This Row],[Spalte22]]*$P25</f>
        <v>#VALUE!</v>
      </c>
      <c r="V25">
        <f>force_ripple_Config3_2A_phaseA_1Layer__211185[[#This Row],[Spalte23]]*$P25</f>
        <v>7874555441641639</v>
      </c>
      <c r="W25" t="e">
        <f>force_ripple_Config3_2A_phaseA_1Layer__211185[[#This Row],[Spalte24]]*$R25</f>
        <v>#VALUE!</v>
      </c>
      <c r="X25">
        <f>force_ripple_Config3_2A_phaseA_1Layer__211185[[#This Row],[Spalte25]]*$R25</f>
        <v>1.9071270311073725E+17</v>
      </c>
      <c r="Y25" t="e">
        <f t="shared" si="5"/>
        <v>#VALUE!</v>
      </c>
      <c r="Z25">
        <f t="shared" si="5"/>
        <v>-6.429349940570336E+16</v>
      </c>
    </row>
    <row r="26" spans="1:26" x14ac:dyDescent="0.3">
      <c r="A26" s="4">
        <v>46</v>
      </c>
      <c r="B26" t="s">
        <v>4113</v>
      </c>
      <c r="C26" t="s">
        <v>4114</v>
      </c>
      <c r="D26" t="s">
        <v>4165</v>
      </c>
      <c r="E26" t="s">
        <v>4166</v>
      </c>
      <c r="F26" t="s">
        <v>4217</v>
      </c>
      <c r="G26" t="s">
        <v>4218</v>
      </c>
      <c r="H26">
        <f t="shared" si="0"/>
        <v>81.681408993334628</v>
      </c>
      <c r="I26" t="e">
        <f>force_ripple_Config3_2A_phaseA_1Layer__211185[[#This Row],[A]]*force_ripple_Config3_2A_phaseA_1Layer__211185[[#This Row],[Insgesamt]]</f>
        <v>#VALUE!</v>
      </c>
      <c r="J26">
        <f>force_ripple_Config3_2A_phaseA_1Layer__211185[[#This Row],[A2]]*force_ripple_Config3_2A_phaseA_1Layer__211185[[#This Row],[Insgesamt]]</f>
        <v>2.4936674346815549E+17</v>
      </c>
      <c r="K26" t="e">
        <f>force_ripple_Config3_2A_phaseA_1Layer__211185[[#This Row],[B]]*force_ripple_Config3_2A_phaseA_1Layer__211185[[#This Row],[Insgesamt]]</f>
        <v>#VALUE!</v>
      </c>
      <c r="L26">
        <f>force_ripple_Config3_2A_phaseA_1Layer__211185[[#This Row],[B2]]*force_ripple_Config3_2A_phaseA_1Layer__211185[[#This Row],[Insgesamt]]</f>
        <v>2.5362719230281994E+17</v>
      </c>
      <c r="M26" t="e">
        <f>force_ripple_Config3_2A_phaseA_1Layer__211185[[#This Row],[C]]*force_ripple_Config3_2A_phaseA_1Layer__211185[[#This Row],[Insgesamt]]</f>
        <v>#VALUE!</v>
      </c>
      <c r="N26">
        <f>force_ripple_Config3_2A_phaseA_1Layer__211185[[#This Row],[C2]]*force_ripple_Config3_2A_phaseA_1Layer__211185[[#This Row],[Insgesamt]]</f>
        <v>2.9526427751488326E+17</v>
      </c>
      <c r="O26" s="2">
        <f t="shared" si="1"/>
        <v>3.0666666666666669</v>
      </c>
      <c r="P26" s="2">
        <f t="shared" si="2"/>
        <v>0.66913060635885824</v>
      </c>
      <c r="Q26" s="2">
        <f t="shared" si="3"/>
        <v>-0.97814760073380547</v>
      </c>
      <c r="R26" s="2">
        <f t="shared" si="4"/>
        <v>0.30901699437494629</v>
      </c>
      <c r="S26" t="e">
        <f>force_ripple_Config3_2A_phaseA_1Layer__211185[[#This Row],[Spalte1]]*$Q26</f>
        <v>#VALUE!</v>
      </c>
      <c r="T26">
        <f>force_ripple_Config3_2A_phaseA_1Layer__211185[[#This Row],[Spalte2]]*$Q26</f>
        <v>-2.4391748182617866E+17</v>
      </c>
      <c r="U26" t="e">
        <f>force_ripple_Config3_2A_phaseA_1Layer__211185[[#This Row],[Spalte22]]*$P26</f>
        <v>#VALUE!</v>
      </c>
      <c r="V26">
        <f>force_ripple_Config3_2A_phaseA_1Layer__211185[[#This Row],[Spalte23]]*$P26</f>
        <v>1.6970971697468064E+17</v>
      </c>
      <c r="W26" t="e">
        <f>force_ripple_Config3_2A_phaseA_1Layer__211185[[#This Row],[Spalte24]]*$R26</f>
        <v>#VALUE!</v>
      </c>
      <c r="X26">
        <f>force_ripple_Config3_2A_phaseA_1Layer__211185[[#This Row],[Spalte25]]*$R26</f>
        <v>9.1241679583939264E+16</v>
      </c>
      <c r="Y26" t="e">
        <f t="shared" si="5"/>
        <v>#VALUE!</v>
      </c>
      <c r="Z26">
        <f t="shared" si="5"/>
        <v>1.7033914732441248E+16</v>
      </c>
    </row>
    <row r="27" spans="1:26" x14ac:dyDescent="0.3">
      <c r="A27" s="4">
        <v>48</v>
      </c>
      <c r="B27" t="s">
        <v>4115</v>
      </c>
      <c r="C27" t="s">
        <v>4116</v>
      </c>
      <c r="D27" t="s">
        <v>4167</v>
      </c>
      <c r="E27" t="s">
        <v>4168</v>
      </c>
      <c r="F27" t="s">
        <v>4219</v>
      </c>
      <c r="G27" t="s">
        <v>4220</v>
      </c>
      <c r="H27">
        <f t="shared" si="0"/>
        <v>81.681408993334628</v>
      </c>
      <c r="I27" t="e">
        <f>force_ripple_Config3_2A_phaseA_1Layer__211185[[#This Row],[A]]*force_ripple_Config3_2A_phaseA_1Layer__211185[[#This Row],[Insgesamt]]</f>
        <v>#VALUE!</v>
      </c>
      <c r="J27">
        <f>force_ripple_Config3_2A_phaseA_1Layer__211185[[#This Row],[A2]]*force_ripple_Config3_2A_phaseA_1Layer__211185[[#This Row],[Insgesamt]]</f>
        <v>2.2587702512552637E+17</v>
      </c>
      <c r="K27" t="e">
        <f>force_ripple_Config3_2A_phaseA_1Layer__211185[[#This Row],[B]]*force_ripple_Config3_2A_phaseA_1Layer__211185[[#This Row],[Insgesamt]]</f>
        <v>#VALUE!</v>
      </c>
      <c r="L27">
        <f>force_ripple_Config3_2A_phaseA_1Layer__211185[[#This Row],[B2]]*force_ripple_Config3_2A_phaseA_1Layer__211185[[#This Row],[Insgesamt]]</f>
        <v>2.4779547291761466E+17</v>
      </c>
      <c r="M27" t="e">
        <f>force_ripple_Config3_2A_phaseA_1Layer__211185[[#This Row],[C]]*force_ripple_Config3_2A_phaseA_1Layer__211185[[#This Row],[Insgesamt]]</f>
        <v>#VALUE!</v>
      </c>
      <c r="N27">
        <f>force_ripple_Config3_2A_phaseA_1Layer__211185[[#This Row],[C2]]*force_ripple_Config3_2A_phaseA_1Layer__211185[[#This Row],[Insgesamt]]</f>
        <v>2.9260747078138413E+17</v>
      </c>
      <c r="O27" s="2">
        <f t="shared" si="1"/>
        <v>3.2</v>
      </c>
      <c r="P27" s="2">
        <f t="shared" si="2"/>
        <v>0.91354545764260042</v>
      </c>
      <c r="Q27" s="2">
        <f t="shared" si="3"/>
        <v>-0.80901699437494767</v>
      </c>
      <c r="R27" s="2">
        <f t="shared" si="4"/>
        <v>-0.10452846326765344</v>
      </c>
      <c r="S27" t="e">
        <f>force_ripple_Config3_2A_phaseA_1Layer__211185[[#This Row],[Spalte1]]*$Q27</f>
        <v>#VALUE!</v>
      </c>
      <c r="T27">
        <f>force_ripple_Config3_2A_phaseA_1Layer__211185[[#This Row],[Spalte2]]*$Q27</f>
        <v>-1.8273835196540787E+17</v>
      </c>
      <c r="U27" t="e">
        <f>force_ripple_Config3_2A_phaseA_1Layer__211185[[#This Row],[Spalte22]]*$P27</f>
        <v>#VALUE!</v>
      </c>
      <c r="V27">
        <f>force_ripple_Config3_2A_phaseA_1Layer__211185[[#This Row],[Spalte23]]*$P27</f>
        <v>2.2637242870828688E+17</v>
      </c>
      <c r="W27" t="e">
        <f>force_ripple_Config3_2A_phaseA_1Layer__211185[[#This Row],[Spalte24]]*$R27</f>
        <v>#VALUE!</v>
      </c>
      <c r="X27">
        <f>force_ripple_Config3_2A_phaseA_1Layer__211185[[#This Row],[Spalte25]]*$R27</f>
        <v>-3.0585809261412888E+16</v>
      </c>
      <c r="Y27" t="e">
        <f t="shared" si="5"/>
        <v>#VALUE!</v>
      </c>
      <c r="Z27">
        <f t="shared" si="5"/>
        <v>1.304826748146612E+16</v>
      </c>
    </row>
    <row r="28" spans="1:26" x14ac:dyDescent="0.3">
      <c r="A28" s="4">
        <v>50</v>
      </c>
      <c r="B28" t="s">
        <v>4117</v>
      </c>
      <c r="C28" t="s">
        <v>4118</v>
      </c>
      <c r="D28" t="s">
        <v>4169</v>
      </c>
      <c r="E28" t="s">
        <v>4170</v>
      </c>
      <c r="F28" t="s">
        <v>4221</v>
      </c>
      <c r="G28" t="s">
        <v>4222</v>
      </c>
      <c r="H28">
        <f t="shared" si="0"/>
        <v>81.681408993334628</v>
      </c>
      <c r="I28" t="e">
        <f>force_ripple_Config3_2A_phaseA_1Layer__211185[[#This Row],[A]]*force_ripple_Config3_2A_phaseA_1Layer__211185[[#This Row],[Insgesamt]]</f>
        <v>#VALUE!</v>
      </c>
      <c r="J28">
        <f>force_ripple_Config3_2A_phaseA_1Layer__211185[[#This Row],[A2]]*force_ripple_Config3_2A_phaseA_1Layer__211185[[#This Row],[Insgesamt]]</f>
        <v>2.1674582242642851E+17</v>
      </c>
      <c r="K28" t="e">
        <f>force_ripple_Config3_2A_phaseA_1Layer__211185[[#This Row],[B]]*force_ripple_Config3_2A_phaseA_1Layer__211185[[#This Row],[Insgesamt]]</f>
        <v>#VALUE!</v>
      </c>
      <c r="L28">
        <f>force_ripple_Config3_2A_phaseA_1Layer__211185[[#This Row],[B2]]*force_ripple_Config3_2A_phaseA_1Layer__211185[[#This Row],[Insgesamt]]</f>
        <v>2.530000047709616E+17</v>
      </c>
      <c r="M28" t="e">
        <f>force_ripple_Config3_2A_phaseA_1Layer__211185[[#This Row],[C]]*force_ripple_Config3_2A_phaseA_1Layer__211185[[#This Row],[Insgesamt]]</f>
        <v>#VALUE!</v>
      </c>
      <c r="N28">
        <f>force_ripple_Config3_2A_phaseA_1Layer__211185[[#This Row],[C2]]*force_ripple_Config3_2A_phaseA_1Layer__211185[[#This Row],[Insgesamt]]</f>
        <v>2.9386861229563622E+17</v>
      </c>
      <c r="O28" s="2">
        <f t="shared" si="1"/>
        <v>3.3333333333333335</v>
      </c>
      <c r="P28" s="2">
        <f t="shared" si="2"/>
        <v>1</v>
      </c>
      <c r="Q28" s="2">
        <f t="shared" si="3"/>
        <v>-0.49999999999999989</v>
      </c>
      <c r="R28" s="2">
        <f t="shared" si="4"/>
        <v>-0.49999999999999895</v>
      </c>
      <c r="S28" t="e">
        <f>force_ripple_Config3_2A_phaseA_1Layer__211185[[#This Row],[Spalte1]]*$Q28</f>
        <v>#VALUE!</v>
      </c>
      <c r="T28">
        <f>force_ripple_Config3_2A_phaseA_1Layer__211185[[#This Row],[Spalte2]]*$Q28</f>
        <v>-1.0837291121321422E+17</v>
      </c>
      <c r="U28" t="e">
        <f>force_ripple_Config3_2A_phaseA_1Layer__211185[[#This Row],[Spalte22]]*$P28</f>
        <v>#VALUE!</v>
      </c>
      <c r="V28">
        <f>force_ripple_Config3_2A_phaseA_1Layer__211185[[#This Row],[Spalte23]]*$P28</f>
        <v>2.530000047709616E+17</v>
      </c>
      <c r="W28" t="e">
        <f>force_ripple_Config3_2A_phaseA_1Layer__211185[[#This Row],[Spalte24]]*$R28</f>
        <v>#VALUE!</v>
      </c>
      <c r="X28">
        <f>force_ripple_Config3_2A_phaseA_1Layer__211185[[#This Row],[Spalte25]]*$R28</f>
        <v>-1.4693430614781779E+17</v>
      </c>
      <c r="Y28" t="e">
        <f t="shared" si="5"/>
        <v>#VALUE!</v>
      </c>
      <c r="Z28">
        <f t="shared" si="5"/>
        <v>-2307212590070400</v>
      </c>
    </row>
    <row r="29" spans="1:26" x14ac:dyDescent="0.3">
      <c r="O29" s="2"/>
      <c r="P29" s="2"/>
      <c r="Q29" s="2"/>
      <c r="R29" s="2"/>
    </row>
    <row r="30" spans="1:26" x14ac:dyDescent="0.3">
      <c r="O30" s="2"/>
      <c r="P30" s="2"/>
      <c r="Q30" s="2"/>
      <c r="R30" s="2"/>
    </row>
    <row r="31" spans="1:26" x14ac:dyDescent="0.3">
      <c r="O31" s="2"/>
      <c r="P31" s="2"/>
      <c r="Q31" s="2"/>
      <c r="R31" s="2"/>
    </row>
    <row r="32" spans="1:26" x14ac:dyDescent="0.3">
      <c r="O32" s="2"/>
      <c r="P32" s="2"/>
      <c r="Q32" s="2"/>
      <c r="R32" s="2"/>
    </row>
    <row r="33" spans="15:18" x14ac:dyDescent="0.3">
      <c r="O33" s="2"/>
      <c r="P33" s="2"/>
      <c r="Q33" s="2"/>
      <c r="R33" s="2"/>
    </row>
    <row r="34" spans="15:18" x14ac:dyDescent="0.3">
      <c r="O34" s="2"/>
      <c r="P34" s="2"/>
      <c r="Q34" s="2"/>
      <c r="R34" s="2"/>
    </row>
    <row r="35" spans="15:18" x14ac:dyDescent="0.3">
      <c r="O35" s="2"/>
      <c r="P35" s="2"/>
      <c r="Q35" s="2"/>
      <c r="R35" s="2"/>
    </row>
    <row r="36" spans="15:18" x14ac:dyDescent="0.3">
      <c r="O36" s="2"/>
      <c r="P36" s="2"/>
      <c r="Q36" s="2"/>
      <c r="R36" s="2"/>
    </row>
    <row r="37" spans="15:18" x14ac:dyDescent="0.3">
      <c r="O37" s="2"/>
      <c r="P37" s="2"/>
      <c r="Q37" s="2"/>
      <c r="R37" s="2"/>
    </row>
    <row r="38" spans="15:18" x14ac:dyDescent="0.3">
      <c r="O38" s="2"/>
      <c r="P38" s="2"/>
      <c r="Q38" s="2"/>
      <c r="R38" s="2"/>
    </row>
    <row r="39" spans="15:18" x14ac:dyDescent="0.3">
      <c r="O39" s="2"/>
      <c r="P39" s="2"/>
      <c r="Q39" s="2"/>
      <c r="R39" s="2"/>
    </row>
    <row r="40" spans="15:18" x14ac:dyDescent="0.3">
      <c r="O40" s="2"/>
      <c r="P40" s="2"/>
      <c r="Q40" s="2"/>
      <c r="R40" s="2"/>
    </row>
    <row r="41" spans="15:18" x14ac:dyDescent="0.3">
      <c r="O41" s="2"/>
      <c r="P41" s="2"/>
      <c r="Q41" s="2"/>
      <c r="R41" s="2"/>
    </row>
    <row r="42" spans="15:18" x14ac:dyDescent="0.3">
      <c r="O42" s="2"/>
      <c r="P42" s="2"/>
      <c r="Q42" s="2"/>
      <c r="R42" s="2"/>
    </row>
    <row r="43" spans="15:18" x14ac:dyDescent="0.3">
      <c r="O43" s="2"/>
      <c r="P43" s="2"/>
      <c r="Q43" s="2"/>
      <c r="R43" s="2"/>
    </row>
    <row r="44" spans="15:18" x14ac:dyDescent="0.3">
      <c r="O44" s="2"/>
      <c r="P44" s="2"/>
      <c r="Q44" s="2"/>
      <c r="R44" s="2"/>
    </row>
    <row r="45" spans="15:18" x14ac:dyDescent="0.3">
      <c r="O45" s="2"/>
      <c r="P45" s="2"/>
      <c r="Q45" s="2"/>
      <c r="R45" s="2"/>
    </row>
    <row r="46" spans="15:18" x14ac:dyDescent="0.3">
      <c r="O46" s="2"/>
      <c r="P46" s="2"/>
      <c r="Q46" s="2"/>
      <c r="R46" s="2"/>
    </row>
    <row r="47" spans="15:18" x14ac:dyDescent="0.3">
      <c r="O47" s="2"/>
      <c r="P47" s="2"/>
      <c r="Q47" s="2"/>
      <c r="R47" s="2"/>
    </row>
    <row r="48" spans="15:18" x14ac:dyDescent="0.3">
      <c r="O48" s="2"/>
      <c r="P48" s="2"/>
      <c r="Q48" s="2"/>
      <c r="R48" s="2"/>
    </row>
    <row r="49" spans="15:18" x14ac:dyDescent="0.3">
      <c r="O49" s="2"/>
      <c r="P49" s="2"/>
      <c r="Q49" s="2"/>
      <c r="R49" s="2"/>
    </row>
    <row r="50" spans="15:18" x14ac:dyDescent="0.3">
      <c r="O50" s="2"/>
      <c r="P50" s="2"/>
      <c r="Q50" s="2"/>
      <c r="R50" s="2"/>
    </row>
    <row r="51" spans="15:18" x14ac:dyDescent="0.3">
      <c r="O51" s="2"/>
      <c r="P51" s="2"/>
      <c r="Q51" s="2"/>
      <c r="R51" s="2"/>
    </row>
    <row r="52" spans="15:18" x14ac:dyDescent="0.3">
      <c r="O52" s="2"/>
      <c r="P52" s="2"/>
      <c r="Q52" s="2"/>
      <c r="R52" s="2"/>
    </row>
    <row r="53" spans="15:18" x14ac:dyDescent="0.3">
      <c r="O53" s="2"/>
      <c r="P53" s="2"/>
      <c r="Q53" s="2"/>
      <c r="R53" s="2"/>
    </row>
    <row r="54" spans="15:18" x14ac:dyDescent="0.3">
      <c r="O54" s="2"/>
      <c r="P54" s="2"/>
      <c r="Q54" s="2"/>
      <c r="R54" s="2"/>
    </row>
    <row r="55" spans="15:18" x14ac:dyDescent="0.3">
      <c r="O55" s="2"/>
      <c r="P55" s="2"/>
      <c r="Q55" s="2"/>
      <c r="R55" s="2"/>
    </row>
    <row r="56" spans="15:18" x14ac:dyDescent="0.3">
      <c r="O56" s="2"/>
      <c r="P56" s="2"/>
      <c r="Q56" s="2"/>
      <c r="R56" s="2"/>
    </row>
    <row r="57" spans="15:18" x14ac:dyDescent="0.3">
      <c r="O57" s="2"/>
      <c r="P57" s="2"/>
      <c r="Q57" s="2"/>
      <c r="R57" s="2"/>
    </row>
    <row r="58" spans="15:18" x14ac:dyDescent="0.3">
      <c r="O58" s="2"/>
      <c r="P58" s="2"/>
      <c r="Q58" s="2"/>
      <c r="R58" s="2"/>
    </row>
    <row r="59" spans="15:18" x14ac:dyDescent="0.3">
      <c r="O59" s="2"/>
      <c r="P59" s="2"/>
      <c r="Q59" s="2"/>
      <c r="R59" s="2"/>
    </row>
    <row r="60" spans="15:18" x14ac:dyDescent="0.3">
      <c r="O60" s="2"/>
      <c r="P60" s="2"/>
      <c r="Q60" s="2"/>
      <c r="R60" s="2"/>
    </row>
    <row r="61" spans="15:18" x14ac:dyDescent="0.3">
      <c r="O61" s="2"/>
      <c r="P61" s="2"/>
      <c r="Q61" s="2"/>
      <c r="R61" s="2"/>
    </row>
    <row r="62" spans="15:18" x14ac:dyDescent="0.3">
      <c r="O62" s="2"/>
      <c r="P62" s="2"/>
      <c r="Q62" s="2"/>
      <c r="R62" s="2"/>
    </row>
    <row r="63" spans="15:18" x14ac:dyDescent="0.3">
      <c r="O63" s="2"/>
      <c r="P63" s="2"/>
      <c r="Q63" s="2"/>
      <c r="R63" s="2"/>
    </row>
    <row r="64" spans="15:18" x14ac:dyDescent="0.3">
      <c r="O64" s="2"/>
      <c r="P64" s="2"/>
      <c r="Q64" s="2"/>
      <c r="R64" s="2"/>
    </row>
    <row r="65" spans="15:18" x14ac:dyDescent="0.3">
      <c r="O65" s="2"/>
      <c r="P65" s="2"/>
      <c r="Q65" s="2"/>
      <c r="R65" s="2"/>
    </row>
    <row r="66" spans="15:18" x14ac:dyDescent="0.3">
      <c r="O66" s="2"/>
      <c r="P66" s="2"/>
      <c r="Q66" s="2"/>
      <c r="R66" s="2"/>
    </row>
    <row r="67" spans="15:18" x14ac:dyDescent="0.3">
      <c r="O67" s="2"/>
      <c r="P67" s="2"/>
      <c r="Q67" s="2"/>
      <c r="R67" s="2"/>
    </row>
    <row r="68" spans="15:18" x14ac:dyDescent="0.3">
      <c r="O68" s="2"/>
      <c r="P68" s="2"/>
      <c r="Q68" s="2"/>
      <c r="R68" s="2"/>
    </row>
    <row r="69" spans="15:18" x14ac:dyDescent="0.3">
      <c r="O69" s="2"/>
      <c r="P69" s="2"/>
      <c r="Q69" s="2"/>
      <c r="R69" s="2"/>
    </row>
    <row r="70" spans="15:18" x14ac:dyDescent="0.3">
      <c r="O70" s="2"/>
      <c r="P70" s="2"/>
      <c r="Q70" s="2"/>
      <c r="R70" s="2"/>
    </row>
    <row r="71" spans="15:18" x14ac:dyDescent="0.3">
      <c r="O71" s="2"/>
      <c r="P71" s="2"/>
      <c r="Q71" s="2"/>
      <c r="R71" s="2"/>
    </row>
    <row r="72" spans="15:18" x14ac:dyDescent="0.3">
      <c r="O72" s="2"/>
      <c r="P72" s="2"/>
      <c r="Q72" s="2"/>
      <c r="R72" s="2"/>
    </row>
    <row r="73" spans="15:18" x14ac:dyDescent="0.3">
      <c r="O73" s="2"/>
      <c r="P73" s="2"/>
      <c r="Q73" s="2"/>
      <c r="R73" s="2"/>
    </row>
    <row r="74" spans="15:18" x14ac:dyDescent="0.3">
      <c r="O74" s="2"/>
      <c r="P74" s="2"/>
      <c r="Q74" s="2"/>
      <c r="R74" s="2"/>
    </row>
    <row r="75" spans="15:18" x14ac:dyDescent="0.3">
      <c r="O75" s="2"/>
      <c r="P75" s="2"/>
      <c r="Q75" s="2"/>
      <c r="R75" s="2"/>
    </row>
    <row r="76" spans="15:18" x14ac:dyDescent="0.3">
      <c r="O76" s="2"/>
      <c r="P76" s="2"/>
      <c r="Q76" s="2"/>
      <c r="R76" s="2"/>
    </row>
    <row r="77" spans="15:18" x14ac:dyDescent="0.3">
      <c r="O77" s="2"/>
      <c r="P77" s="2"/>
      <c r="Q77" s="2"/>
      <c r="R77" s="2"/>
    </row>
    <row r="78" spans="15:18" x14ac:dyDescent="0.3">
      <c r="O78" s="2"/>
      <c r="P78" s="2"/>
      <c r="Q78" s="2"/>
      <c r="R78" s="2"/>
    </row>
    <row r="79" spans="15:18" x14ac:dyDescent="0.3">
      <c r="O79" s="2"/>
      <c r="P79" s="2"/>
      <c r="Q79" s="2"/>
      <c r="R79" s="2"/>
    </row>
    <row r="80" spans="15:18" x14ac:dyDescent="0.3">
      <c r="O80" s="2"/>
      <c r="P80" s="2"/>
      <c r="Q80" s="2"/>
      <c r="R80" s="2"/>
    </row>
    <row r="81" spans="15:18" x14ac:dyDescent="0.3">
      <c r="O81" s="2"/>
      <c r="P81" s="2"/>
      <c r="Q81" s="2"/>
      <c r="R81" s="2"/>
    </row>
    <row r="82" spans="15:18" x14ac:dyDescent="0.3">
      <c r="O82" s="2"/>
      <c r="P82" s="2"/>
      <c r="Q82" s="2"/>
      <c r="R82" s="2"/>
    </row>
    <row r="83" spans="15:18" x14ac:dyDescent="0.3">
      <c r="O83" s="2"/>
      <c r="P83" s="2"/>
      <c r="Q83" s="2"/>
      <c r="R83" s="2"/>
    </row>
    <row r="84" spans="15:18" x14ac:dyDescent="0.3">
      <c r="O84" s="2"/>
      <c r="P84" s="2"/>
      <c r="Q84" s="2"/>
      <c r="R84" s="2"/>
    </row>
    <row r="85" spans="15:18" x14ac:dyDescent="0.3">
      <c r="O85" s="2"/>
      <c r="P85" s="2"/>
      <c r="Q85" s="2"/>
      <c r="R85" s="2"/>
    </row>
    <row r="86" spans="15:18" x14ac:dyDescent="0.3">
      <c r="O86" s="2"/>
      <c r="P86" s="2"/>
      <c r="Q86" s="2"/>
      <c r="R86" s="2"/>
    </row>
    <row r="87" spans="15:18" x14ac:dyDescent="0.3">
      <c r="O87" s="2"/>
      <c r="P87" s="2"/>
      <c r="Q87" s="2"/>
      <c r="R87" s="2"/>
    </row>
    <row r="88" spans="15:18" x14ac:dyDescent="0.3">
      <c r="O88" s="2"/>
      <c r="P88" s="2"/>
      <c r="Q88" s="2"/>
      <c r="R88" s="2"/>
    </row>
    <row r="89" spans="15:18" x14ac:dyDescent="0.3">
      <c r="O89" s="2"/>
      <c r="P89" s="2"/>
      <c r="Q89" s="2"/>
      <c r="R89" s="2"/>
    </row>
    <row r="90" spans="15:18" x14ac:dyDescent="0.3">
      <c r="O90" s="2"/>
      <c r="P90" s="2"/>
      <c r="Q90" s="2"/>
      <c r="R90" s="2"/>
    </row>
    <row r="91" spans="15:18" x14ac:dyDescent="0.3">
      <c r="O91" s="2"/>
      <c r="P91" s="2"/>
      <c r="Q91" s="2"/>
      <c r="R91" s="2"/>
    </row>
    <row r="92" spans="15:18" x14ac:dyDescent="0.3">
      <c r="O92" s="2"/>
      <c r="P92" s="2"/>
      <c r="Q92" s="2"/>
      <c r="R92" s="2"/>
    </row>
    <row r="93" spans="15:18" x14ac:dyDescent="0.3">
      <c r="O93" s="2"/>
      <c r="P93" s="2"/>
      <c r="Q93" s="2"/>
      <c r="R93" s="2"/>
    </row>
    <row r="94" spans="15:18" x14ac:dyDescent="0.3">
      <c r="O94" s="2"/>
      <c r="P94" s="2"/>
      <c r="Q94" s="2"/>
      <c r="R94" s="2"/>
    </row>
    <row r="95" spans="15:18" x14ac:dyDescent="0.3">
      <c r="O95" s="2"/>
      <c r="P95" s="2"/>
      <c r="Q95" s="2"/>
      <c r="R95" s="2"/>
    </row>
    <row r="96" spans="15:18" x14ac:dyDescent="0.3">
      <c r="O96" s="2"/>
      <c r="P96" s="2"/>
      <c r="Q96" s="2"/>
      <c r="R96" s="2"/>
    </row>
    <row r="97" spans="15:18" x14ac:dyDescent="0.3">
      <c r="O97" s="2"/>
      <c r="P97" s="2"/>
      <c r="Q97" s="2"/>
      <c r="R97" s="2"/>
    </row>
    <row r="98" spans="15:18" x14ac:dyDescent="0.3">
      <c r="O98" s="2"/>
      <c r="P98" s="2"/>
      <c r="Q98" s="2"/>
      <c r="R98" s="2"/>
    </row>
    <row r="99" spans="15:18" x14ac:dyDescent="0.3">
      <c r="O99" s="2"/>
      <c r="P99" s="2"/>
      <c r="Q99" s="2"/>
      <c r="R99" s="2"/>
    </row>
    <row r="100" spans="15:18" x14ac:dyDescent="0.3">
      <c r="O100" s="2"/>
      <c r="P100" s="2"/>
      <c r="Q100" s="2"/>
      <c r="R100" s="2"/>
    </row>
    <row r="101" spans="15:18" x14ac:dyDescent="0.3">
      <c r="O101" s="2"/>
      <c r="P101" s="2"/>
      <c r="Q101" s="2"/>
      <c r="R101" s="2"/>
    </row>
    <row r="102" spans="15:18" x14ac:dyDescent="0.3">
      <c r="O102" s="2"/>
      <c r="P102" s="2"/>
      <c r="Q102" s="2"/>
      <c r="R102" s="2"/>
    </row>
    <row r="103" spans="15:18" x14ac:dyDescent="0.3">
      <c r="O103" s="2"/>
      <c r="P103" s="2"/>
      <c r="Q103" s="2"/>
      <c r="R103" s="2"/>
    </row>
    <row r="104" spans="15:18" x14ac:dyDescent="0.3">
      <c r="O104" s="2"/>
      <c r="P104" s="2"/>
      <c r="Q104" s="2"/>
      <c r="R104" s="2"/>
    </row>
    <row r="105" spans="15:18" x14ac:dyDescent="0.3">
      <c r="O105" s="2"/>
      <c r="P105" s="2"/>
      <c r="Q105" s="2"/>
      <c r="R105" s="2"/>
    </row>
    <row r="106" spans="15:18" x14ac:dyDescent="0.3">
      <c r="O106" s="2"/>
      <c r="P106" s="2"/>
      <c r="Q106" s="2"/>
      <c r="R106" s="2"/>
    </row>
    <row r="107" spans="15:18" x14ac:dyDescent="0.3">
      <c r="O107" s="2"/>
      <c r="P107" s="2"/>
      <c r="Q107" s="2"/>
      <c r="R107" s="2"/>
    </row>
    <row r="108" spans="15:18" x14ac:dyDescent="0.3">
      <c r="O108" s="2"/>
      <c r="P108" s="2"/>
      <c r="Q108" s="2"/>
      <c r="R108" s="2"/>
    </row>
    <row r="109" spans="15:18" x14ac:dyDescent="0.3">
      <c r="O109" s="2"/>
      <c r="P109" s="2"/>
      <c r="Q109" s="2"/>
      <c r="R109" s="2"/>
    </row>
    <row r="110" spans="15:18" x14ac:dyDescent="0.3">
      <c r="O110" s="2"/>
      <c r="P110" s="2"/>
      <c r="Q110" s="2"/>
      <c r="R110" s="2"/>
    </row>
    <row r="111" spans="15:18" x14ac:dyDescent="0.3">
      <c r="O111" s="2"/>
      <c r="P111" s="2"/>
      <c r="Q111" s="2"/>
      <c r="R111" s="2"/>
    </row>
    <row r="112" spans="15:18" x14ac:dyDescent="0.3">
      <c r="O112" s="2"/>
      <c r="P112" s="2"/>
      <c r="Q112" s="2"/>
      <c r="R112" s="2"/>
    </row>
    <row r="113" spans="15:18" x14ac:dyDescent="0.3">
      <c r="O113" s="2"/>
      <c r="P113" s="2"/>
      <c r="Q113" s="2"/>
      <c r="R113" s="2"/>
    </row>
    <row r="114" spans="15:18" x14ac:dyDescent="0.3">
      <c r="O114" s="2"/>
      <c r="P114" s="2"/>
      <c r="Q114" s="2"/>
      <c r="R114" s="2"/>
    </row>
    <row r="115" spans="15:18" x14ac:dyDescent="0.3">
      <c r="O115" s="2"/>
      <c r="P115" s="2"/>
      <c r="Q115" s="2"/>
      <c r="R115" s="2"/>
    </row>
    <row r="116" spans="15:18" x14ac:dyDescent="0.3">
      <c r="O116" s="2"/>
      <c r="P116" s="2"/>
      <c r="Q116" s="2"/>
      <c r="R116" s="2"/>
    </row>
    <row r="117" spans="15:18" x14ac:dyDescent="0.3">
      <c r="O117" s="2"/>
      <c r="P117" s="2"/>
      <c r="Q117" s="2"/>
      <c r="R117" s="2"/>
    </row>
    <row r="118" spans="15:18" x14ac:dyDescent="0.3">
      <c r="O118" s="2"/>
      <c r="P118" s="2"/>
      <c r="Q118" s="2"/>
      <c r="R118" s="2"/>
    </row>
    <row r="119" spans="15:18" x14ac:dyDescent="0.3">
      <c r="O119" s="2"/>
      <c r="P119" s="2"/>
      <c r="Q119" s="2"/>
      <c r="R119" s="2"/>
    </row>
    <row r="120" spans="15:18" x14ac:dyDescent="0.3">
      <c r="O120" s="2"/>
      <c r="P120" s="2"/>
      <c r="Q120" s="2"/>
      <c r="R120" s="2"/>
    </row>
    <row r="121" spans="15:18" x14ac:dyDescent="0.3">
      <c r="O121" s="2"/>
      <c r="P121" s="2"/>
      <c r="Q121" s="2"/>
      <c r="R121" s="2"/>
    </row>
    <row r="122" spans="15:18" x14ac:dyDescent="0.3">
      <c r="O122" s="2"/>
      <c r="P122" s="2"/>
      <c r="Q122" s="2"/>
      <c r="R122" s="2"/>
    </row>
    <row r="123" spans="15:18" x14ac:dyDescent="0.3">
      <c r="O123" s="2"/>
      <c r="P123" s="2"/>
      <c r="Q123" s="2"/>
      <c r="R123" s="2"/>
    </row>
    <row r="124" spans="15:18" x14ac:dyDescent="0.3">
      <c r="O124" s="2"/>
      <c r="P124" s="2"/>
      <c r="Q124" s="2"/>
      <c r="R124" s="2"/>
    </row>
    <row r="125" spans="15:18" x14ac:dyDescent="0.3">
      <c r="O125" s="2"/>
      <c r="P125" s="2"/>
      <c r="Q125" s="2"/>
      <c r="R125" s="2"/>
    </row>
    <row r="126" spans="15:18" x14ac:dyDescent="0.3">
      <c r="O126" s="2"/>
      <c r="P126" s="2"/>
      <c r="Q126" s="2"/>
      <c r="R126" s="2"/>
    </row>
    <row r="127" spans="15:18" x14ac:dyDescent="0.3">
      <c r="O127" s="2"/>
      <c r="P127" s="2"/>
      <c r="Q127" s="2"/>
      <c r="R127" s="2"/>
    </row>
    <row r="128" spans="15:18" x14ac:dyDescent="0.3">
      <c r="O128" s="2"/>
      <c r="P128" s="2"/>
      <c r="Q128" s="2"/>
      <c r="R128" s="2"/>
    </row>
    <row r="129" spans="15:18" x14ac:dyDescent="0.3">
      <c r="O129" s="2"/>
      <c r="P129" s="2"/>
      <c r="Q129" s="2"/>
      <c r="R129" s="2"/>
    </row>
    <row r="130" spans="15:18" x14ac:dyDescent="0.3">
      <c r="O130" s="2"/>
      <c r="P130" s="2"/>
      <c r="Q130" s="2"/>
      <c r="R130" s="2"/>
    </row>
    <row r="131" spans="15:18" x14ac:dyDescent="0.3">
      <c r="O131" s="2"/>
      <c r="P131" s="2"/>
      <c r="Q131" s="2"/>
      <c r="R131" s="2"/>
    </row>
    <row r="132" spans="15:18" x14ac:dyDescent="0.3">
      <c r="O132" s="2"/>
      <c r="P132" s="2"/>
      <c r="Q132" s="2"/>
      <c r="R132" s="2"/>
    </row>
    <row r="133" spans="15:18" x14ac:dyDescent="0.3">
      <c r="O133" s="2"/>
      <c r="P133" s="2"/>
      <c r="Q133" s="2"/>
      <c r="R133" s="2"/>
    </row>
    <row r="134" spans="15:18" x14ac:dyDescent="0.3">
      <c r="O134" s="2"/>
      <c r="P134" s="2"/>
      <c r="Q134" s="2"/>
      <c r="R134" s="2"/>
    </row>
    <row r="135" spans="15:18" x14ac:dyDescent="0.3">
      <c r="O135" s="2"/>
      <c r="P135" s="2"/>
      <c r="Q135" s="2"/>
      <c r="R135" s="2"/>
    </row>
    <row r="136" spans="15:18" x14ac:dyDescent="0.3">
      <c r="O136" s="2"/>
      <c r="P136" s="2"/>
      <c r="Q136" s="2"/>
      <c r="R136" s="2"/>
    </row>
    <row r="137" spans="15:18" x14ac:dyDescent="0.3">
      <c r="O137" s="2"/>
      <c r="P137" s="2"/>
      <c r="Q137" s="2"/>
      <c r="R137" s="2"/>
    </row>
    <row r="138" spans="15:18" x14ac:dyDescent="0.3">
      <c r="O138" s="2"/>
      <c r="P138" s="2"/>
      <c r="Q138" s="2"/>
      <c r="R138" s="2"/>
    </row>
    <row r="139" spans="15:18" x14ac:dyDescent="0.3">
      <c r="O139" s="2"/>
      <c r="P139" s="2"/>
      <c r="Q139" s="2"/>
      <c r="R139" s="2"/>
    </row>
    <row r="140" spans="15:18" x14ac:dyDescent="0.3">
      <c r="O140" s="2"/>
      <c r="P140" s="2"/>
      <c r="Q140" s="2"/>
      <c r="R140" s="2"/>
    </row>
    <row r="141" spans="15:18" x14ac:dyDescent="0.3">
      <c r="O141" s="2"/>
      <c r="P141" s="2"/>
      <c r="Q141" s="2"/>
      <c r="R141" s="2"/>
    </row>
    <row r="142" spans="15:18" x14ac:dyDescent="0.3">
      <c r="O142" s="2"/>
      <c r="P142" s="2"/>
      <c r="Q142" s="2"/>
      <c r="R142" s="2"/>
    </row>
    <row r="143" spans="15:18" x14ac:dyDescent="0.3">
      <c r="O143" s="2"/>
      <c r="P143" s="2"/>
      <c r="Q143" s="2"/>
      <c r="R143" s="2"/>
    </row>
    <row r="144" spans="15:18" x14ac:dyDescent="0.3">
      <c r="O144" s="2"/>
      <c r="P144" s="2"/>
      <c r="Q144" s="2"/>
      <c r="R144" s="2"/>
    </row>
    <row r="145" spans="15:18" x14ac:dyDescent="0.3">
      <c r="O145" s="2"/>
      <c r="P145" s="2"/>
      <c r="Q145" s="2"/>
      <c r="R145" s="2"/>
    </row>
    <row r="146" spans="15:18" x14ac:dyDescent="0.3">
      <c r="O146" s="2"/>
      <c r="P146" s="2"/>
      <c r="Q146" s="2"/>
      <c r="R146" s="2"/>
    </row>
    <row r="147" spans="15:18" x14ac:dyDescent="0.3">
      <c r="O147" s="2"/>
      <c r="P147" s="2"/>
      <c r="Q147" s="2"/>
      <c r="R147" s="2"/>
    </row>
    <row r="148" spans="15:18" x14ac:dyDescent="0.3">
      <c r="O148" s="2"/>
      <c r="P148" s="2"/>
      <c r="Q148" s="2"/>
      <c r="R148" s="2"/>
    </row>
    <row r="149" spans="15:18" x14ac:dyDescent="0.3">
      <c r="O149" s="2"/>
      <c r="P149" s="2"/>
      <c r="Q149" s="2"/>
      <c r="R149" s="2"/>
    </row>
    <row r="150" spans="15:18" x14ac:dyDescent="0.3">
      <c r="O150" s="2"/>
      <c r="P150" s="2"/>
      <c r="Q150" s="2"/>
      <c r="R150" s="2"/>
    </row>
    <row r="151" spans="15:18" x14ac:dyDescent="0.3">
      <c r="O151" s="2"/>
      <c r="P151" s="2"/>
      <c r="Q151" s="2"/>
      <c r="R151" s="2"/>
    </row>
    <row r="152" spans="15:18" x14ac:dyDescent="0.3">
      <c r="O152" s="2"/>
      <c r="P152" s="2"/>
      <c r="Q152" s="2"/>
      <c r="R152" s="2"/>
    </row>
    <row r="153" spans="15:18" x14ac:dyDescent="0.3">
      <c r="O153" s="2"/>
      <c r="P153" s="2"/>
      <c r="Q153" s="2"/>
      <c r="R153" s="2"/>
    </row>
    <row r="154" spans="15:18" x14ac:dyDescent="0.3">
      <c r="O154" s="2"/>
      <c r="P154" s="2"/>
      <c r="Q154" s="2"/>
      <c r="R154" s="2"/>
    </row>
    <row r="155" spans="15:18" x14ac:dyDescent="0.3">
      <c r="O155" s="2"/>
      <c r="P155" s="2"/>
      <c r="Q155" s="2"/>
      <c r="R155" s="2"/>
    </row>
    <row r="156" spans="15:18" x14ac:dyDescent="0.3">
      <c r="O156" s="2"/>
      <c r="P156" s="2"/>
      <c r="Q156" s="2"/>
      <c r="R156" s="2"/>
    </row>
    <row r="157" spans="15:18" x14ac:dyDescent="0.3">
      <c r="O157" s="2"/>
      <c r="P157" s="2"/>
      <c r="Q157" s="2"/>
      <c r="R157" s="2"/>
    </row>
    <row r="158" spans="15:18" x14ac:dyDescent="0.3">
      <c r="O158" s="2"/>
      <c r="P158" s="2"/>
      <c r="Q158" s="2"/>
      <c r="R158" s="2"/>
    </row>
    <row r="159" spans="15:18" x14ac:dyDescent="0.3">
      <c r="O159" s="2"/>
      <c r="P159" s="2"/>
      <c r="Q159" s="2"/>
      <c r="R159" s="2"/>
    </row>
    <row r="160" spans="15:18" x14ac:dyDescent="0.3">
      <c r="O160" s="2"/>
      <c r="P160" s="2"/>
      <c r="Q160" s="2"/>
      <c r="R160" s="2"/>
    </row>
    <row r="161" spans="15:18" x14ac:dyDescent="0.3">
      <c r="O161" s="2"/>
      <c r="P161" s="2"/>
      <c r="Q161" s="2"/>
      <c r="R161" s="2"/>
    </row>
    <row r="162" spans="15:18" x14ac:dyDescent="0.3">
      <c r="O162" s="2"/>
      <c r="P162" s="2"/>
      <c r="Q162" s="2"/>
      <c r="R162" s="2"/>
    </row>
    <row r="163" spans="15:18" x14ac:dyDescent="0.3">
      <c r="O163" s="2"/>
      <c r="P163" s="2"/>
      <c r="Q163" s="2"/>
      <c r="R163" s="2"/>
    </row>
    <row r="164" spans="15:18" x14ac:dyDescent="0.3">
      <c r="O164" s="2"/>
      <c r="P164" s="2"/>
      <c r="Q164" s="2"/>
      <c r="R164" s="2"/>
    </row>
    <row r="165" spans="15:18" x14ac:dyDescent="0.3">
      <c r="O165" s="2"/>
      <c r="P165" s="2"/>
      <c r="Q165" s="2"/>
      <c r="R165" s="2"/>
    </row>
    <row r="166" spans="15:18" x14ac:dyDescent="0.3">
      <c r="O166" s="2"/>
      <c r="P166" s="2"/>
      <c r="Q166" s="2"/>
      <c r="R166" s="2"/>
    </row>
    <row r="167" spans="15:18" x14ac:dyDescent="0.3">
      <c r="O167" s="2"/>
      <c r="P167" s="2"/>
      <c r="Q167" s="2"/>
      <c r="R167" s="2"/>
    </row>
    <row r="168" spans="15:18" x14ac:dyDescent="0.3">
      <c r="O168" s="2"/>
      <c r="P168" s="2"/>
      <c r="Q168" s="2"/>
      <c r="R168" s="2"/>
    </row>
    <row r="169" spans="15:18" x14ac:dyDescent="0.3">
      <c r="O169" s="2"/>
      <c r="P169" s="2"/>
      <c r="Q169" s="2"/>
      <c r="R169" s="2"/>
    </row>
    <row r="170" spans="15:18" x14ac:dyDescent="0.3">
      <c r="O170" s="2"/>
      <c r="P170" s="2"/>
      <c r="Q170" s="2"/>
      <c r="R170" s="2"/>
    </row>
    <row r="171" spans="15:18" x14ac:dyDescent="0.3">
      <c r="O171" s="2"/>
      <c r="P171" s="2"/>
      <c r="Q171" s="2"/>
      <c r="R171" s="2"/>
    </row>
    <row r="172" spans="15:18" x14ac:dyDescent="0.3">
      <c r="O172" s="2"/>
      <c r="P172" s="2"/>
      <c r="Q172" s="2"/>
      <c r="R172" s="2"/>
    </row>
    <row r="173" spans="15:18" x14ac:dyDescent="0.3">
      <c r="O173" s="2"/>
      <c r="P173" s="2"/>
      <c r="Q173" s="2"/>
      <c r="R173" s="2"/>
    </row>
    <row r="174" spans="15:18" x14ac:dyDescent="0.3">
      <c r="O174" s="2"/>
      <c r="P174" s="2"/>
      <c r="Q174" s="2"/>
      <c r="R174" s="2"/>
    </row>
    <row r="175" spans="15:18" x14ac:dyDescent="0.3">
      <c r="O175" s="2"/>
      <c r="P175" s="2"/>
      <c r="Q175" s="2"/>
      <c r="R175" s="2"/>
    </row>
    <row r="176" spans="15:18" x14ac:dyDescent="0.3">
      <c r="O176" s="2"/>
      <c r="P176" s="2"/>
      <c r="Q176" s="2"/>
      <c r="R176" s="2"/>
    </row>
    <row r="177" spans="15:18" x14ac:dyDescent="0.3">
      <c r="O177" s="2"/>
      <c r="P177" s="2"/>
      <c r="Q177" s="2"/>
      <c r="R177" s="2"/>
    </row>
    <row r="178" spans="15:18" x14ac:dyDescent="0.3">
      <c r="O178" s="2"/>
      <c r="P178" s="2"/>
      <c r="Q178" s="2"/>
      <c r="R178" s="2"/>
    </row>
    <row r="179" spans="15:18" x14ac:dyDescent="0.3">
      <c r="O179" s="2"/>
      <c r="P179" s="2"/>
      <c r="Q179" s="2"/>
      <c r="R179" s="2"/>
    </row>
    <row r="180" spans="15:18" x14ac:dyDescent="0.3">
      <c r="O180" s="2"/>
      <c r="P180" s="2"/>
      <c r="Q180" s="2"/>
      <c r="R180" s="2"/>
    </row>
    <row r="181" spans="15:18" x14ac:dyDescent="0.3">
      <c r="O181" s="2"/>
      <c r="P181" s="2"/>
      <c r="Q181" s="2"/>
      <c r="R181" s="2"/>
    </row>
    <row r="182" spans="15:18" x14ac:dyDescent="0.3">
      <c r="O182" s="2"/>
      <c r="P182" s="2"/>
      <c r="Q182" s="2"/>
      <c r="R182" s="2"/>
    </row>
    <row r="183" spans="15:18" x14ac:dyDescent="0.3">
      <c r="O183" s="2"/>
      <c r="P183" s="2"/>
      <c r="Q183" s="2"/>
      <c r="R183" s="2"/>
    </row>
    <row r="184" spans="15:18" x14ac:dyDescent="0.3">
      <c r="O184" s="2"/>
      <c r="P184" s="2"/>
      <c r="Q184" s="2"/>
      <c r="R184" s="2"/>
    </row>
    <row r="185" spans="15:18" x14ac:dyDescent="0.3">
      <c r="O185" s="2"/>
      <c r="P185" s="2"/>
      <c r="Q185" s="2"/>
      <c r="R185" s="2"/>
    </row>
    <row r="186" spans="15:18" x14ac:dyDescent="0.3">
      <c r="O186" s="2"/>
      <c r="P186" s="2"/>
      <c r="Q186" s="2"/>
      <c r="R186" s="2"/>
    </row>
    <row r="187" spans="15:18" x14ac:dyDescent="0.3">
      <c r="O187" s="2"/>
      <c r="P187" s="2"/>
      <c r="Q187" s="2"/>
      <c r="R187" s="2"/>
    </row>
    <row r="188" spans="15:18" x14ac:dyDescent="0.3">
      <c r="O188" s="2"/>
      <c r="P188" s="2"/>
      <c r="Q188" s="2"/>
      <c r="R188" s="2"/>
    </row>
    <row r="189" spans="15:18" x14ac:dyDescent="0.3">
      <c r="O189" s="2"/>
      <c r="P189" s="2"/>
      <c r="Q189" s="2"/>
      <c r="R189" s="2"/>
    </row>
    <row r="190" spans="15:18" x14ac:dyDescent="0.3">
      <c r="O190" s="2"/>
      <c r="P190" s="2"/>
      <c r="Q190" s="2"/>
      <c r="R190" s="2"/>
    </row>
    <row r="191" spans="15:18" x14ac:dyDescent="0.3">
      <c r="O191" s="2"/>
      <c r="P191" s="2"/>
      <c r="Q191" s="2"/>
      <c r="R191" s="2"/>
    </row>
    <row r="192" spans="15:18" x14ac:dyDescent="0.3">
      <c r="O192" s="2"/>
      <c r="P192" s="2"/>
      <c r="Q192" s="2"/>
      <c r="R192" s="2"/>
    </row>
    <row r="193" spans="15:18" x14ac:dyDescent="0.3">
      <c r="O193" s="2"/>
      <c r="P193" s="2"/>
      <c r="Q193" s="2"/>
      <c r="R193" s="2"/>
    </row>
    <row r="194" spans="15:18" x14ac:dyDescent="0.3">
      <c r="O194" s="2"/>
      <c r="P194" s="2"/>
      <c r="Q194" s="2"/>
      <c r="R194" s="2"/>
    </row>
    <row r="195" spans="15:18" x14ac:dyDescent="0.3">
      <c r="O195" s="2"/>
      <c r="P195" s="2"/>
      <c r="Q195" s="2"/>
      <c r="R195" s="2"/>
    </row>
    <row r="196" spans="15:18" x14ac:dyDescent="0.3">
      <c r="O196" s="2"/>
      <c r="P196" s="2"/>
      <c r="Q196" s="2"/>
      <c r="R196" s="2"/>
    </row>
    <row r="197" spans="15:18" x14ac:dyDescent="0.3">
      <c r="O197" s="2"/>
      <c r="P197" s="2"/>
      <c r="Q197" s="2"/>
      <c r="R197" s="2"/>
    </row>
    <row r="198" spans="15:18" x14ac:dyDescent="0.3">
      <c r="O198" s="2"/>
      <c r="P198" s="2"/>
      <c r="Q198" s="2"/>
      <c r="R198" s="2"/>
    </row>
    <row r="199" spans="15:18" x14ac:dyDescent="0.3">
      <c r="O199" s="2"/>
      <c r="P199" s="2"/>
      <c r="Q199" s="2"/>
      <c r="R199" s="2"/>
    </row>
    <row r="200" spans="15:18" x14ac:dyDescent="0.3">
      <c r="O200" s="2"/>
      <c r="P200" s="2"/>
      <c r="Q200" s="2"/>
      <c r="R200" s="2"/>
    </row>
    <row r="201" spans="15:18" x14ac:dyDescent="0.3">
      <c r="O201" s="2"/>
      <c r="P201" s="2"/>
      <c r="Q201" s="2"/>
      <c r="R201" s="2"/>
    </row>
    <row r="202" spans="15:18" x14ac:dyDescent="0.3">
      <c r="O202" s="2"/>
      <c r="P202" s="2"/>
      <c r="Q202" s="2"/>
      <c r="R202" s="2"/>
    </row>
    <row r="203" spans="15:18" x14ac:dyDescent="0.3">
      <c r="O203" s="2"/>
      <c r="P203" s="2"/>
      <c r="Q203" s="2"/>
      <c r="R203" s="2"/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BF12-35FC-4448-A44F-AB0018873C6D}">
  <dimension ref="A1:Z203"/>
  <sheetViews>
    <sheetView topLeftCell="P19" zoomScaleNormal="100" workbookViewId="0">
      <selection activeCell="C4" sqref="C4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9" t="s">
        <v>3245</v>
      </c>
      <c r="T1" s="19"/>
      <c r="U1" s="19" t="s">
        <v>3248</v>
      </c>
      <c r="V1" s="19"/>
      <c r="W1" s="19" t="s">
        <v>3249</v>
      </c>
      <c r="X1" s="19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4057</v>
      </c>
      <c r="Q2" s="1" t="s">
        <v>4056</v>
      </c>
      <c r="R2" s="1" t="s">
        <v>4058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>
        <v>1.4562404770578E-2</v>
      </c>
      <c r="C3">
        <v>-0.53412561496492705</v>
      </c>
      <c r="D3">
        <v>-0.227648931647881</v>
      </c>
      <c r="E3">
        <v>-0.87757145698777805</v>
      </c>
      <c r="F3">
        <v>0.208814076513714</v>
      </c>
      <c r="G3">
        <v>-0.91538841731423304</v>
      </c>
      <c r="H3">
        <f>31*PI()</f>
        <v>97.389372261283583</v>
      </c>
      <c r="I3">
        <f>force_ripple_Config3_2A_phaseA_1Layer__2111859[[#This Row],[A]]*force_ripple_Config3_2A_phaseA_1Layer__2111859[[#This Row],[Insgesamt]]</f>
        <v>1.4182234592213128</v>
      </c>
      <c r="J3">
        <f>force_ripple_Config3_2A_phaseA_1Layer__2111859[[#This Row],[A2]]*force_ripple_Config3_2A_phaseA_1Layer__2111859[[#This Row],[Insgesamt]]</f>
        <v>-52.018158350106305</v>
      </c>
      <c r="K3">
        <f>force_ripple_Config3_2A_phaseA_1Layer__2111859[[#This Row],[B]]*force_ripple_Config3_2A_phaseA_1Layer__2111859[[#This Row],[Insgesamt]]</f>
        <v>-22.170586549138985</v>
      </c>
      <c r="L3">
        <f>force_ripple_Config3_2A_phaseA_1Layer__2111859[[#This Row],[B2]]*force_ripple_Config3_2A_phaseA_1Layer__2111859[[#This Row],[Insgesamt]]</f>
        <v>-85.466133310459725</v>
      </c>
      <c r="M3">
        <f>force_ripple_Config3_2A_phaseA_1Layer__2111859[[#This Row],[C]]*force_ripple_Config3_2A_phaseA_1Layer__2111859[[#This Row],[Insgesamt]]</f>
        <v>20.336271830990245</v>
      </c>
      <c r="N3">
        <f>force_ripple_Config3_2A_phaseA_1Layer__2111859[[#This Row],[C2]]*force_ripple_Config3_2A_phaseA_1Layer__2111859[[#This Row],[Insgesamt]]</f>
        <v>-89.149103337483041</v>
      </c>
      <c r="O3" s="2">
        <f>A3/(12)</f>
        <v>0</v>
      </c>
      <c r="P3" s="2">
        <f>SIN($O3*PI()-RADIANS(100))</f>
        <v>-0.98480775301220802</v>
      </c>
      <c r="Q3" s="2">
        <f>SIN($O3*PI()+RADIANS(0))</f>
        <v>0</v>
      </c>
      <c r="R3" s="2">
        <f>SIN($O3*PI()+RADIANS(120))</f>
        <v>0.86602540378443871</v>
      </c>
      <c r="S3">
        <f>force_ripple_Config3_2A_phaseA_1Layer__2111859[[#This Row],[Spalte1]]*$P3</f>
        <v>-1.3966774581449419</v>
      </c>
      <c r="T3">
        <f>force_ripple_Config3_2A_phaseA_1Layer__2111859[[#This Row],[Spalte2]]*$Q3</f>
        <v>0</v>
      </c>
      <c r="U3">
        <f>force_ripple_Config3_2A_phaseA_1Layer__2111859[[#This Row],[Spalte22]]*$P3</f>
        <v>21.833765522420247</v>
      </c>
      <c r="V3">
        <f>force_ripple_Config3_2A_phaseA_1Layer__2111859[[#This Row],[Spalte23]]*$P3</f>
        <v>84.167710704115663</v>
      </c>
      <c r="W3">
        <f>force_ripple_Config3_2A_phaseA_1Layer__2111859[[#This Row],[Spalte24]]*$R3</f>
        <v>17.611728023903435</v>
      </c>
      <c r="X3">
        <f>force_ripple_Config3_2A_phaseA_1Layer__2111859[[#This Row],[Spalte25]]*$R3</f>
        <v>-77.205388214864399</v>
      </c>
      <c r="Y3">
        <f>SUM(S3,U3,W3)</f>
        <v>38.048816088178739</v>
      </c>
      <c r="Z3">
        <f>SUM(T3,V3,X3)</f>
        <v>6.9623224892512638</v>
      </c>
    </row>
    <row r="4" spans="1:26" x14ac:dyDescent="0.3">
      <c r="A4">
        <v>2</v>
      </c>
      <c r="B4">
        <v>0.148339090777274</v>
      </c>
      <c r="C4">
        <v>-0.57160072592533195</v>
      </c>
      <c r="D4">
        <v>-0.23869871741030499</v>
      </c>
      <c r="E4">
        <v>-0.75301866936005901</v>
      </c>
      <c r="F4">
        <v>0.13416880150178501</v>
      </c>
      <c r="G4">
        <v>-1.01447021062591</v>
      </c>
      <c r="H4">
        <f t="shared" ref="H4:H67" si="0">31*PI()</f>
        <v>97.389372261283583</v>
      </c>
      <c r="I4">
        <f>force_ripple_Config3_2A_phaseA_1Layer__2111859[[#This Row],[A]]*force_ripple_Config3_2A_phaseA_1Layer__2111859[[#This Row],[Insgesamt]]</f>
        <v>14.446650932608277</v>
      </c>
      <c r="J4">
        <f>force_ripple_Config3_2A_phaseA_1Layer__2111859[[#This Row],[A2]]*force_ripple_Config3_2A_phaseA_1Layer__2111859[[#This Row],[Insgesamt]]</f>
        <v>-55.667835881962084</v>
      </c>
      <c r="K4">
        <f>force_ripple_Config3_2A_phaseA_1Layer__2111859[[#This Row],[B]]*force_ripple_Config3_2A_phaseA_1Layer__2111859[[#This Row],[Insgesamt]]</f>
        <v>-23.246718248163127</v>
      </c>
      <c r="L4">
        <f>force_ripple_Config3_2A_phaseA_1Layer__2111859[[#This Row],[B2]]*force_ripple_Config3_2A_phaseA_1Layer__2111859[[#This Row],[Insgesamt]]</f>
        <v>-73.336015510003207</v>
      </c>
      <c r="M4">
        <f>force_ripple_Config3_2A_phaseA_1Layer__2111859[[#This Row],[C]]*force_ripple_Config3_2A_phaseA_1Layer__2111859[[#This Row],[Insgesamt]]</f>
        <v>13.066615355307604</v>
      </c>
      <c r="N4">
        <f>force_ripple_Config3_2A_phaseA_1Layer__2111859[[#This Row],[C2]]*force_ripple_Config3_2A_phaseA_1Layer__2111859[[#This Row],[Insgesamt]]</f>
        <v>-98.798616990629512</v>
      </c>
      <c r="O4" s="2">
        <f t="shared" ref="O4:O67" si="1">A4/(12)</f>
        <v>0.16666666666666666</v>
      </c>
      <c r="P4" s="2">
        <f t="shared" ref="P4:P67" si="2">SIN($O4*PI()-RADIANS(120))</f>
        <v>-1</v>
      </c>
      <c r="Q4" s="2">
        <f t="shared" ref="Q4:Q67" si="3">SIN($O4*PI()+RADIANS(0))</f>
        <v>0.49999999999999994</v>
      </c>
      <c r="R4" s="2">
        <f t="shared" ref="R4:R67" si="4">SIN($O4*PI()+RADIANS(120))</f>
        <v>0.50000000000000033</v>
      </c>
      <c r="S4">
        <f>force_ripple_Config3_2A_phaseA_1Layer__2111859[[#This Row],[Spalte1]]*$Q4</f>
        <v>7.2233254663041375</v>
      </c>
      <c r="T4">
        <f>force_ripple_Config3_2A_phaseA_1Layer__2111859[[#This Row],[Spalte2]]*$Q4</f>
        <v>-27.833917940981038</v>
      </c>
      <c r="U4">
        <f>force_ripple_Config3_2A_phaseA_1Layer__2111859[[#This Row],[Spalte22]]*$P4</f>
        <v>23.246718248163127</v>
      </c>
      <c r="V4">
        <f>force_ripple_Config3_2A_phaseA_1Layer__2111859[[#This Row],[Spalte23]]*$P4</f>
        <v>73.336015510003207</v>
      </c>
      <c r="W4">
        <f>force_ripple_Config3_2A_phaseA_1Layer__2111859[[#This Row],[Spalte24]]*$R4</f>
        <v>6.5333076776538066</v>
      </c>
      <c r="X4">
        <f>force_ripple_Config3_2A_phaseA_1Layer__2111859[[#This Row],[Spalte25]]*$R4</f>
        <v>-49.399308495314791</v>
      </c>
      <c r="Y4">
        <f t="shared" ref="Y4:Z67" si="5">SUM(S4,U4,W4)</f>
        <v>37.003351392121075</v>
      </c>
      <c r="Z4">
        <f t="shared" si="5"/>
        <v>-3.8972109262926224</v>
      </c>
    </row>
    <row r="5" spans="1:26" x14ac:dyDescent="0.3">
      <c r="A5">
        <v>4</v>
      </c>
      <c r="B5">
        <v>0.25016650534972701</v>
      </c>
      <c r="C5">
        <v>-0.69319801435352602</v>
      </c>
      <c r="D5">
        <v>-0.18827386225761999</v>
      </c>
      <c r="E5">
        <v>-0.65372423546213199</v>
      </c>
      <c r="F5">
        <v>1.9748058916873701E-2</v>
      </c>
      <c r="G5">
        <v>-1.079434553831</v>
      </c>
      <c r="H5">
        <f t="shared" si="0"/>
        <v>97.389372261283583</v>
      </c>
      <c r="I5">
        <f>force_ripple_Config3_2A_phaseA_1Layer__2111859[[#This Row],[A]]*force_ripple_Config3_2A_phaseA_1Layer__2111859[[#This Row],[Insgesamt]]</f>
        <v>24.363558916808955</v>
      </c>
      <c r="J5">
        <f>force_ripple_Config3_2A_phaseA_1Layer__2111859[[#This Row],[A2]]*force_ripple_Config3_2A_phaseA_1Layer__2111859[[#This Row],[Insgesamt]]</f>
        <v>-67.51011947065814</v>
      </c>
      <c r="K5">
        <f>force_ripple_Config3_2A_phaseA_1Layer__2111859[[#This Row],[B]]*force_ripple_Config3_2A_phaseA_1Layer__2111859[[#This Row],[Insgesamt]]</f>
        <v>-18.335873258476983</v>
      </c>
      <c r="L5">
        <f>force_ripple_Config3_2A_phaseA_1Layer__2111859[[#This Row],[B2]]*force_ripple_Config3_2A_phaseA_1Layer__2111859[[#This Row],[Insgesamt]]</f>
        <v>-63.665792923644574</v>
      </c>
      <c r="M5">
        <f>force_ripple_Config3_2A_phaseA_1Layer__2111859[[#This Row],[C]]*force_ripple_Config3_2A_phaseA_1Layer__2111859[[#This Row],[Insgesamt]]</f>
        <v>1.9232510612931735</v>
      </c>
      <c r="N5">
        <f>force_ripple_Config3_2A_phaseA_1Layer__2111859[[#This Row],[C2]]*force_ripple_Config3_2A_phaseA_1Layer__2111859[[#This Row],[Insgesamt]]</f>
        <v>-105.12545359473981</v>
      </c>
      <c r="O5" s="2">
        <f t="shared" si="1"/>
        <v>0.33333333333333331</v>
      </c>
      <c r="P5" s="2">
        <f t="shared" si="2"/>
        <v>-0.8660254037844386</v>
      </c>
      <c r="Q5" s="2">
        <f t="shared" si="3"/>
        <v>0.8660254037844386</v>
      </c>
      <c r="R5" s="2">
        <f t="shared" si="4"/>
        <v>1.22514845490862E-16</v>
      </c>
      <c r="S5">
        <f>force_ripple_Config3_2A_phaseA_1Layer__2111859[[#This Row],[Spalte1]]*$Q5</f>
        <v>21.099460948555436</v>
      </c>
      <c r="T5">
        <f>force_ripple_Config3_2A_phaseA_1Layer__2111859[[#This Row],[Spalte2]]*$Q5</f>
        <v>-58.465478474112402</v>
      </c>
      <c r="U5">
        <f>force_ripple_Config3_2A_phaseA_1Layer__2111859[[#This Row],[Spalte22]]*$P5</f>
        <v>15.87933204241282</v>
      </c>
      <c r="V5">
        <f>force_ripple_Config3_2A_phaseA_1Layer__2111859[[#This Row],[Spalte23]]*$P5</f>
        <v>55.136194023955746</v>
      </c>
      <c r="W5">
        <f>force_ripple_Config3_2A_phaseA_1Layer__2111859[[#This Row],[Spalte24]]*$R5</f>
        <v>2.3562680661446949E-16</v>
      </c>
      <c r="X5">
        <f>force_ripple_Config3_2A_phaseA_1Layer__2111859[[#This Row],[Spalte25]]*$R5</f>
        <v>-1.2879428704316331E-14</v>
      </c>
      <c r="Y5">
        <f t="shared" si="5"/>
        <v>36.978792990968259</v>
      </c>
      <c r="Z5">
        <f t="shared" si="5"/>
        <v>-3.3292844501566692</v>
      </c>
    </row>
    <row r="6" spans="1:26" x14ac:dyDescent="0.3">
      <c r="A6">
        <v>6</v>
      </c>
      <c r="B6">
        <v>0.281577874579931</v>
      </c>
      <c r="C6">
        <v>-0.851200119622883</v>
      </c>
      <c r="D6">
        <v>-9.1846530865571402E-2</v>
      </c>
      <c r="E6">
        <v>-0.58400579283918097</v>
      </c>
      <c r="F6">
        <v>-0.11087489354010301</v>
      </c>
      <c r="G6">
        <v>-1.07019526106837</v>
      </c>
      <c r="H6">
        <f t="shared" si="0"/>
        <v>97.389372261283583</v>
      </c>
      <c r="I6">
        <f>force_ripple_Config3_2A_phaseA_1Layer__2111859[[#This Row],[A]]*force_ripple_Config3_2A_phaseA_1Layer__2111859[[#This Row],[Insgesamt]]</f>
        <v>27.422692448005918</v>
      </c>
      <c r="J6">
        <f>force_ripple_Config3_2A_phaseA_1Layer__2111859[[#This Row],[A2]]*force_ripple_Config3_2A_phaseA_1Layer__2111859[[#This Row],[Insgesamt]]</f>
        <v>-82.897845318802069</v>
      </c>
      <c r="K6">
        <f>force_ripple_Config3_2A_phaseA_1Layer__2111859[[#This Row],[B]]*force_ripple_Config3_2A_phaseA_1Layer__2111859[[#This Row],[Insgesamt]]</f>
        <v>-8.9448759853746065</v>
      </c>
      <c r="L6">
        <f>force_ripple_Config3_2A_phaseA_1Layer__2111859[[#This Row],[B2]]*force_ripple_Config3_2A_phaseA_1Layer__2111859[[#This Row],[Insgesamt]]</f>
        <v>-56.875957561561059</v>
      </c>
      <c r="M6">
        <f>force_ripple_Config3_2A_phaseA_1Layer__2111859[[#This Row],[C]]*force_ripple_Config3_2A_phaseA_1Layer__2111859[[#This Row],[Insgesamt]]</f>
        <v>-10.798036281407278</v>
      </c>
      <c r="N6">
        <f>force_ripple_Config3_2A_phaseA_1Layer__2111859[[#This Row],[C2]]*force_ripple_Config3_2A_phaseA_1Layer__2111859[[#This Row],[Insgesamt]]</f>
        <v>-104.22564467244906</v>
      </c>
      <c r="O6" s="2">
        <f t="shared" si="1"/>
        <v>0.5</v>
      </c>
      <c r="P6" s="2">
        <f t="shared" si="2"/>
        <v>-0.49999999999999983</v>
      </c>
      <c r="Q6" s="2">
        <f t="shared" si="3"/>
        <v>1</v>
      </c>
      <c r="R6" s="2">
        <f t="shared" si="4"/>
        <v>-0.49999999999999972</v>
      </c>
      <c r="S6">
        <f>force_ripple_Config3_2A_phaseA_1Layer__2111859[[#This Row],[Spalte1]]*$Q6</f>
        <v>27.422692448005918</v>
      </c>
      <c r="T6">
        <f>force_ripple_Config3_2A_phaseA_1Layer__2111859[[#This Row],[Spalte2]]*$Q6</f>
        <v>-82.897845318802069</v>
      </c>
      <c r="U6">
        <f>force_ripple_Config3_2A_phaseA_1Layer__2111859[[#This Row],[Spalte22]]*$P6</f>
        <v>4.4724379926873015</v>
      </c>
      <c r="V6">
        <f>force_ripple_Config3_2A_phaseA_1Layer__2111859[[#This Row],[Spalte23]]*$P6</f>
        <v>28.437978780780519</v>
      </c>
      <c r="W6">
        <f>force_ripple_Config3_2A_phaseA_1Layer__2111859[[#This Row],[Spalte24]]*$R6</f>
        <v>5.3990181407036362</v>
      </c>
      <c r="X6">
        <f>force_ripple_Config3_2A_phaseA_1Layer__2111859[[#This Row],[Spalte25]]*$R6</f>
        <v>52.112822336224504</v>
      </c>
      <c r="Y6">
        <f t="shared" si="5"/>
        <v>37.294148581396854</v>
      </c>
      <c r="Z6">
        <f t="shared" si="5"/>
        <v>-2.347044201797047</v>
      </c>
    </row>
    <row r="7" spans="1:26" x14ac:dyDescent="0.3">
      <c r="A7">
        <v>8</v>
      </c>
      <c r="B7">
        <v>0.235083242421401</v>
      </c>
      <c r="C7">
        <v>-1.01416950932817</v>
      </c>
      <c r="D7">
        <v>2.7540425836936101E-2</v>
      </c>
      <c r="E7">
        <v>-0.58475037850904699</v>
      </c>
      <c r="F7">
        <v>-0.21962962915150999</v>
      </c>
      <c r="G7">
        <v>-1.00374654474056</v>
      </c>
      <c r="H7">
        <f t="shared" si="0"/>
        <v>97.389372261283583</v>
      </c>
      <c r="I7">
        <f>force_ripple_Config3_2A_phaseA_1Layer__2111859[[#This Row],[A]]*force_ripple_Config3_2A_phaseA_1Layer__2111859[[#This Row],[Insgesamt]]</f>
        <v>22.894609408567394</v>
      </c>
      <c r="J7">
        <f>force_ripple_Config3_2A_phaseA_1Layer__2111859[[#This Row],[A2]]*force_ripple_Config3_2A_phaseA_1Layer__2111859[[#This Row],[Insgesamt]]</f>
        <v>-98.769331880004458</v>
      </c>
      <c r="K7">
        <f>force_ripple_Config3_2A_phaseA_1Layer__2111859[[#This Row],[B]]*force_ripple_Config3_2A_phaseA_1Layer__2111859[[#This Row],[Insgesamt]]</f>
        <v>2.6821447840676425</v>
      </c>
      <c r="L7">
        <f>force_ripple_Config3_2A_phaseA_1Layer__2111859[[#This Row],[B2]]*force_ripple_Config3_2A_phaseA_1Layer__2111859[[#This Row],[Insgesamt]]</f>
        <v>-56.948472292544054</v>
      </c>
      <c r="M7">
        <f>force_ripple_Config3_2A_phaseA_1Layer__2111859[[#This Row],[C]]*force_ripple_Config3_2A_phaseA_1Layer__2111859[[#This Row],[Insgesamt]]</f>
        <v>-21.389591713044066</v>
      </c>
      <c r="N7">
        <f>force_ripple_Config3_2A_phaseA_1Layer__2111859[[#This Row],[C2]]*force_ripple_Config3_2A_phaseA_1Layer__2111859[[#This Row],[Insgesamt]]</f>
        <v>-97.754245901715535</v>
      </c>
      <c r="O7" s="2">
        <f t="shared" si="1"/>
        <v>0.66666666666666663</v>
      </c>
      <c r="P7" s="2">
        <f t="shared" si="2"/>
        <v>0</v>
      </c>
      <c r="Q7" s="2">
        <f t="shared" si="3"/>
        <v>0.86602540378443871</v>
      </c>
      <c r="R7" s="2">
        <f t="shared" si="4"/>
        <v>-0.86602540378443837</v>
      </c>
      <c r="S7">
        <f>force_ripple_Config3_2A_phaseA_1Layer__2111859[[#This Row],[Spalte1]]*$Q7</f>
        <v>19.827313357541588</v>
      </c>
      <c r="T7">
        <f>force_ripple_Config3_2A_phaseA_1Layer__2111859[[#This Row],[Spalte2]]*$Q7</f>
        <v>-85.536750522900093</v>
      </c>
      <c r="U7">
        <f>force_ripple_Config3_2A_phaseA_1Layer__2111859[[#This Row],[Spalte22]]*$P7</f>
        <v>0</v>
      </c>
      <c r="V7">
        <f>force_ripple_Config3_2A_phaseA_1Layer__2111859[[#This Row],[Spalte23]]*$P7</f>
        <v>0</v>
      </c>
      <c r="W7">
        <f>force_ripple_Config3_2A_phaseA_1Layer__2111859[[#This Row],[Spalte24]]*$R7</f>
        <v>18.523929800073265</v>
      </c>
      <c r="X7">
        <f>force_ripple_Config3_2A_phaseA_1Layer__2111859[[#This Row],[Spalte25]]*$R7</f>
        <v>84.657660278676474</v>
      </c>
      <c r="Y7">
        <f t="shared" si="5"/>
        <v>38.351243157614853</v>
      </c>
      <c r="Z7">
        <f t="shared" si="5"/>
        <v>-0.87909024422361881</v>
      </c>
    </row>
    <row r="8" spans="1:26" x14ac:dyDescent="0.3">
      <c r="A8">
        <v>10</v>
      </c>
      <c r="B8">
        <v>0.124115617129839</v>
      </c>
      <c r="C8">
        <v>-1.11594984066939</v>
      </c>
      <c r="D8">
        <v>0.14435385387225899</v>
      </c>
      <c r="E8">
        <v>-0.62857262464591701</v>
      </c>
      <c r="F8">
        <v>-0.26999754020987299</v>
      </c>
      <c r="G8">
        <v>-0.87187980599635395</v>
      </c>
      <c r="H8">
        <f t="shared" si="0"/>
        <v>97.389372261283583</v>
      </c>
      <c r="I8">
        <f>force_ripple_Config3_2A_phaseA_1Layer__2111859[[#This Row],[A]]*force_ripple_Config3_2A_phaseA_1Layer__2111859[[#This Row],[Insgesamt]]</f>
        <v>12.087542040096835</v>
      </c>
      <c r="J8">
        <f>force_ripple_Config3_2A_phaseA_1Layer__2111859[[#This Row],[A2]]*force_ripple_Config3_2A_phaseA_1Layer__2111859[[#This Row],[Insgesamt]]</f>
        <v>-108.68165445787132</v>
      </c>
      <c r="K8">
        <f>force_ripple_Config3_2A_phaseA_1Layer__2111859[[#This Row],[B]]*force_ripple_Config3_2A_phaseA_1Layer__2111859[[#This Row],[Insgesamt]]</f>
        <v>14.058531212116364</v>
      </c>
      <c r="L8">
        <f>force_ripple_Config3_2A_phaseA_1Layer__2111859[[#This Row],[B2]]*force_ripple_Config3_2A_phaseA_1Layer__2111859[[#This Row],[Insgesamt]]</f>
        <v>-61.216293334893287</v>
      </c>
      <c r="M8">
        <f>force_ripple_Config3_2A_phaseA_1Layer__2111859[[#This Row],[C]]*force_ripple_Config3_2A_phaseA_1Layer__2111859[[#This Row],[Insgesamt]]</f>
        <v>-26.294890953130203</v>
      </c>
      <c r="N8">
        <f>force_ripple_Config3_2A_phaseA_1Layer__2111859[[#This Row],[C2]]*force_ripple_Config3_2A_phaseA_1Layer__2111859[[#This Row],[Insgesamt]]</f>
        <v>-84.91182699327463</v>
      </c>
      <c r="O8" s="2">
        <f t="shared" si="1"/>
        <v>0.83333333333333337</v>
      </c>
      <c r="P8" s="2">
        <f t="shared" si="2"/>
        <v>0.50000000000000022</v>
      </c>
      <c r="Q8" s="2">
        <f t="shared" si="3"/>
        <v>0.49999999999999994</v>
      </c>
      <c r="R8" s="2">
        <f t="shared" si="4"/>
        <v>-1</v>
      </c>
      <c r="S8">
        <f>force_ripple_Config3_2A_phaseA_1Layer__2111859[[#This Row],[Spalte1]]*$Q8</f>
        <v>6.0437710200484167</v>
      </c>
      <c r="T8">
        <f>force_ripple_Config3_2A_phaseA_1Layer__2111859[[#This Row],[Spalte2]]*$Q8</f>
        <v>-54.340827228935652</v>
      </c>
      <c r="U8">
        <f>force_ripple_Config3_2A_phaseA_1Layer__2111859[[#This Row],[Spalte22]]*$P8</f>
        <v>7.0292656060581855</v>
      </c>
      <c r="V8">
        <f>force_ripple_Config3_2A_phaseA_1Layer__2111859[[#This Row],[Spalte23]]*$P8</f>
        <v>-30.608146667446658</v>
      </c>
      <c r="W8">
        <f>force_ripple_Config3_2A_phaseA_1Layer__2111859[[#This Row],[Spalte24]]*$R8</f>
        <v>26.294890953130203</v>
      </c>
      <c r="X8">
        <f>force_ripple_Config3_2A_phaseA_1Layer__2111859[[#This Row],[Spalte25]]*$R8</f>
        <v>84.91182699327463</v>
      </c>
      <c r="Y8">
        <f t="shared" si="5"/>
        <v>39.367927579236806</v>
      </c>
      <c r="Z8">
        <f t="shared" si="5"/>
        <v>-3.714690310768276E-2</v>
      </c>
    </row>
    <row r="9" spans="1:26" x14ac:dyDescent="0.3">
      <c r="A9">
        <v>12</v>
      </c>
      <c r="B9">
        <v>-1.4331959761936301E-2</v>
      </c>
      <c r="C9">
        <v>-1.1474955104671001</v>
      </c>
      <c r="D9">
        <v>0.23559848716217599</v>
      </c>
      <c r="E9">
        <v>-0.72836325338299202</v>
      </c>
      <c r="F9">
        <v>-0.24120402637966201</v>
      </c>
      <c r="G9">
        <v>-0.73036111666371095</v>
      </c>
      <c r="H9">
        <f t="shared" si="0"/>
        <v>97.389372261283583</v>
      </c>
      <c r="I9">
        <f>force_ripple_Config3_2A_phaseA_1Layer__2111859[[#This Row],[A]]*force_ripple_Config3_2A_phaseA_1Layer__2111859[[#This Row],[Insgesamt]]</f>
        <v>-1.3957805644889516</v>
      </c>
      <c r="J9">
        <f>force_ripple_Config3_2A_phaseA_1Layer__2111859[[#This Row],[A2]]*force_ripple_Config3_2A_phaseA_1Layer__2111859[[#This Row],[Insgesamt]]</f>
        <v>-111.75386743703204</v>
      </c>
      <c r="K9">
        <f>force_ripple_Config3_2A_phaseA_1Layer__2111859[[#This Row],[B]]*force_ripple_Config3_2A_phaseA_1Layer__2111859[[#This Row],[Insgesamt]]</f>
        <v>22.9447887704324</v>
      </c>
      <c r="L9">
        <f>force_ripple_Config3_2A_phaseA_1Layer__2111859[[#This Row],[B2]]*force_ripple_Config3_2A_phaseA_1Layer__2111859[[#This Row],[Insgesamt]]</f>
        <v>-70.934840025155822</v>
      </c>
      <c r="M9">
        <f>force_ripple_Config3_2A_phaseA_1Layer__2111859[[#This Row],[C]]*force_ripple_Config3_2A_phaseA_1Layer__2111859[[#This Row],[Insgesamt]]</f>
        <v>-23.490708716009369</v>
      </c>
      <c r="N9">
        <f>force_ripple_Config3_2A_phaseA_1Layer__2111859[[#This Row],[C2]]*force_ripple_Config3_2A_phaseA_1Layer__2111859[[#This Row],[Insgesamt]]</f>
        <v>-71.129410675928909</v>
      </c>
      <c r="O9" s="2">
        <f t="shared" si="1"/>
        <v>1</v>
      </c>
      <c r="P9" s="2">
        <f t="shared" si="2"/>
        <v>0.86602540378443871</v>
      </c>
      <c r="Q9" s="2">
        <f t="shared" si="3"/>
        <v>1.22514845490862E-16</v>
      </c>
      <c r="R9" s="2">
        <f t="shared" si="4"/>
        <v>-0.86602540378443904</v>
      </c>
      <c r="S9">
        <f>force_ripple_Config3_2A_phaseA_1Layer__2111859[[#This Row],[Spalte1]]*$Q9</f>
        <v>-1.7100384019751205E-16</v>
      </c>
      <c r="T9">
        <f>force_ripple_Config3_2A_phaseA_1Layer__2111859[[#This Row],[Spalte2]]*$Q9</f>
        <v>-1.3691507802054255E-14</v>
      </c>
      <c r="U9">
        <f>force_ripple_Config3_2A_phaseA_1Layer__2111859[[#This Row],[Spalte22]]*$P9</f>
        <v>19.870769959662375</v>
      </c>
      <c r="V9">
        <f>force_ripple_Config3_2A_phaseA_1Layer__2111859[[#This Row],[Spalte23]]*$P9</f>
        <v>-61.431373475170133</v>
      </c>
      <c r="W9">
        <f>force_ripple_Config3_2A_phaseA_1Layer__2111859[[#This Row],[Spalte24]]*$R9</f>
        <v>20.343550500964657</v>
      </c>
      <c r="X9">
        <f>force_ripple_Config3_2A_phaseA_1Layer__2111859[[#This Row],[Spalte25]]*$R9</f>
        <v>61.599876601570521</v>
      </c>
      <c r="Y9">
        <f t="shared" si="5"/>
        <v>40.214320460627036</v>
      </c>
      <c r="Z9">
        <f t="shared" si="5"/>
        <v>0.16850312640037401</v>
      </c>
    </row>
    <row r="10" spans="1:26" x14ac:dyDescent="0.3">
      <c r="A10">
        <v>14</v>
      </c>
      <c r="B10">
        <v>-0.132214702054433</v>
      </c>
      <c r="C10">
        <v>-1.1093189595710999</v>
      </c>
      <c r="D10">
        <v>0.28498313596725</v>
      </c>
      <c r="E10">
        <v>-0.86834230930691103</v>
      </c>
      <c r="F10">
        <v>-0.128903652286322</v>
      </c>
      <c r="G10">
        <v>-0.62769484451777902</v>
      </c>
      <c r="H10">
        <f t="shared" si="0"/>
        <v>97.389372261283583</v>
      </c>
      <c r="I10">
        <f>force_ripple_Config3_2A_phaseA_1Layer__2111859[[#This Row],[A]]*force_ripple_Config3_2A_phaseA_1Layer__2111859[[#This Row],[Insgesamt]]</f>
        <v>-12.876306836793871</v>
      </c>
      <c r="J10">
        <f>force_ripple_Config3_2A_phaseA_1Layer__2111859[[#This Row],[A2]]*force_ripple_Config3_2A_phaseA_1Layer__2111859[[#This Row],[Insgesamt]]</f>
        <v>-108.03587711016965</v>
      </c>
      <c r="K10">
        <f>force_ripple_Config3_2A_phaseA_1Layer__2111859[[#This Row],[B]]*force_ripple_Config3_2A_phaseA_1Layer__2111859[[#This Row],[Insgesamt]]</f>
        <v>27.754328716902506</v>
      </c>
      <c r="L10">
        <f>force_ripple_Config3_2A_phaseA_1Layer__2111859[[#This Row],[B2]]*force_ripple_Config3_2A_phaseA_1Layer__2111859[[#This Row],[Insgesamt]]</f>
        <v>-84.567312411313409</v>
      </c>
      <c r="M10">
        <f>force_ripple_Config3_2A_phaseA_1Layer__2111859[[#This Row],[C]]*force_ripple_Config3_2A_phaseA_1Layer__2111859[[#This Row],[Insgesamt]]</f>
        <v>-12.553845778351672</v>
      </c>
      <c r="N10">
        <f>force_ripple_Config3_2A_phaseA_1Layer__2111859[[#This Row],[C2]]*force_ripple_Config3_2A_phaseA_1Layer__2111859[[#This Row],[Insgesamt]]</f>
        <v>-61.130806879230498</v>
      </c>
      <c r="O10" s="2">
        <f t="shared" si="1"/>
        <v>1.1666666666666667</v>
      </c>
      <c r="P10" s="2">
        <f t="shared" si="2"/>
        <v>1</v>
      </c>
      <c r="Q10" s="2">
        <f t="shared" si="3"/>
        <v>-0.50000000000000011</v>
      </c>
      <c r="R10" s="2">
        <f t="shared" si="4"/>
        <v>-0.49999999999999967</v>
      </c>
      <c r="S10">
        <f>force_ripple_Config3_2A_phaseA_1Layer__2111859[[#This Row],[Spalte1]]*$Q10</f>
        <v>6.4381534183969373</v>
      </c>
      <c r="T10">
        <f>force_ripple_Config3_2A_phaseA_1Layer__2111859[[#This Row],[Spalte2]]*$Q10</f>
        <v>54.017938555084839</v>
      </c>
      <c r="U10">
        <f>force_ripple_Config3_2A_phaseA_1Layer__2111859[[#This Row],[Spalte22]]*$P10</f>
        <v>27.754328716902506</v>
      </c>
      <c r="V10">
        <f>force_ripple_Config3_2A_phaseA_1Layer__2111859[[#This Row],[Spalte23]]*$P10</f>
        <v>-84.567312411313409</v>
      </c>
      <c r="W10">
        <f>force_ripple_Config3_2A_phaseA_1Layer__2111859[[#This Row],[Spalte24]]*$R10</f>
        <v>6.2769228891758315</v>
      </c>
      <c r="X10">
        <f>force_ripple_Config3_2A_phaseA_1Layer__2111859[[#This Row],[Spalte25]]*$R10</f>
        <v>30.565403439615228</v>
      </c>
      <c r="Y10">
        <f t="shared" si="5"/>
        <v>40.469405024475272</v>
      </c>
      <c r="Z10">
        <f t="shared" si="5"/>
        <v>1.602958338665772E-2</v>
      </c>
    </row>
    <row r="11" spans="1:26" x14ac:dyDescent="0.3">
      <c r="A11">
        <v>16</v>
      </c>
      <c r="B11">
        <v>-0.21628007972317401</v>
      </c>
      <c r="C11">
        <v>-1.02731892839992</v>
      </c>
      <c r="D11">
        <v>0.26268744902434099</v>
      </c>
      <c r="E11">
        <v>-1.0283930491506801</v>
      </c>
      <c r="F11">
        <v>1.9356928553149601E-2</v>
      </c>
      <c r="G11">
        <v>-0.610155527932707</v>
      </c>
      <c r="H11">
        <f t="shared" si="0"/>
        <v>97.389372261283583</v>
      </c>
      <c r="I11">
        <f>force_ripple_Config3_2A_phaseA_1Layer__2111859[[#This Row],[A]]*force_ripple_Config3_2A_phaseA_1Layer__2111859[[#This Row],[Insgesamt]]</f>
        <v>-21.063381196860284</v>
      </c>
      <c r="J11">
        <f>force_ripple_Config3_2A_phaseA_1Layer__2111859[[#This Row],[A2]]*force_ripple_Config3_2A_phaseA_1Layer__2111859[[#This Row],[Insgesamt]]</f>
        <v>-100.04994554900274</v>
      </c>
      <c r="K11">
        <f>force_ripple_Config3_2A_phaseA_1Layer__2111859[[#This Row],[B]]*force_ripple_Config3_2A_phaseA_1Layer__2111859[[#This Row],[Insgesamt]]</f>
        <v>25.582965761398501</v>
      </c>
      <c r="L11">
        <f>force_ripple_Config3_2A_phaseA_1Layer__2111859[[#This Row],[B2]]*force_ripple_Config3_2A_phaseA_1Layer__2111859[[#This Row],[Insgesamt]]</f>
        <v>-100.15455349465209</v>
      </c>
      <c r="M11">
        <f>force_ripple_Config3_2A_phaseA_1Layer__2111859[[#This Row],[C]]*force_ripple_Config3_2A_phaseA_1Layer__2111859[[#This Row],[Insgesamt]]</f>
        <v>1.885159120697756</v>
      </c>
      <c r="N11">
        <f>force_ripple_Config3_2A_phaseA_1Layer__2111859[[#This Row],[C2]]*force_ripple_Config3_2A_phaseA_1Layer__2111859[[#This Row],[Insgesamt]]</f>
        <v>-59.422663847118415</v>
      </c>
      <c r="O11" s="2">
        <f t="shared" si="1"/>
        <v>1.3333333333333333</v>
      </c>
      <c r="P11" s="2">
        <f t="shared" si="2"/>
        <v>0.86602540378443871</v>
      </c>
      <c r="Q11" s="2">
        <f t="shared" si="3"/>
        <v>-0.86602540378443837</v>
      </c>
      <c r="R11" s="2">
        <f t="shared" si="4"/>
        <v>-2.45029690981724E-16</v>
      </c>
      <c r="S11">
        <f>force_ripple_Config3_2A_phaseA_1Layer__2111859[[#This Row],[Spalte1]]*$Q11</f>
        <v>18.241423206076476</v>
      </c>
      <c r="T11">
        <f>force_ripple_Config3_2A_phaseA_1Layer__2111859[[#This Row],[Spalte2]]*$Q11</f>
        <v>86.645794492686179</v>
      </c>
      <c r="U11">
        <f>force_ripple_Config3_2A_phaseA_1Layer__2111859[[#This Row],[Spalte22]]*$P11</f>
        <v>22.155498253518608</v>
      </c>
      <c r="V11">
        <f>force_ripple_Config3_2A_phaseA_1Layer__2111859[[#This Row],[Spalte23]]*$P11</f>
        <v>-86.736387631056246</v>
      </c>
      <c r="W11">
        <f>force_ripple_Config3_2A_phaseA_1Layer__2111859[[#This Row],[Spalte24]]*$R11</f>
        <v>-4.6191995679594966E-16</v>
      </c>
      <c r="X11">
        <f>force_ripple_Config3_2A_phaseA_1Layer__2111859[[#This Row],[Spalte25]]*$R11</f>
        <v>1.4560316959770287E-14</v>
      </c>
      <c r="Y11">
        <f t="shared" si="5"/>
        <v>40.396921459595085</v>
      </c>
      <c r="Z11">
        <f t="shared" si="5"/>
        <v>-9.0593138370052992E-2</v>
      </c>
    </row>
    <row r="12" spans="1:26" x14ac:dyDescent="0.3">
      <c r="A12">
        <v>18</v>
      </c>
      <c r="B12">
        <v>-0.26401345070950499</v>
      </c>
      <c r="C12">
        <v>-0.90898039381912199</v>
      </c>
      <c r="D12">
        <v>0.148244952284313</v>
      </c>
      <c r="E12">
        <v>-1.1540587132969899</v>
      </c>
      <c r="F12">
        <v>0.139003206815487</v>
      </c>
      <c r="G12">
        <v>-0.66828815702656896</v>
      </c>
      <c r="H12">
        <f t="shared" si="0"/>
        <v>97.389372261283583</v>
      </c>
      <c r="I12">
        <f>force_ripple_Config3_2A_phaseA_1Layer__2111859[[#This Row],[A]]*force_ripple_Config3_2A_phaseA_1Layer__2111859[[#This Row],[Insgesamt]]</f>
        <v>-25.712104233134028</v>
      </c>
      <c r="J12">
        <f>force_ripple_Config3_2A_phaseA_1Layer__2111859[[#This Row],[A2]]*force_ripple_Config3_2A_phaseA_1Layer__2111859[[#This Row],[Insgesamt]]</f>
        <v>-88.525029951858627</v>
      </c>
      <c r="K12">
        <f>force_ripple_Config3_2A_phaseA_1Layer__2111859[[#This Row],[B]]*force_ripple_Config3_2A_phaseA_1Layer__2111859[[#This Row],[Insgesamt]]</f>
        <v>14.43748284387318</v>
      </c>
      <c r="L12">
        <f>force_ripple_Config3_2A_phaseA_1Layer__2111859[[#This Row],[B2]]*force_ripple_Config3_2A_phaseA_1Layer__2111859[[#This Row],[Insgesamt]]</f>
        <v>-112.39305364065849</v>
      </c>
      <c r="M12">
        <f>force_ripple_Config3_2A_phaseA_1Layer__2111859[[#This Row],[C]]*force_ripple_Config3_2A_phaseA_1Layer__2111859[[#This Row],[Insgesamt]]</f>
        <v>13.537435054065655</v>
      </c>
      <c r="N12">
        <f>force_ripple_Config3_2A_phaseA_1Layer__2111859[[#This Row],[C2]]*force_ripple_Config3_2A_phaseA_1Layer__2111859[[#This Row],[Insgesamt]]</f>
        <v>-65.084164102467668</v>
      </c>
      <c r="O12" s="2">
        <f t="shared" si="1"/>
        <v>1.5</v>
      </c>
      <c r="P12" s="2">
        <f t="shared" si="2"/>
        <v>0.49999999999999994</v>
      </c>
      <c r="Q12" s="2">
        <f t="shared" si="3"/>
        <v>-1</v>
      </c>
      <c r="R12" s="2">
        <f t="shared" si="4"/>
        <v>0.49999999999999928</v>
      </c>
      <c r="S12">
        <f>force_ripple_Config3_2A_phaseA_1Layer__2111859[[#This Row],[Spalte1]]*$Q12</f>
        <v>25.712104233134028</v>
      </c>
      <c r="T12">
        <f>force_ripple_Config3_2A_phaseA_1Layer__2111859[[#This Row],[Spalte2]]*$Q12</f>
        <v>88.525029951858627</v>
      </c>
      <c r="U12">
        <f>force_ripple_Config3_2A_phaseA_1Layer__2111859[[#This Row],[Spalte22]]*$P12</f>
        <v>7.2187414219365893</v>
      </c>
      <c r="V12">
        <f>force_ripple_Config3_2A_phaseA_1Layer__2111859[[#This Row],[Spalte23]]*$P12</f>
        <v>-56.19652682032924</v>
      </c>
      <c r="W12">
        <f>force_ripple_Config3_2A_phaseA_1Layer__2111859[[#This Row],[Spalte24]]*$R12</f>
        <v>6.7687175270328179</v>
      </c>
      <c r="X12">
        <f>force_ripple_Config3_2A_phaseA_1Layer__2111859[[#This Row],[Spalte25]]*$R12</f>
        <v>-32.542082051233784</v>
      </c>
      <c r="Y12">
        <f t="shared" si="5"/>
        <v>39.699563182103439</v>
      </c>
      <c r="Z12">
        <f t="shared" si="5"/>
        <v>-0.21357891970439624</v>
      </c>
    </row>
    <row r="13" spans="1:26" x14ac:dyDescent="0.3">
      <c r="A13">
        <v>20</v>
      </c>
      <c r="B13">
        <v>-0.255953853029731</v>
      </c>
      <c r="C13">
        <v>-0.77275891343988901</v>
      </c>
      <c r="D13">
        <v>-1.6037947611484301E-2</v>
      </c>
      <c r="E13">
        <v>-1.19225450821257</v>
      </c>
      <c r="F13">
        <v>0.20916066530900801</v>
      </c>
      <c r="G13">
        <v>-0.77159256111936403</v>
      </c>
      <c r="H13">
        <f t="shared" si="0"/>
        <v>97.389372261283583</v>
      </c>
      <c r="I13">
        <f>force_ripple_Config3_2A_phaseA_1Layer__2111859[[#This Row],[A]]*force_ripple_Config3_2A_phaseA_1Layer__2111859[[#This Row],[Insgesamt]]</f>
        <v>-24.92718507442234</v>
      </c>
      <c r="J13">
        <f>force_ripple_Config3_2A_phaseA_1Layer__2111859[[#This Row],[A2]]*force_ripple_Config3_2A_phaseA_1Layer__2111859[[#This Row],[Insgesamt]]</f>
        <v>-75.258505489222372</v>
      </c>
      <c r="K13">
        <f>force_ripple_Config3_2A_phaseA_1Layer__2111859[[#This Row],[B]]*force_ripple_Config3_2A_phaseA_1Layer__2111859[[#This Row],[Insgesamt]]</f>
        <v>-1.5619256502418084</v>
      </c>
      <c r="L13">
        <f>force_ripple_Config3_2A_phaseA_1Layer__2111859[[#This Row],[B2]]*force_ripple_Config3_2A_phaseA_1Layer__2111859[[#This Row],[Insgesamt]]</f>
        <v>-116.11291813050757</v>
      </c>
      <c r="M13">
        <f>force_ripple_Config3_2A_phaseA_1Layer__2111859[[#This Row],[C]]*force_ripple_Config3_2A_phaseA_1Layer__2111859[[#This Row],[Insgesamt]]</f>
        <v>20.370025896196726</v>
      </c>
      <c r="N13">
        <f>force_ripple_Config3_2A_phaseA_1Layer__2111859[[#This Row],[C2]]*force_ripple_Config3_2A_phaseA_1Layer__2111859[[#This Row],[Insgesamt]]</f>
        <v>-75.144915168890947</v>
      </c>
      <c r="O13" s="2">
        <f t="shared" si="1"/>
        <v>1.6666666666666667</v>
      </c>
      <c r="P13" s="2">
        <f t="shared" si="2"/>
        <v>-3.2157436435920062E-16</v>
      </c>
      <c r="Q13" s="2">
        <f t="shared" si="3"/>
        <v>-0.8660254037844386</v>
      </c>
      <c r="R13" s="2">
        <f t="shared" si="4"/>
        <v>0.86602540378443882</v>
      </c>
      <c r="S13">
        <f>force_ripple_Config3_2A_phaseA_1Layer__2111859[[#This Row],[Spalte1]]*$Q13</f>
        <v>21.587575519286037</v>
      </c>
      <c r="T13">
        <f>force_ripple_Config3_2A_phaseA_1Layer__2111859[[#This Row],[Spalte2]]*$Q13</f>
        <v>65.175777604517194</v>
      </c>
      <c r="U13">
        <f>force_ripple_Config3_2A_phaseA_1Layer__2111859[[#This Row],[Spalte22]]*$P13</f>
        <v>5.0227524815284059E-16</v>
      </c>
      <c r="V13">
        <f>force_ripple_Config3_2A_phaseA_1Layer__2111859[[#This Row],[Spalte23]]*$P13</f>
        <v>3.7338937841709869E-14</v>
      </c>
      <c r="W13">
        <f>force_ripple_Config3_2A_phaseA_1Layer__2111859[[#This Row],[Spalte24]]*$R13</f>
        <v>17.640959901853243</v>
      </c>
      <c r="X13">
        <f>force_ripple_Config3_2A_phaseA_1Layer__2111859[[#This Row],[Spalte25]]*$R13</f>
        <v>-65.077405501486183</v>
      </c>
      <c r="Y13">
        <f t="shared" si="5"/>
        <v>39.228535421139284</v>
      </c>
      <c r="Z13">
        <f t="shared" si="5"/>
        <v>9.8372103031053371E-2</v>
      </c>
    </row>
    <row r="14" spans="1:26" x14ac:dyDescent="0.3">
      <c r="A14">
        <v>22</v>
      </c>
      <c r="B14">
        <v>-0.179057404549263</v>
      </c>
      <c r="C14">
        <v>-0.64156809642622803</v>
      </c>
      <c r="D14">
        <v>-0.173374772354351</v>
      </c>
      <c r="E14">
        <v>-1.12623217748802</v>
      </c>
      <c r="F14">
        <v>0.22290811112816999</v>
      </c>
      <c r="G14">
        <v>-0.88033382001567695</v>
      </c>
      <c r="H14">
        <f t="shared" si="0"/>
        <v>97.389372261283583</v>
      </c>
      <c r="I14">
        <f>force_ripple_Config3_2A_phaseA_1Layer__2111859[[#This Row],[A]]*force_ripple_Config3_2A_phaseA_1Layer__2111859[[#This Row],[Insgesamt]]</f>
        <v>-17.438288227787428</v>
      </c>
      <c r="J14">
        <f>force_ripple_Config3_2A_phaseA_1Layer__2111859[[#This Row],[A2]]*force_ripple_Config3_2A_phaseA_1Layer__2111859[[#This Row],[Insgesamt]]</f>
        <v>-62.481914173817003</v>
      </c>
      <c r="K14">
        <f>force_ripple_Config3_2A_phaseA_1Layer__2111859[[#This Row],[B]]*force_ripple_Config3_2A_phaseA_1Layer__2111859[[#This Row],[Insgesamt]]</f>
        <v>-16.884860245533186</v>
      </c>
      <c r="L14">
        <f>force_ripple_Config3_2A_phaseA_1Layer__2111859[[#This Row],[B2]]*force_ripple_Config3_2A_phaseA_1Layer__2111859[[#This Row],[Insgesamt]]</f>
        <v>-109.68304478601678</v>
      </c>
      <c r="M14">
        <f>force_ripple_Config3_2A_phaseA_1Layer__2111859[[#This Row],[C]]*force_ripple_Config3_2A_phaseA_1Layer__2111859[[#This Row],[Insgesamt]]</f>
        <v>21.708881014720916</v>
      </c>
      <c r="N14">
        <f>force_ripple_Config3_2A_phaseA_1Layer__2111859[[#This Row],[C2]]*force_ripple_Config3_2A_phaseA_1Layer__2111859[[#This Row],[Insgesamt]]</f>
        <v>-85.735158111704578</v>
      </c>
      <c r="O14" s="2">
        <f t="shared" si="1"/>
        <v>1.8333333333333333</v>
      </c>
      <c r="P14" s="2">
        <f t="shared" si="2"/>
        <v>-0.49999999999999972</v>
      </c>
      <c r="Q14" s="2">
        <f t="shared" si="3"/>
        <v>-0.50000000000000044</v>
      </c>
      <c r="R14" s="2">
        <f t="shared" si="4"/>
        <v>1</v>
      </c>
      <c r="S14">
        <f>force_ripple_Config3_2A_phaseA_1Layer__2111859[[#This Row],[Spalte1]]*$Q14</f>
        <v>8.7191441138937211</v>
      </c>
      <c r="T14">
        <f>force_ripple_Config3_2A_phaseA_1Layer__2111859[[#This Row],[Spalte2]]*$Q14</f>
        <v>31.24095708690853</v>
      </c>
      <c r="U14">
        <f>force_ripple_Config3_2A_phaseA_1Layer__2111859[[#This Row],[Spalte22]]*$P14</f>
        <v>8.4424301227665879</v>
      </c>
      <c r="V14">
        <f>force_ripple_Config3_2A_phaseA_1Layer__2111859[[#This Row],[Spalte23]]*$P14</f>
        <v>54.841522393008361</v>
      </c>
      <c r="W14">
        <f>force_ripple_Config3_2A_phaseA_1Layer__2111859[[#This Row],[Spalte24]]*$R14</f>
        <v>21.708881014720916</v>
      </c>
      <c r="X14">
        <f>force_ripple_Config3_2A_phaseA_1Layer__2111859[[#This Row],[Spalte25]]*$R14</f>
        <v>-85.735158111704578</v>
      </c>
      <c r="Y14">
        <f t="shared" si="5"/>
        <v>38.870455251381223</v>
      </c>
      <c r="Z14">
        <f t="shared" si="5"/>
        <v>0.34732136821230597</v>
      </c>
    </row>
    <row r="15" spans="1:26" x14ac:dyDescent="0.3">
      <c r="A15">
        <v>24</v>
      </c>
      <c r="B15">
        <v>-4.7550621971271703E-2</v>
      </c>
      <c r="C15">
        <v>-0.56976862716424304</v>
      </c>
      <c r="D15">
        <v>-0.276320879779274</v>
      </c>
      <c r="E15">
        <v>-0.98598943866210198</v>
      </c>
      <c r="F15">
        <v>0.18494078919156101</v>
      </c>
      <c r="G15">
        <v>-0.98129196271951602</v>
      </c>
      <c r="H15">
        <f t="shared" si="0"/>
        <v>97.389372261283583</v>
      </c>
      <c r="I15">
        <f>force_ripple_Config3_2A_phaseA_1Layer__2111859[[#This Row],[A]]*force_ripple_Config3_2A_phaseA_1Layer__2111859[[#This Row],[Insgesamt]]</f>
        <v>-4.6309252244157504</v>
      </c>
      <c r="J15">
        <f>force_ripple_Config3_2A_phaseA_1Layer__2111859[[#This Row],[A2]]*force_ripple_Config3_2A_phaseA_1Layer__2111859[[#This Row],[Insgesamt]]</f>
        <v>-55.489408933698961</v>
      </c>
      <c r="K15">
        <f>force_ripple_Config3_2A_phaseA_1Layer__2111859[[#This Row],[B]]*force_ripple_Config3_2A_phaseA_1Layer__2111859[[#This Row],[Insgesamt]]</f>
        <v>-26.910717024389104</v>
      </c>
      <c r="L15">
        <f>force_ripple_Config3_2A_phaseA_1Layer__2111859[[#This Row],[B2]]*force_ripple_Config3_2A_phaseA_1Layer__2111859[[#This Row],[Insgesamt]]</f>
        <v>-96.02489248755748</v>
      </c>
      <c r="M15">
        <f>force_ripple_Config3_2A_phaseA_1Layer__2111859[[#This Row],[C]]*force_ripple_Config3_2A_phaseA_1Layer__2111859[[#This Row],[Insgesamt]]</f>
        <v>18.011267364872506</v>
      </c>
      <c r="N15">
        <f>force_ripple_Config3_2A_phaseA_1Layer__2111859[[#This Row],[C2]]*force_ripple_Config3_2A_phaseA_1Layer__2111859[[#This Row],[Insgesamt]]</f>
        <v>-95.567408254296552</v>
      </c>
      <c r="O15" s="2">
        <f t="shared" si="1"/>
        <v>2</v>
      </c>
      <c r="P15" s="2">
        <f t="shared" si="2"/>
        <v>-0.86602540378443882</v>
      </c>
      <c r="Q15" s="2">
        <f t="shared" si="3"/>
        <v>-2.45029690981724E-16</v>
      </c>
      <c r="R15" s="2">
        <f t="shared" si="4"/>
        <v>0.86602540378443915</v>
      </c>
      <c r="S15">
        <f>force_ripple_Config3_2A_phaseA_1Layer__2111859[[#This Row],[Spalte1]]*$Q15</f>
        <v>1.1347141766980622E-15</v>
      </c>
      <c r="T15">
        <f>force_ripple_Config3_2A_phaseA_1Layer__2111859[[#This Row],[Spalte2]]*$Q15</f>
        <v>1.3596552723782772E-14</v>
      </c>
      <c r="U15">
        <f>force_ripple_Config3_2A_phaseA_1Layer__2111859[[#This Row],[Spalte22]]*$P15</f>
        <v>23.305364577175347</v>
      </c>
      <c r="V15">
        <f>force_ripple_Config3_2A_phaseA_1Layer__2111859[[#This Row],[Spalte23]]*$P15</f>
        <v>83.159996289894295</v>
      </c>
      <c r="W15">
        <f>force_ripple_Config3_2A_phaseA_1Layer__2111859[[#This Row],[Spalte24]]*$R15</f>
        <v>15.598215092333204</v>
      </c>
      <c r="X15">
        <f>force_ripple_Config3_2A_phaseA_1Layer__2111859[[#This Row],[Spalte25]]*$R15</f>
        <v>-82.763803322059516</v>
      </c>
      <c r="Y15">
        <f t="shared" si="5"/>
        <v>38.903579669508552</v>
      </c>
      <c r="Z15">
        <f t="shared" si="5"/>
        <v>0.39619296783479285</v>
      </c>
    </row>
    <row r="16" spans="1:26" x14ac:dyDescent="0.3">
      <c r="A16">
        <v>26</v>
      </c>
      <c r="B16">
        <v>0.12161431551726699</v>
      </c>
      <c r="C16">
        <v>-0.58167180546506903</v>
      </c>
      <c r="D16">
        <v>-0.27786306703240998</v>
      </c>
      <c r="E16">
        <v>-0.82486092414831202</v>
      </c>
      <c r="F16">
        <v>0.121982312384895</v>
      </c>
      <c r="G16">
        <v>-1.06235487098404</v>
      </c>
      <c r="H16">
        <f t="shared" si="0"/>
        <v>97.389372261283583</v>
      </c>
      <c r="I16">
        <f>force_ripple_Config3_2A_phaseA_1Layer__2111859[[#This Row],[A]]*force_ripple_Config3_2A_phaseA_1Layer__2111859[[#This Row],[Insgesamt]]</f>
        <v>11.843941846212312</v>
      </c>
      <c r="J16">
        <f>force_ripple_Config3_2A_phaseA_1Layer__2111859[[#This Row],[A2]]*force_ripple_Config3_2A_phaseA_1Layer__2111859[[#This Row],[Insgesamt]]</f>
        <v>-56.648651996330535</v>
      </c>
      <c r="K16">
        <f>force_ripple_Config3_2A_phaseA_1Layer__2111859[[#This Row],[B]]*force_ripple_Config3_2A_phaseA_1Layer__2111859[[#This Row],[Insgesamt]]</f>
        <v>-27.060909672881369</v>
      </c>
      <c r="L16">
        <f>force_ripple_Config3_2A_phaseA_1Layer__2111859[[#This Row],[B2]]*force_ripple_Config3_2A_phaseA_1Layer__2111859[[#This Row],[Insgesamt]]</f>
        <v>-80.332687605666365</v>
      </c>
      <c r="M16">
        <f>force_ripple_Config3_2A_phaseA_1Layer__2111859[[#This Row],[C]]*force_ripple_Config3_2A_phaseA_1Layer__2111859[[#This Row],[Insgesamt]]</f>
        <v>11.879780830144721</v>
      </c>
      <c r="N16">
        <f>force_ripple_Config3_2A_phaseA_1Layer__2111859[[#This Row],[C2]]*force_ripple_Config3_2A_phaseA_1Layer__2111859[[#This Row],[Insgesamt]]</f>
        <v>-103.46207400385256</v>
      </c>
      <c r="O16" s="2">
        <f t="shared" si="1"/>
        <v>2.1666666666666665</v>
      </c>
      <c r="P16" s="2">
        <f t="shared" si="2"/>
        <v>-1</v>
      </c>
      <c r="Q16" s="2">
        <f t="shared" si="3"/>
        <v>0.49999999999999928</v>
      </c>
      <c r="R16" s="2">
        <f t="shared" si="4"/>
        <v>0.50000000000000133</v>
      </c>
      <c r="S16">
        <f>force_ripple_Config3_2A_phaseA_1Layer__2111859[[#This Row],[Spalte1]]*$Q16</f>
        <v>5.921970923106147</v>
      </c>
      <c r="T16">
        <f>force_ripple_Config3_2A_phaseA_1Layer__2111859[[#This Row],[Spalte2]]*$Q16</f>
        <v>-28.324325998165225</v>
      </c>
      <c r="U16">
        <f>force_ripple_Config3_2A_phaseA_1Layer__2111859[[#This Row],[Spalte22]]*$P16</f>
        <v>27.060909672881369</v>
      </c>
      <c r="V16">
        <f>force_ripple_Config3_2A_phaseA_1Layer__2111859[[#This Row],[Spalte23]]*$P16</f>
        <v>80.332687605666365</v>
      </c>
      <c r="W16">
        <f>force_ripple_Config3_2A_phaseA_1Layer__2111859[[#This Row],[Spalte24]]*$R16</f>
        <v>5.9398904150723766</v>
      </c>
      <c r="X16">
        <f>force_ripple_Config3_2A_phaseA_1Layer__2111859[[#This Row],[Spalte25]]*$R16</f>
        <v>-51.731037001926417</v>
      </c>
      <c r="Y16">
        <f t="shared" si="5"/>
        <v>38.922771011059893</v>
      </c>
      <c r="Z16">
        <f t="shared" si="5"/>
        <v>0.27732460557472649</v>
      </c>
    </row>
    <row r="17" spans="1:26" x14ac:dyDescent="0.3">
      <c r="A17">
        <v>28</v>
      </c>
      <c r="B17">
        <v>0.25126692489976299</v>
      </c>
      <c r="C17">
        <v>-0.69970662596877697</v>
      </c>
      <c r="D17">
        <v>-0.20981180462529</v>
      </c>
      <c r="E17">
        <v>-0.69929130964762998</v>
      </c>
      <c r="F17">
        <v>2.0981908670433601E-2</v>
      </c>
      <c r="G17">
        <v>-1.1136904238262</v>
      </c>
      <c r="H17">
        <f t="shared" si="0"/>
        <v>97.389372261283583</v>
      </c>
      <c r="I17">
        <f>force_ripple_Config3_2A_phaseA_1Layer__2111859[[#This Row],[A]]*force_ripple_Config3_2A_phaseA_1Layer__2111859[[#This Row],[Insgesamt]]</f>
        <v>24.470728086011004</v>
      </c>
      <c r="J17">
        <f>force_ripple_Config3_2A_phaseA_1Layer__2111859[[#This Row],[A2]]*force_ripple_Config3_2A_phaseA_1Layer__2111859[[#This Row],[Insgesamt]]</f>
        <v>-68.143989070159932</v>
      </c>
      <c r="K17">
        <f>force_ripple_Config3_2A_phaseA_1Layer__2111859[[#This Row],[B]]*force_ripple_Config3_2A_phaseA_1Layer__2111859[[#This Row],[Insgesamt]]</f>
        <v>-20.43343994546407</v>
      </c>
      <c r="L17">
        <f>force_ripple_Config3_2A_phaseA_1Layer__2111859[[#This Row],[B2]]*force_ripple_Config3_2A_phaseA_1Layer__2111859[[#This Row],[Insgesamt]]</f>
        <v>-68.103541674353565</v>
      </c>
      <c r="M17">
        <f>force_ripple_Config3_2A_phaseA_1Layer__2111859[[#This Row],[C]]*force_ripple_Config3_2A_phaseA_1Layer__2111859[[#This Row],[Insgesamt]]</f>
        <v>2.0434149142571116</v>
      </c>
      <c r="N17">
        <f>force_ripple_Config3_2A_phaseA_1Layer__2111859[[#This Row],[C2]]*force_ripple_Config3_2A_phaseA_1Layer__2111859[[#This Row],[Insgesamt]]</f>
        <v>-108.46161126983648</v>
      </c>
      <c r="O17" s="2">
        <f t="shared" si="1"/>
        <v>2.3333333333333335</v>
      </c>
      <c r="P17" s="2">
        <f t="shared" si="2"/>
        <v>-0.86602540378443815</v>
      </c>
      <c r="Q17" s="2">
        <f t="shared" si="3"/>
        <v>0.86602540378443882</v>
      </c>
      <c r="R17" s="2">
        <f t="shared" si="4"/>
        <v>3.67544536472586E-16</v>
      </c>
      <c r="S17">
        <f>force_ripple_Config3_2A_phaseA_1Layer__2111859[[#This Row],[Spalte1]]*$Q17</f>
        <v>21.192272171586886</v>
      </c>
      <c r="T17">
        <f>force_ripple_Config3_2A_phaseA_1Layer__2111859[[#This Row],[Spalte2]]*$Q17</f>
        <v>-59.014425649967642</v>
      </c>
      <c r="U17">
        <f>force_ripple_Config3_2A_phaseA_1Layer__2111859[[#This Row],[Spalte22]]*$P17</f>
        <v>17.695878079475587</v>
      </c>
      <c r="V17">
        <f>force_ripple_Config3_2A_phaseA_1Layer__2111859[[#This Row],[Spalte23]]*$P17</f>
        <v>58.979397177682358</v>
      </c>
      <c r="W17">
        <f>force_ripple_Config3_2A_phaseA_1Layer__2111859[[#This Row],[Spalte24]]*$R17</f>
        <v>7.5104598748179918E-16</v>
      </c>
      <c r="X17">
        <f>force_ripple_Config3_2A_phaseA_1Layer__2111859[[#This Row],[Spalte25]]*$R17</f>
        <v>-3.9864472639241857E-14</v>
      </c>
      <c r="Y17">
        <f t="shared" si="5"/>
        <v>38.88815025106247</v>
      </c>
      <c r="Z17">
        <f t="shared" si="5"/>
        <v>-3.5028472285323249E-2</v>
      </c>
    </row>
    <row r="18" spans="1:26" x14ac:dyDescent="0.3">
      <c r="A18">
        <v>30</v>
      </c>
      <c r="B18">
        <v>0.28774677751994199</v>
      </c>
      <c r="C18">
        <v>-0.86364062381443096</v>
      </c>
      <c r="D18">
        <v>-0.110038908584665</v>
      </c>
      <c r="E18">
        <v>-0.62151787822207905</v>
      </c>
      <c r="F18">
        <v>-0.111375467162869</v>
      </c>
      <c r="G18">
        <v>-1.10270514986137</v>
      </c>
      <c r="H18">
        <f t="shared" si="0"/>
        <v>97.389372261283583</v>
      </c>
      <c r="I18">
        <f>force_ripple_Config3_2A_phaseA_1Layer__2111859[[#This Row],[A]]*force_ripple_Config3_2A_phaseA_1Layer__2111859[[#This Row],[Insgesamt]]</f>
        <v>28.023478032874376</v>
      </c>
      <c r="J18">
        <f>force_ripple_Config3_2A_phaseA_1Layer__2111859[[#This Row],[A2]]*force_ripple_Config3_2A_phaseA_1Layer__2111859[[#This Row],[Insgesamt]]</f>
        <v>-84.109418212630786</v>
      </c>
      <c r="K18">
        <f>force_ripple_Config3_2A_phaseA_1Layer__2111859[[#This Row],[B]]*force_ripple_Config3_2A_phaseA_1Layer__2111859[[#This Row],[Insgesamt]]</f>
        <v>-10.716620231377293</v>
      </c>
      <c r="L18">
        <f>force_ripple_Config3_2A_phaseA_1Layer__2111859[[#This Row],[B2]]*force_ripple_Config3_2A_phaseA_1Layer__2111859[[#This Row],[Insgesamt]]</f>
        <v>-60.529236009213172</v>
      </c>
      <c r="M18">
        <f>force_ripple_Config3_2A_phaseA_1Layer__2111859[[#This Row],[C]]*force_ripple_Config3_2A_phaseA_1Layer__2111859[[#This Row],[Insgesamt]]</f>
        <v>-10.846786832299015</v>
      </c>
      <c r="N18">
        <f>force_ripple_Config3_2A_phaseA_1Layer__2111859[[#This Row],[C2]]*force_ripple_Config3_2A_phaseA_1Layer__2111859[[#This Row],[Insgesamt]]</f>
        <v>-107.39176233428347</v>
      </c>
      <c r="O18" s="2">
        <f t="shared" si="1"/>
        <v>2.5</v>
      </c>
      <c r="P18" s="2">
        <f t="shared" si="2"/>
        <v>-0.49999999999999967</v>
      </c>
      <c r="Q18" s="2">
        <f t="shared" si="3"/>
        <v>1</v>
      </c>
      <c r="R18" s="2">
        <f t="shared" si="4"/>
        <v>-0.49999999999999917</v>
      </c>
      <c r="S18">
        <f>force_ripple_Config3_2A_phaseA_1Layer__2111859[[#This Row],[Spalte1]]*$Q18</f>
        <v>28.023478032874376</v>
      </c>
      <c r="T18">
        <f>force_ripple_Config3_2A_phaseA_1Layer__2111859[[#This Row],[Spalte2]]*$Q18</f>
        <v>-84.109418212630786</v>
      </c>
      <c r="U18">
        <f>force_ripple_Config3_2A_phaseA_1Layer__2111859[[#This Row],[Spalte22]]*$P18</f>
        <v>5.358310115688643</v>
      </c>
      <c r="V18">
        <f>force_ripple_Config3_2A_phaseA_1Layer__2111859[[#This Row],[Spalte23]]*$P18</f>
        <v>30.264618004606564</v>
      </c>
      <c r="W18">
        <f>force_ripple_Config3_2A_phaseA_1Layer__2111859[[#This Row],[Spalte24]]*$R18</f>
        <v>5.4233934161494988</v>
      </c>
      <c r="X18">
        <f>force_ripple_Config3_2A_phaseA_1Layer__2111859[[#This Row],[Spalte25]]*$R18</f>
        <v>53.695881167141643</v>
      </c>
      <c r="Y18">
        <f t="shared" si="5"/>
        <v>38.80518156471252</v>
      </c>
      <c r="Z18">
        <f t="shared" si="5"/>
        <v>-0.14891904088258201</v>
      </c>
    </row>
    <row r="19" spans="1:26" x14ac:dyDescent="0.3">
      <c r="A19">
        <v>32</v>
      </c>
      <c r="B19">
        <v>0.23613619269539701</v>
      </c>
      <c r="C19">
        <v>-1.0220241467981801</v>
      </c>
      <c r="D19">
        <v>8.5996625183596808E-3</v>
      </c>
      <c r="E19">
        <v>-0.604833590441195</v>
      </c>
      <c r="F19">
        <v>-0.225647982721909</v>
      </c>
      <c r="G19">
        <v>-1.02165916314206</v>
      </c>
      <c r="H19">
        <f t="shared" si="0"/>
        <v>97.389372261283583</v>
      </c>
      <c r="I19">
        <f>force_ripple_Config3_2A_phaseA_1Layer__2111859[[#This Row],[A]]*force_ripple_Config3_2A_phaseA_1Layer__2111859[[#This Row],[Insgesamt]]</f>
        <v>22.997155574774212</v>
      </c>
      <c r="J19">
        <f>force_ripple_Config3_2A_phaseA_1Layer__2111859[[#This Row],[A2]]*force_ripple_Config3_2A_phaseA_1Layer__2111859[[#This Row],[Insgesamt]]</f>
        <v>-99.534290092548702</v>
      </c>
      <c r="K19">
        <f>force_ripple_Config3_2A_phaseA_1Layer__2111859[[#This Row],[B]]*force_ripple_Config3_2A_phaseA_1Layer__2111859[[#This Row],[Insgesamt]]</f>
        <v>0.83751573432193838</v>
      </c>
      <c r="L19">
        <f>force_ripple_Config3_2A_phaseA_1Layer__2111859[[#This Row],[B2]]*force_ripple_Config3_2A_phaseA_1Layer__2111859[[#This Row],[Insgesamt]]</f>
        <v>-58.904363695606271</v>
      </c>
      <c r="M19">
        <f>force_ripple_Config3_2A_phaseA_1Layer__2111859[[#This Row],[C]]*force_ripple_Config3_2A_phaseA_1Layer__2111859[[#This Row],[Insgesamt]]</f>
        <v>-21.975715389311681</v>
      </c>
      <c r="N19">
        <f>force_ripple_Config3_2A_phaseA_1Layer__2111859[[#This Row],[C2]]*force_ripple_Config3_2A_phaseA_1Layer__2111859[[#This Row],[Insgesamt]]</f>
        <v>-99.498744563393529</v>
      </c>
      <c r="O19" s="2">
        <f t="shared" si="1"/>
        <v>2.6666666666666665</v>
      </c>
      <c r="P19" s="2">
        <f t="shared" si="2"/>
        <v>-2.45029690981724E-16</v>
      </c>
      <c r="Q19" s="2">
        <f t="shared" si="3"/>
        <v>0.86602540378443915</v>
      </c>
      <c r="R19" s="2">
        <f t="shared" si="4"/>
        <v>-0.86602540378443782</v>
      </c>
      <c r="S19">
        <f>force_ripple_Config3_2A_phaseA_1Layer__2111859[[#This Row],[Spalte1]]*$Q19</f>
        <v>19.916120942537404</v>
      </c>
      <c r="T19">
        <f>force_ripple_Config3_2A_phaseA_1Layer__2111859[[#This Row],[Spalte2]]*$Q19</f>
        <v>-86.199223767796994</v>
      </c>
      <c r="U19">
        <f>force_ripple_Config3_2A_phaseA_1Layer__2111859[[#This Row],[Spalte22]]*$P19</f>
        <v>-2.0521622157323622E-16</v>
      </c>
      <c r="V19">
        <f>force_ripple_Config3_2A_phaseA_1Layer__2111859[[#This Row],[Spalte23]]*$P19</f>
        <v>1.4433318033809487E-14</v>
      </c>
      <c r="W19">
        <f>force_ripple_Config3_2A_phaseA_1Layer__2111859[[#This Row],[Spalte24]]*$R19</f>
        <v>19.031527793480532</v>
      </c>
      <c r="X19">
        <f>force_ripple_Config3_2A_phaseA_1Layer__2111859[[#This Row],[Spalte25]]*$R19</f>
        <v>86.168440436557518</v>
      </c>
      <c r="Y19">
        <f t="shared" si="5"/>
        <v>38.947648736017939</v>
      </c>
      <c r="Z19">
        <f t="shared" si="5"/>
        <v>-3.0783331239462086E-2</v>
      </c>
    </row>
    <row r="20" spans="1:26" x14ac:dyDescent="0.3">
      <c r="A20">
        <v>34</v>
      </c>
      <c r="B20">
        <v>0.114342373725839</v>
      </c>
      <c r="C20">
        <v>-1.1105346543655901</v>
      </c>
      <c r="D20">
        <v>0.11907143391904799</v>
      </c>
      <c r="E20">
        <v>-0.62896499632406999</v>
      </c>
      <c r="F20">
        <v>-0.28523248246946398</v>
      </c>
      <c r="G20">
        <v>-0.87084103613703401</v>
      </c>
      <c r="H20">
        <f t="shared" si="0"/>
        <v>97.389372261283583</v>
      </c>
      <c r="I20">
        <f>force_ripple_Config3_2A_phaseA_1Layer__2111859[[#This Row],[A]]*force_ripple_Config3_2A_phaseA_1Layer__2111859[[#This Row],[Insgesamt]]</f>
        <v>11.135732000024545</v>
      </c>
      <c r="J20">
        <f>force_ripple_Config3_2A_phaseA_1Layer__2111859[[#This Row],[A2]]*force_ripple_Config3_2A_phaseA_1Layer__2111859[[#This Row],[Insgesamt]]</f>
        <v>-108.15427286306635</v>
      </c>
      <c r="K20">
        <f>force_ripple_Config3_2A_phaseA_1Layer__2111859[[#This Row],[B]]*force_ripple_Config3_2A_phaseA_1Layer__2111859[[#This Row],[Insgesamt]]</f>
        <v>11.596292203626994</v>
      </c>
      <c r="L20">
        <f>force_ripple_Config3_2A_phaseA_1Layer__2111859[[#This Row],[B2]]*force_ripple_Config3_2A_phaseA_1Layer__2111859[[#This Row],[Insgesamt]]</f>
        <v>-61.254506166321711</v>
      </c>
      <c r="M20">
        <f>force_ripple_Config3_2A_phaseA_1Layer__2111859[[#This Row],[C]]*force_ripple_Config3_2A_phaseA_1Layer__2111859[[#This Row],[Insgesamt]]</f>
        <v>-27.778612416228672</v>
      </c>
      <c r="N20">
        <f>force_ripple_Config3_2A_phaseA_1Layer__2111859[[#This Row],[C2]]*force_ripple_Config3_2A_phaseA_1Layer__2111859[[#This Row],[Insgesamt]]</f>
        <v>-84.810661848751508</v>
      </c>
      <c r="O20" s="2">
        <f t="shared" si="1"/>
        <v>2.8333333333333335</v>
      </c>
      <c r="P20" s="2">
        <f t="shared" si="2"/>
        <v>0.50000000000000078</v>
      </c>
      <c r="Q20" s="2">
        <f t="shared" si="3"/>
        <v>0.49999999999999978</v>
      </c>
      <c r="R20" s="2">
        <f t="shared" si="4"/>
        <v>-1</v>
      </c>
      <c r="S20">
        <f>force_ripple_Config3_2A_phaseA_1Layer__2111859[[#This Row],[Spalte1]]*$Q20</f>
        <v>5.5678660000122697</v>
      </c>
      <c r="T20">
        <f>force_ripple_Config3_2A_phaseA_1Layer__2111859[[#This Row],[Spalte2]]*$Q20</f>
        <v>-54.077136431533155</v>
      </c>
      <c r="U20">
        <f>force_ripple_Config3_2A_phaseA_1Layer__2111859[[#This Row],[Spalte22]]*$P20</f>
        <v>5.7981461018135061</v>
      </c>
      <c r="V20">
        <f>force_ripple_Config3_2A_phaseA_1Layer__2111859[[#This Row],[Spalte23]]*$P20</f>
        <v>-30.627253083160902</v>
      </c>
      <c r="W20">
        <f>force_ripple_Config3_2A_phaseA_1Layer__2111859[[#This Row],[Spalte24]]*$R20</f>
        <v>27.778612416228672</v>
      </c>
      <c r="X20">
        <f>force_ripple_Config3_2A_phaseA_1Layer__2111859[[#This Row],[Spalte25]]*$R20</f>
        <v>84.810661848751508</v>
      </c>
      <c r="Y20">
        <f t="shared" si="5"/>
        <v>39.144624518054449</v>
      </c>
      <c r="Z20">
        <f t="shared" si="5"/>
        <v>0.10627233405745073</v>
      </c>
    </row>
    <row r="21" spans="1:26" x14ac:dyDescent="0.3">
      <c r="A21">
        <v>36</v>
      </c>
      <c r="B21">
        <v>-2.6942287349945599E-2</v>
      </c>
      <c r="C21">
        <v>-1.1259655459685001</v>
      </c>
      <c r="D21">
        <v>0.210690684586438</v>
      </c>
      <c r="E21">
        <v>-0.71161624741874496</v>
      </c>
      <c r="F21">
        <v>-0.25789761680309198</v>
      </c>
      <c r="G21">
        <v>-0.71246037914876703</v>
      </c>
      <c r="H21">
        <f t="shared" si="0"/>
        <v>97.389372261283583</v>
      </c>
      <c r="I21">
        <f>force_ripple_Config3_2A_phaseA_1Layer__2111859[[#This Row],[A]]*force_ripple_Config3_2A_phaseA_1Layer__2111859[[#This Row],[Insgesamt]]</f>
        <v>-2.6238924522943234</v>
      </c>
      <c r="J21">
        <f>force_ripple_Config3_2A_phaseA_1Layer__2111859[[#This Row],[A2]]*force_ripple_Config3_2A_phaseA_1Layer__2111859[[#This Row],[Insgesamt]]</f>
        <v>-109.65707770970566</v>
      </c>
      <c r="K21">
        <f>force_ripple_Config3_2A_phaseA_1Layer__2111859[[#This Row],[B]]*force_ripple_Config3_2A_phaseA_1Layer__2111859[[#This Row],[Insgesamt]]</f>
        <v>20.519033513173294</v>
      </c>
      <c r="L21">
        <f>force_ripple_Config3_2A_phaseA_1Layer__2111859[[#This Row],[B2]]*force_ripple_Config3_2A_phaseA_1Layer__2111859[[#This Row],[Insgesamt]]</f>
        <v>-69.303859627041831</v>
      </c>
      <c r="M21">
        <f>force_ripple_Config3_2A_phaseA_1Layer__2111859[[#This Row],[C]]*force_ripple_Config3_2A_phaseA_1Layer__2111859[[#This Row],[Insgesamt]]</f>
        <v>-25.11648700813419</v>
      </c>
      <c r="N21">
        <f>force_ripple_Config3_2A_phaseA_1Layer__2111859[[#This Row],[C2]]*force_ripple_Config3_2A_phaseA_1Layer__2111859[[#This Row],[Insgesamt]]</f>
        <v>-69.386069086334516</v>
      </c>
      <c r="O21" s="2">
        <f t="shared" si="1"/>
        <v>3</v>
      </c>
      <c r="P21" s="2">
        <f t="shared" si="2"/>
        <v>0.86602540378443882</v>
      </c>
      <c r="Q21" s="2">
        <f t="shared" si="3"/>
        <v>3.67544536472586E-16</v>
      </c>
      <c r="R21" s="2">
        <f t="shared" si="4"/>
        <v>-0.86602540378443915</v>
      </c>
      <c r="S21">
        <f>force_ripple_Config3_2A_phaseA_1Layer__2111859[[#This Row],[Spalte1]]*$Q21</f>
        <v>-9.6439733513243411E-16</v>
      </c>
      <c r="T21">
        <f>force_ripple_Config3_2A_phaseA_1Layer__2111859[[#This Row],[Spalte2]]*$Q21</f>
        <v>-4.0303859797752108E-14</v>
      </c>
      <c r="U21">
        <f>force_ripple_Config3_2A_phaseA_1Layer__2111859[[#This Row],[Spalte22]]*$P21</f>
        <v>17.770004283512336</v>
      </c>
      <c r="V21">
        <f>force_ripple_Config3_2A_phaseA_1Layer__2111859[[#This Row],[Spalte23]]*$P21</f>
        <v>-60.018903017328967</v>
      </c>
      <c r="W21">
        <f>force_ripple_Config3_2A_phaseA_1Layer__2111859[[#This Row],[Spalte24]]*$R21</f>
        <v>21.751515802866031</v>
      </c>
      <c r="X21">
        <f>force_ripple_Config3_2A_phaseA_1Layer__2111859[[#This Row],[Spalte25]]*$R21</f>
        <v>60.090098497507839</v>
      </c>
      <c r="Y21">
        <f t="shared" si="5"/>
        <v>39.521520086378366</v>
      </c>
      <c r="Z21">
        <f t="shared" si="5"/>
        <v>7.1195480178829484E-2</v>
      </c>
    </row>
    <row r="22" spans="1:26" x14ac:dyDescent="0.3">
      <c r="A22">
        <v>38</v>
      </c>
      <c r="B22">
        <v>-0.136077719996514</v>
      </c>
      <c r="C22">
        <v>-1.07501741459949</v>
      </c>
      <c r="D22">
        <v>0.27086391643676999</v>
      </c>
      <c r="E22">
        <v>-0.83722954833173202</v>
      </c>
      <c r="F22">
        <v>-0.13570032160937001</v>
      </c>
      <c r="G22">
        <v>-0.59601393139078196</v>
      </c>
      <c r="H22">
        <f t="shared" si="0"/>
        <v>97.389372261283583</v>
      </c>
      <c r="I22">
        <f>force_ripple_Config3_2A_phaseA_1Layer__2111859[[#This Row],[A]]*force_ripple_Config3_2A_phaseA_1Layer__2111859[[#This Row],[Insgesamt]]</f>
        <v>-13.252523729207214</v>
      </c>
      <c r="J22">
        <f>force_ripple_Config3_2A_phaseA_1Layer__2111859[[#This Row],[A2]]*force_ripple_Config3_2A_phaseA_1Layer__2111859[[#This Row],[Insgesamt]]</f>
        <v>-104.69527117779236</v>
      </c>
      <c r="K22">
        <f>force_ripple_Config3_2A_phaseA_1Layer__2111859[[#This Row],[B]]*force_ripple_Config3_2A_phaseA_1Layer__2111859[[#This Row],[Insgesamt]]</f>
        <v>26.379266790009801</v>
      </c>
      <c r="L22">
        <f>force_ripple_Config3_2A_phaseA_1Layer__2111859[[#This Row],[B2]]*force_ripple_Config3_2A_phaseA_1Layer__2111859[[#This Row],[Insgesamt]]</f>
        <v>-81.537260150625372</v>
      </c>
      <c r="M22">
        <f>force_ripple_Config3_2A_phaseA_1Layer__2111859[[#This Row],[C]]*force_ripple_Config3_2A_phaseA_1Layer__2111859[[#This Row],[Insgesamt]]</f>
        <v>-13.215769137190842</v>
      </c>
      <c r="N22">
        <f>force_ripple_Config3_2A_phaseA_1Layer__2111859[[#This Row],[C2]]*force_ripple_Config3_2A_phaseA_1Layer__2111859[[#This Row],[Insgesamt]]</f>
        <v>-58.045422637127999</v>
      </c>
      <c r="O22" s="2">
        <f t="shared" si="1"/>
        <v>3.1666666666666665</v>
      </c>
      <c r="P22" s="2">
        <f t="shared" si="2"/>
        <v>1</v>
      </c>
      <c r="Q22" s="2">
        <f t="shared" si="3"/>
        <v>-0.49999999999999917</v>
      </c>
      <c r="R22" s="2">
        <f t="shared" si="4"/>
        <v>-0.50000000000000144</v>
      </c>
      <c r="S22">
        <f>force_ripple_Config3_2A_phaseA_1Layer__2111859[[#This Row],[Spalte1]]*$Q22</f>
        <v>6.6262618646035962</v>
      </c>
      <c r="T22">
        <f>force_ripple_Config3_2A_phaseA_1Layer__2111859[[#This Row],[Spalte2]]*$Q22</f>
        <v>52.347635588896097</v>
      </c>
      <c r="U22">
        <f>force_ripple_Config3_2A_phaseA_1Layer__2111859[[#This Row],[Spalte22]]*$P22</f>
        <v>26.379266790009801</v>
      </c>
      <c r="V22">
        <f>force_ripple_Config3_2A_phaseA_1Layer__2111859[[#This Row],[Spalte23]]*$P22</f>
        <v>-81.537260150625372</v>
      </c>
      <c r="W22">
        <f>force_ripple_Config3_2A_phaseA_1Layer__2111859[[#This Row],[Spalte24]]*$R22</f>
        <v>6.6078845685954395</v>
      </c>
      <c r="X22">
        <f>force_ripple_Config3_2A_phaseA_1Layer__2111859[[#This Row],[Spalte25]]*$R22</f>
        <v>29.022711318564085</v>
      </c>
      <c r="Y22">
        <f t="shared" si="5"/>
        <v>39.613413223208838</v>
      </c>
      <c r="Z22">
        <f t="shared" si="5"/>
        <v>-0.16691324316519029</v>
      </c>
    </row>
    <row r="23" spans="1:26" x14ac:dyDescent="0.3">
      <c r="A23">
        <v>40</v>
      </c>
      <c r="B23">
        <v>-0.21345226948151</v>
      </c>
      <c r="C23">
        <v>-0.99304315779777097</v>
      </c>
      <c r="D23">
        <v>0.25512662206195202</v>
      </c>
      <c r="E23">
        <v>-0.99785053758732101</v>
      </c>
      <c r="F23">
        <v>1.8237675624496699E-2</v>
      </c>
      <c r="G23">
        <v>-0.57942295465338201</v>
      </c>
      <c r="H23">
        <f t="shared" si="0"/>
        <v>97.389372261283583</v>
      </c>
      <c r="I23">
        <f>force_ripple_Config3_2A_phaseA_1Layer__2111859[[#This Row],[A]]*force_ripple_Config3_2A_phaseA_1Layer__2111859[[#This Row],[Insgesamt]]</f>
        <v>-20.787982532550597</v>
      </c>
      <c r="J23">
        <f>force_ripple_Config3_2A_phaseA_1Layer__2111859[[#This Row],[A2]]*force_ripple_Config3_2A_phaseA_1Layer__2111859[[#This Row],[Insgesamt]]</f>
        <v>-96.711849766287699</v>
      </c>
      <c r="K23">
        <f>force_ripple_Config3_2A_phaseA_1Layer__2111859[[#This Row],[B]]*force_ripple_Config3_2A_phaseA_1Layer__2111859[[#This Row],[Insgesamt]]</f>
        <v>24.84662156975525</v>
      </c>
      <c r="L23">
        <f>force_ripple_Config3_2A_phaseA_1Layer__2111859[[#This Row],[B2]]*force_ripple_Config3_2A_phaseA_1Layer__2111859[[#This Row],[Insgesamt]]</f>
        <v>-97.180037466213548</v>
      </c>
      <c r="M23">
        <f>force_ripple_Config3_2A_phaseA_1Layer__2111859[[#This Row],[C]]*force_ripple_Config3_2A_phaseA_1Layer__2111859[[#This Row],[Insgesamt]]</f>
        <v>1.7761557805746466</v>
      </c>
      <c r="N23">
        <f>force_ripple_Config3_2A_phaseA_1Layer__2111859[[#This Row],[C2]]*force_ripple_Config3_2A_phaseA_1Layer__2111859[[#This Row],[Insgesamt]]</f>
        <v>-56.429637827471055</v>
      </c>
      <c r="O23" s="2">
        <f t="shared" si="1"/>
        <v>3.3333333333333335</v>
      </c>
      <c r="P23" s="2">
        <f t="shared" si="2"/>
        <v>0.86602540378443826</v>
      </c>
      <c r="Q23" s="2">
        <f t="shared" si="3"/>
        <v>-0.86602540378443871</v>
      </c>
      <c r="R23" s="2">
        <f t="shared" si="4"/>
        <v>-4.90059381963448E-16</v>
      </c>
      <c r="S23">
        <f>force_ripple_Config3_2A_phaseA_1Layer__2111859[[#This Row],[Spalte1]]*$Q23</f>
        <v>18.002920966615989</v>
      </c>
      <c r="T23">
        <f>force_ripple_Config3_2A_phaseA_1Layer__2111859[[#This Row],[Spalte2]]*$Q23</f>
        <v>83.754918744589276</v>
      </c>
      <c r="U23">
        <f>force_ripple_Config3_2A_phaseA_1Layer__2111859[[#This Row],[Spalte22]]*$P23</f>
        <v>21.517805477626425</v>
      </c>
      <c r="V23">
        <f>force_ripple_Config3_2A_phaseA_1Layer__2111859[[#This Row],[Spalte23]]*$P23</f>
        <v>-84.16038118646442</v>
      </c>
      <c r="W23">
        <f>force_ripple_Config3_2A_phaseA_1Layer__2111859[[#This Row],[Spalte24]]*$R23</f>
        <v>-8.7042180409921691E-16</v>
      </c>
      <c r="X23">
        <f>force_ripple_Config3_2A_phaseA_1Layer__2111859[[#This Row],[Spalte25]]*$R23</f>
        <v>2.7653873438151671E-14</v>
      </c>
      <c r="Y23">
        <f t="shared" si="5"/>
        <v>39.520726444242413</v>
      </c>
      <c r="Z23">
        <f t="shared" si="5"/>
        <v>-0.40546244187511682</v>
      </c>
    </row>
    <row r="24" spans="1:26" x14ac:dyDescent="0.3">
      <c r="A24">
        <v>42</v>
      </c>
      <c r="B24">
        <v>-0.25151870257805298</v>
      </c>
      <c r="C24">
        <v>-0.87527115092023799</v>
      </c>
      <c r="D24">
        <v>0.153347590491727</v>
      </c>
      <c r="E24">
        <v>-1.12144258937045</v>
      </c>
      <c r="F24">
        <v>0.14918837666968701</v>
      </c>
      <c r="G24">
        <v>-0.635995505597307</v>
      </c>
      <c r="H24">
        <f t="shared" si="0"/>
        <v>97.389372261283583</v>
      </c>
      <c r="I24">
        <f>force_ripple_Config3_2A_phaseA_1Layer__2111859[[#This Row],[A]]*force_ripple_Config3_2A_phaseA_1Layer__2111859[[#This Row],[Insgesamt]]</f>
        <v>-24.495248556049066</v>
      </c>
      <c r="J24">
        <f>force_ripple_Config3_2A_phaseA_1Layer__2111859[[#This Row],[A2]]*force_ripple_Config3_2A_phaseA_1Layer__2111859[[#This Row],[Insgesamt]]</f>
        <v>-85.242107946533181</v>
      </c>
      <c r="K24">
        <f>force_ripple_Config3_2A_phaseA_1Layer__2111859[[#This Row],[B]]*force_ripple_Config3_2A_phaseA_1Layer__2111859[[#This Row],[Insgesamt]]</f>
        <v>14.934425575769671</v>
      </c>
      <c r="L24">
        <f>force_ripple_Config3_2A_phaseA_1Layer__2111859[[#This Row],[B2]]*force_ripple_Config3_2A_phaseA_1Layer__2111859[[#This Row],[Insgesamt]]</f>
        <v>-109.21658980585654</v>
      </c>
      <c r="M24">
        <f>force_ripple_Config3_2A_phaseA_1Layer__2111859[[#This Row],[C]]*force_ripple_Config3_2A_phaseA_1Layer__2111859[[#This Row],[Insgesamt]]</f>
        <v>14.529362352540742</v>
      </c>
      <c r="N24">
        <f>force_ripple_Config3_2A_phaseA_1Layer__2111859[[#This Row],[C2]]*force_ripple_Config3_2A_phaseA_1Layer__2111859[[#This Row],[Insgesamt]]</f>
        <v>-61.939203051119399</v>
      </c>
      <c r="O24" s="2">
        <f t="shared" si="1"/>
        <v>3.5</v>
      </c>
      <c r="P24" s="2">
        <f t="shared" si="2"/>
        <v>0.49999999999999978</v>
      </c>
      <c r="Q24" s="2">
        <f t="shared" si="3"/>
        <v>-1</v>
      </c>
      <c r="R24" s="2">
        <f t="shared" si="4"/>
        <v>0.49999999999999906</v>
      </c>
      <c r="S24">
        <f>force_ripple_Config3_2A_phaseA_1Layer__2111859[[#This Row],[Spalte1]]*$Q24</f>
        <v>24.495248556049066</v>
      </c>
      <c r="T24">
        <f>force_ripple_Config3_2A_phaseA_1Layer__2111859[[#This Row],[Spalte2]]*$Q24</f>
        <v>85.242107946533181</v>
      </c>
      <c r="U24">
        <f>force_ripple_Config3_2A_phaseA_1Layer__2111859[[#This Row],[Spalte22]]*$P24</f>
        <v>7.467212787884832</v>
      </c>
      <c r="V24">
        <f>force_ripple_Config3_2A_phaseA_1Layer__2111859[[#This Row],[Spalte23]]*$P24</f>
        <v>-54.60829490292825</v>
      </c>
      <c r="W24">
        <f>force_ripple_Config3_2A_phaseA_1Layer__2111859[[#This Row],[Spalte24]]*$R24</f>
        <v>7.2646811762703578</v>
      </c>
      <c r="X24">
        <f>force_ripple_Config3_2A_phaseA_1Layer__2111859[[#This Row],[Spalte25]]*$R24</f>
        <v>-30.969601525559643</v>
      </c>
      <c r="Y24">
        <f t="shared" si="5"/>
        <v>39.227142520204254</v>
      </c>
      <c r="Z24">
        <f t="shared" si="5"/>
        <v>-0.33578848195471167</v>
      </c>
    </row>
    <row r="25" spans="1:26" x14ac:dyDescent="0.3">
      <c r="A25">
        <v>44</v>
      </c>
      <c r="B25">
        <v>-0.23706793047628999</v>
      </c>
      <c r="C25">
        <v>-0.74977881097516497</v>
      </c>
      <c r="D25">
        <v>-4.5728391099128804E-3</v>
      </c>
      <c r="E25">
        <v>-1.17086362916927</v>
      </c>
      <c r="F25">
        <v>0.225074189031819</v>
      </c>
      <c r="G25">
        <v>-0.750093054589693</v>
      </c>
      <c r="H25">
        <f t="shared" si="0"/>
        <v>97.389372261283583</v>
      </c>
      <c r="I25">
        <f>force_ripple_Config3_2A_phaseA_1Layer__2111859[[#This Row],[A]]*force_ripple_Config3_2A_phaseA_1Layer__2111859[[#This Row],[Insgesamt]]</f>
        <v>-23.087896932367503</v>
      </c>
      <c r="J25">
        <f>force_ripple_Config3_2A_phaseA_1Layer__2111859[[#This Row],[A2]]*force_ripple_Config3_2A_phaseA_1Layer__2111859[[#This Row],[Insgesamt]]</f>
        <v>-73.02048773568292</v>
      </c>
      <c r="K25">
        <f>force_ripple_Config3_2A_phaseA_1Layer__2111859[[#This Row],[B]]*force_ripple_Config3_2A_phaseA_1Layer__2111859[[#This Row],[Insgesamt]]</f>
        <v>-0.44534593036626219</v>
      </c>
      <c r="L25">
        <f>force_ripple_Config3_2A_phaseA_1Layer__2111859[[#This Row],[B2]]*force_ripple_Config3_2A_phaseA_1Layer__2111859[[#This Row],[Insgesamt]]</f>
        <v>-114.02967384836353</v>
      </c>
      <c r="M25">
        <f>force_ripple_Config3_2A_phaseA_1Layer__2111859[[#This Row],[C]]*force_ripple_Config3_2A_phaseA_1Layer__2111859[[#This Row],[Insgesamt]]</f>
        <v>21.919833982026329</v>
      </c>
      <c r="N25">
        <f>force_ripple_Config3_2A_phaseA_1Layer__2111859[[#This Row],[C2]]*force_ripple_Config3_2A_phaseA_1Layer__2111859[[#This Row],[Insgesamt]]</f>
        <v>-73.051091724038926</v>
      </c>
      <c r="O25" s="2">
        <f t="shared" si="1"/>
        <v>3.6666666666666665</v>
      </c>
      <c r="P25" s="2">
        <f t="shared" si="2"/>
        <v>3.67544536472586E-16</v>
      </c>
      <c r="Q25" s="2">
        <f t="shared" si="3"/>
        <v>-0.86602540378443915</v>
      </c>
      <c r="R25" s="2">
        <f t="shared" si="4"/>
        <v>0.86602540378443782</v>
      </c>
      <c r="S25">
        <f>force_ripple_Config3_2A_phaseA_1Layer__2111859[[#This Row],[Spalte1]]*$Q25</f>
        <v>19.994705263387083</v>
      </c>
      <c r="T25">
        <f>force_ripple_Config3_2A_phaseA_1Layer__2111859[[#This Row],[Spalte2]]*$Q25</f>
        <v>63.237597375831491</v>
      </c>
      <c r="U25">
        <f>force_ripple_Config3_2A_phaseA_1Layer__2111859[[#This Row],[Spalte22]]*$P25</f>
        <v>-1.6368446354642041E-16</v>
      </c>
      <c r="V25">
        <f>force_ripple_Config3_2A_phaseA_1Layer__2111859[[#This Row],[Spalte23]]*$P25</f>
        <v>-4.1910983618716938E-14</v>
      </c>
      <c r="W25">
        <f>force_ripple_Config3_2A_phaseA_1Layer__2111859[[#This Row],[Spalte24]]*$R25</f>
        <v>18.983133075172194</v>
      </c>
      <c r="X25">
        <f>force_ripple_Config3_2A_phaseA_1Layer__2111859[[#This Row],[Spalte25]]*$R25</f>
        <v>-63.264101207204817</v>
      </c>
      <c r="Y25">
        <f t="shared" si="5"/>
        <v>38.97783833855928</v>
      </c>
      <c r="Z25">
        <f t="shared" si="5"/>
        <v>-2.6503831373368314E-2</v>
      </c>
    </row>
    <row r="26" spans="1:26" x14ac:dyDescent="0.3">
      <c r="A26">
        <v>46</v>
      </c>
      <c r="B26">
        <v>-0.16492424560695099</v>
      </c>
      <c r="C26">
        <v>-0.62866184720625595</v>
      </c>
      <c r="D26">
        <v>-0.16474319493291101</v>
      </c>
      <c r="E26">
        <v>-1.1142950149573201</v>
      </c>
      <c r="F26">
        <v>0.235572205344736</v>
      </c>
      <c r="G26">
        <v>-0.86850873625868696</v>
      </c>
      <c r="H26">
        <f t="shared" si="0"/>
        <v>97.389372261283583</v>
      </c>
      <c r="I26">
        <f>force_ripple_Config3_2A_phaseA_1Layer__2111859[[#This Row],[A]]*force_ripple_Config3_2A_phaseA_1Layer__2111859[[#This Row],[Insgesamt]]</f>
        <v>-16.061868750326713</v>
      </c>
      <c r="J26">
        <f>force_ripple_Config3_2A_phaseA_1Layer__2111859[[#This Row],[A2]]*force_ripple_Config3_2A_phaseA_1Layer__2111859[[#This Row],[Insgesamt]]</f>
        <v>-61.22498266403624</v>
      </c>
      <c r="K26">
        <f>force_ripple_Config3_2A_phaseA_1Layer__2111859[[#This Row],[B]]*force_ripple_Config3_2A_phaseA_1Layer__2111859[[#This Row],[Insgesamt]]</f>
        <v>-16.044236338834477</v>
      </c>
      <c r="L26">
        <f>force_ripple_Config3_2A_phaseA_1Layer__2111859[[#This Row],[B2]]*force_ripple_Config3_2A_phaseA_1Layer__2111859[[#This Row],[Insgesamt]]</f>
        <v>-108.520492020571</v>
      </c>
      <c r="M26">
        <f>force_ripple_Config3_2A_phaseA_1Layer__2111859[[#This Row],[C]]*force_ripple_Config3_2A_phaseA_1Layer__2111859[[#This Row],[Insgesamt]]</f>
        <v>22.942229200730033</v>
      </c>
      <c r="N26">
        <f>force_ripple_Config3_2A_phaseA_1Layer__2111859[[#This Row],[C2]]*force_ripple_Config3_2A_phaseA_1Layer__2111859[[#This Row],[Insgesamt]]</f>
        <v>-84.583520627674233</v>
      </c>
      <c r="O26" s="2">
        <f t="shared" si="1"/>
        <v>3.8333333333333335</v>
      </c>
      <c r="P26" s="2">
        <f t="shared" si="2"/>
        <v>-0.50000000000000067</v>
      </c>
      <c r="Q26" s="2">
        <f t="shared" si="3"/>
        <v>-0.49999999999999989</v>
      </c>
      <c r="R26" s="2">
        <f t="shared" si="4"/>
        <v>1</v>
      </c>
      <c r="S26">
        <f>force_ripple_Config3_2A_phaseA_1Layer__2111859[[#This Row],[Spalte1]]*$Q26</f>
        <v>8.0309343751633548</v>
      </c>
      <c r="T26">
        <f>force_ripple_Config3_2A_phaseA_1Layer__2111859[[#This Row],[Spalte2]]*$Q26</f>
        <v>30.612491332018113</v>
      </c>
      <c r="U26">
        <f>force_ripple_Config3_2A_phaseA_1Layer__2111859[[#This Row],[Spalte22]]*$P26</f>
        <v>8.022118169417249</v>
      </c>
      <c r="V26">
        <f>force_ripple_Config3_2A_phaseA_1Layer__2111859[[#This Row],[Spalte23]]*$P26</f>
        <v>54.26024601028557</v>
      </c>
      <c r="W26">
        <f>force_ripple_Config3_2A_phaseA_1Layer__2111859[[#This Row],[Spalte24]]*$R26</f>
        <v>22.942229200730033</v>
      </c>
      <c r="X26">
        <f>force_ripple_Config3_2A_phaseA_1Layer__2111859[[#This Row],[Spalte25]]*$R26</f>
        <v>-84.583520627674233</v>
      </c>
      <c r="Y26">
        <f t="shared" si="5"/>
        <v>38.995281745310635</v>
      </c>
      <c r="Z26">
        <f t="shared" si="5"/>
        <v>0.28921671462944687</v>
      </c>
    </row>
    <row r="27" spans="1:26" x14ac:dyDescent="0.3">
      <c r="A27">
        <v>48</v>
      </c>
      <c r="B27">
        <v>-3.3755079839498103E-2</v>
      </c>
      <c r="C27">
        <v>-0.57233999437865202</v>
      </c>
      <c r="D27">
        <v>-0.26687733894619098</v>
      </c>
      <c r="E27">
        <v>-0.99100716058841398</v>
      </c>
      <c r="F27">
        <v>0.198070283966193</v>
      </c>
      <c r="G27">
        <v>-0.98687233845432898</v>
      </c>
      <c r="H27">
        <f t="shared" si="0"/>
        <v>97.389372261283583</v>
      </c>
      <c r="I27">
        <f>force_ripple_Config3_2A_phaseA_1Layer__2111859[[#This Row],[A]]*force_ripple_Config3_2A_phaseA_1Layer__2111859[[#This Row],[Insgesamt]]</f>
        <v>-3.2873860361982294</v>
      </c>
      <c r="J27">
        <f>force_ripple_Config3_2A_phaseA_1Layer__2111859[[#This Row],[A2]]*force_ripple_Config3_2A_phaseA_1Layer__2111859[[#This Row],[Insgesamt]]</f>
        <v>-55.739832772563496</v>
      </c>
      <c r="K27">
        <f>force_ripple_Config3_2A_phaseA_1Layer__2111859[[#This Row],[B]]*force_ripple_Config3_2A_phaseA_1Layer__2111859[[#This Row],[Insgesamt]]</f>
        <v>-25.991016510731349</v>
      </c>
      <c r="L27">
        <f>force_ripple_Config3_2A_phaseA_1Layer__2111859[[#This Row],[B2]]*force_ripple_Config3_2A_phaseA_1Layer__2111859[[#This Row],[Insgesamt]]</f>
        <v>-96.513565276142685</v>
      </c>
      <c r="M27">
        <f>force_ripple_Config3_2A_phaseA_1Layer__2111859[[#This Row],[C]]*force_ripple_Config3_2A_phaseA_1Layer__2111859[[#This Row],[Insgesamt]]</f>
        <v>19.289940619081719</v>
      </c>
      <c r="N27">
        <f>force_ripple_Config3_2A_phaseA_1Layer__2111859[[#This Row],[C2]]*force_ripple_Config3_2A_phaseA_1Layer__2111859[[#This Row],[Insgesamt]]</f>
        <v>-96.110877544092091</v>
      </c>
      <c r="O27" s="2">
        <f t="shared" si="1"/>
        <v>4</v>
      </c>
      <c r="P27" s="2">
        <f t="shared" si="2"/>
        <v>-0.86602540378443871</v>
      </c>
      <c r="Q27" s="2">
        <f t="shared" si="3"/>
        <v>-4.90059381963448E-16</v>
      </c>
      <c r="R27" s="2">
        <f t="shared" si="4"/>
        <v>0.86602540378443926</v>
      </c>
      <c r="S27">
        <f>force_ripple_Config3_2A_phaseA_1Layer__2111859[[#This Row],[Spalte1]]*$Q27</f>
        <v>1.6110143691745733E-15</v>
      </c>
      <c r="T27">
        <f>force_ripple_Config3_2A_phaseA_1Layer__2111859[[#This Row],[Spalte2]]*$Q27</f>
        <v>2.7315827999268411E-14</v>
      </c>
      <c r="U27">
        <f>force_ripple_Config3_2A_phaseA_1Layer__2111859[[#This Row],[Spalte22]]*$P27</f>
        <v>22.50888056847413</v>
      </c>
      <c r="V27">
        <f>force_ripple_Config3_2A_phaseA_1Layer__2111859[[#This Row],[Spalte23]]*$P27</f>
        <v>83.583199338947253</v>
      </c>
      <c r="W27">
        <f>force_ripple_Config3_2A_phaseA_1Layer__2111859[[#This Row],[Spalte24]]*$R27</f>
        <v>16.705578613618101</v>
      </c>
      <c r="X27">
        <f>force_ripple_Config3_2A_phaseA_1Layer__2111859[[#This Row],[Spalte25]]*$R27</f>
        <v>-83.234461533199152</v>
      </c>
      <c r="Y27">
        <f t="shared" si="5"/>
        <v>39.214459182092227</v>
      </c>
      <c r="Z27">
        <f t="shared" si="5"/>
        <v>0.3487378057481294</v>
      </c>
    </row>
    <row r="28" spans="1:26" x14ac:dyDescent="0.3">
      <c r="A28">
        <v>50</v>
      </c>
      <c r="B28">
        <v>0.12742222707540901</v>
      </c>
      <c r="C28">
        <v>-0.58963577205068496</v>
      </c>
      <c r="D28">
        <v>-0.27514174121130902</v>
      </c>
      <c r="E28">
        <v>-0.83070912901998994</v>
      </c>
      <c r="F28">
        <v>0.12794261873820501</v>
      </c>
      <c r="G28">
        <v>-1.0689449763696299</v>
      </c>
      <c r="H28">
        <f t="shared" si="0"/>
        <v>97.389372261283583</v>
      </c>
      <c r="I28">
        <f>force_ripple_Config3_2A_phaseA_1Layer__2111859[[#This Row],[A]]*force_ripple_Config3_2A_phaseA_1Layer__2111859[[#This Row],[Insgesamt]]</f>
        <v>12.409570707008816</v>
      </c>
      <c r="J28">
        <f>force_ripple_Config3_2A_phaseA_1Layer__2111859[[#This Row],[A2]]*force_ripple_Config3_2A_phaseA_1Layer__2111859[[#This Row],[Insgesamt]]</f>
        <v>-57.424257702813506</v>
      </c>
      <c r="K28">
        <f>force_ripple_Config3_2A_phaseA_1Layer__2111859[[#This Row],[B]]*force_ripple_Config3_2A_phaseA_1Layer__2111859[[#This Row],[Insgesamt]]</f>
        <v>-26.795881459445926</v>
      </c>
      <c r="L28">
        <f>force_ripple_Config3_2A_phaseA_1Layer__2111859[[#This Row],[B2]]*force_ripple_Config3_2A_phaseA_1Layer__2111859[[#This Row],[Insgesamt]]</f>
        <v>-80.902240606974459</v>
      </c>
      <c r="M28">
        <f>force_ripple_Config3_2A_phaseA_1Layer__2111859[[#This Row],[C]]*force_ripple_Config3_2A_phaseA_1Layer__2111859[[#This Row],[Insgesamt]]</f>
        <v>12.460251324378524</v>
      </c>
      <c r="N28">
        <f>force_ripple_Config3_2A_phaseA_1Layer__2111859[[#This Row],[C2]]*force_ripple_Config3_2A_phaseA_1Layer__2111859[[#This Row],[Insgesamt]]</f>
        <v>-104.10388023049087</v>
      </c>
      <c r="O28" s="2">
        <f t="shared" si="1"/>
        <v>4.166666666666667</v>
      </c>
      <c r="P28" s="2">
        <f t="shared" si="2"/>
        <v>-1</v>
      </c>
      <c r="Q28" s="2">
        <f t="shared" si="3"/>
        <v>0.50000000000000056</v>
      </c>
      <c r="R28" s="2">
        <f t="shared" si="4"/>
        <v>0.5</v>
      </c>
      <c r="S28">
        <f>force_ripple_Config3_2A_phaseA_1Layer__2111859[[#This Row],[Spalte1]]*$Q28</f>
        <v>6.2047853535044153</v>
      </c>
      <c r="T28">
        <f>force_ripple_Config3_2A_phaseA_1Layer__2111859[[#This Row],[Spalte2]]*$Q28</f>
        <v>-28.712128851406785</v>
      </c>
      <c r="U28">
        <f>force_ripple_Config3_2A_phaseA_1Layer__2111859[[#This Row],[Spalte22]]*$P28</f>
        <v>26.795881459445926</v>
      </c>
      <c r="V28">
        <f>force_ripple_Config3_2A_phaseA_1Layer__2111859[[#This Row],[Spalte23]]*$P28</f>
        <v>80.902240606974459</v>
      </c>
      <c r="W28">
        <f>force_ripple_Config3_2A_phaseA_1Layer__2111859[[#This Row],[Spalte24]]*$R28</f>
        <v>6.2301256621892618</v>
      </c>
      <c r="X28">
        <f>force_ripple_Config3_2A_phaseA_1Layer__2111859[[#This Row],[Spalte25]]*$R28</f>
        <v>-52.051940115245436</v>
      </c>
      <c r="Y28">
        <f t="shared" si="5"/>
        <v>39.230792475139602</v>
      </c>
      <c r="Z28">
        <f t="shared" si="5"/>
        <v>0.13817164032223417</v>
      </c>
    </row>
    <row r="29" spans="1:26" x14ac:dyDescent="0.3">
      <c r="A29">
        <v>52</v>
      </c>
      <c r="B29">
        <v>0.252984822090284</v>
      </c>
      <c r="C29">
        <v>-0.70821885881112001</v>
      </c>
      <c r="D29">
        <v>-0.211985806095219</v>
      </c>
      <c r="E29">
        <v>-0.70692668330052</v>
      </c>
      <c r="F29">
        <v>2.1565458217711601E-2</v>
      </c>
      <c r="G29">
        <v>-1.1223220857799101</v>
      </c>
      <c r="H29">
        <f t="shared" si="0"/>
        <v>97.389372261283583</v>
      </c>
      <c r="I29">
        <f>force_ripple_Config3_2A_phaseA_1Layer__2111859[[#This Row],[A]]*force_ripple_Config3_2A_phaseA_1Layer__2111859[[#This Row],[Insgesamt]]</f>
        <v>24.638033015005266</v>
      </c>
      <c r="J29">
        <f>force_ripple_Config3_2A_phaseA_1Layer__2111859[[#This Row],[A2]]*force_ripple_Config3_2A_phaseA_1Layer__2111859[[#This Row],[Insgesamt]]</f>
        <v>-68.97299008321761</v>
      </c>
      <c r="K29">
        <f>force_ripple_Config3_2A_phaseA_1Layer__2111859[[#This Row],[B]]*force_ripple_Config3_2A_phaseA_1Layer__2111859[[#This Row],[Insgesamt]]</f>
        <v>-20.645164583915562</v>
      </c>
      <c r="L29">
        <f>force_ripple_Config3_2A_phaseA_1Layer__2111859[[#This Row],[B2]]*force_ripple_Config3_2A_phaseA_1Layer__2111859[[#This Row],[Insgesamt]]</f>
        <v>-68.847145921388872</v>
      </c>
      <c r="M29">
        <f>force_ripple_Config3_2A_phaseA_1Layer__2111859[[#This Row],[C]]*force_ripple_Config3_2A_phaseA_1Layer__2111859[[#This Row],[Insgesamt]]</f>
        <v>2.1002464383498722</v>
      </c>
      <c r="N29">
        <f>force_ripple_Config3_2A_phaseA_1Layer__2111859[[#This Row],[C2]]*force_ripple_Config3_2A_phaseA_1Layer__2111859[[#This Row],[Insgesamt]]</f>
        <v>-109.30224340907991</v>
      </c>
      <c r="O29" s="2">
        <f t="shared" si="1"/>
        <v>4.333333333333333</v>
      </c>
      <c r="P29" s="2">
        <f t="shared" si="2"/>
        <v>-0.86602540378443915</v>
      </c>
      <c r="Q29" s="2">
        <f t="shared" si="3"/>
        <v>0.86602540378443782</v>
      </c>
      <c r="R29" s="2">
        <f t="shared" si="4"/>
        <v>2.3889310668545605E-15</v>
      </c>
      <c r="S29">
        <f>force_ripple_Config3_2A_phaseA_1Layer__2111859[[#This Row],[Spalte1]]*$Q29</f>
        <v>21.337162490274245</v>
      </c>
      <c r="T29">
        <f>force_ripple_Config3_2A_phaseA_1Layer__2111859[[#This Row],[Spalte2]]*$Q29</f>
        <v>-59.732361587038554</v>
      </c>
      <c r="U29">
        <f>force_ripple_Config3_2A_phaseA_1Layer__2111859[[#This Row],[Spalte22]]*$P29</f>
        <v>17.879236994981678</v>
      </c>
      <c r="V29">
        <f>force_ripple_Config3_2A_phaseA_1Layer__2111859[[#This Row],[Spalte23]]*$P29</f>
        <v>59.623377345976998</v>
      </c>
      <c r="W29">
        <f>force_ripple_Config3_2A_phaseA_1Layer__2111859[[#This Row],[Spalte24]]*$R29</f>
        <v>5.017343964624651E-15</v>
      </c>
      <c r="X29">
        <f>force_ripple_Config3_2A_phaseA_1Layer__2111859[[#This Row],[Spalte25]]*$R29</f>
        <v>-2.6111552495685014E-13</v>
      </c>
      <c r="Y29">
        <f t="shared" si="5"/>
        <v>39.216399485255927</v>
      </c>
      <c r="Z29">
        <f t="shared" si="5"/>
        <v>-0.10898424106181713</v>
      </c>
    </row>
    <row r="30" spans="1:26" x14ac:dyDescent="0.3">
      <c r="A30">
        <v>54</v>
      </c>
      <c r="B30">
        <v>0.288230775910642</v>
      </c>
      <c r="C30">
        <v>-0.86593959626692596</v>
      </c>
      <c r="D30">
        <v>-0.112781944254722</v>
      </c>
      <c r="E30">
        <v>-0.62397191529364104</v>
      </c>
      <c r="F30">
        <v>-0.11200914036668801</v>
      </c>
      <c r="G30">
        <v>-1.1059333011116499</v>
      </c>
      <c r="H30">
        <f t="shared" si="0"/>
        <v>97.389372261283583</v>
      </c>
      <c r="I30">
        <f>force_ripple_Config3_2A_phaseA_1Layer__2111859[[#This Row],[A]]*force_ripple_Config3_2A_phaseA_1Layer__2111859[[#This Row],[Insgesamt]]</f>
        <v>28.070614332320122</v>
      </c>
      <c r="J30">
        <f>force_ripple_Config3_2A_phaseA_1Layer__2111859[[#This Row],[A2]]*force_ripple_Config3_2A_phaseA_1Layer__2111859[[#This Row],[Insgesamt]]</f>
        <v>-84.333313696625268</v>
      </c>
      <c r="K30">
        <f>force_ripple_Config3_2A_phaseA_1Layer__2111859[[#This Row],[B]]*force_ripple_Config3_2A_phaseA_1Layer__2111859[[#This Row],[Insgesamt]]</f>
        <v>-10.983762753374455</v>
      </c>
      <c r="L30">
        <f>force_ripple_Config3_2A_phaseA_1Layer__2111859[[#This Row],[B2]]*force_ripple_Config3_2A_phaseA_1Layer__2111859[[#This Row],[Insgesamt]]</f>
        <v>-60.768233139118514</v>
      </c>
      <c r="M30">
        <f>force_ripple_Config3_2A_phaseA_1Layer__2111859[[#This Row],[C]]*force_ripple_Config3_2A_phaseA_1Layer__2111859[[#This Row],[Insgesamt]]</f>
        <v>-10.908499867837744</v>
      </c>
      <c r="N30">
        <f>force_ripple_Config3_2A_phaseA_1Layer__2111859[[#This Row],[C2]]*force_ripple_Config3_2A_phaseA_1Layer__2111859[[#This Row],[Insgesamt]]</f>
        <v>-107.7061499581127</v>
      </c>
      <c r="O30" s="2">
        <f t="shared" si="1"/>
        <v>4.5</v>
      </c>
      <c r="P30" s="2">
        <f t="shared" si="2"/>
        <v>-0.49999999999999989</v>
      </c>
      <c r="Q30" s="2">
        <f t="shared" si="3"/>
        <v>1</v>
      </c>
      <c r="R30" s="2">
        <f t="shared" si="4"/>
        <v>-0.49999999999999895</v>
      </c>
      <c r="S30">
        <f>force_ripple_Config3_2A_phaseA_1Layer__2111859[[#This Row],[Spalte1]]*$Q30</f>
        <v>28.070614332320122</v>
      </c>
      <c r="T30">
        <f>force_ripple_Config3_2A_phaseA_1Layer__2111859[[#This Row],[Spalte2]]*$Q30</f>
        <v>-84.333313696625268</v>
      </c>
      <c r="U30">
        <f>force_ripple_Config3_2A_phaseA_1Layer__2111859[[#This Row],[Spalte22]]*$P30</f>
        <v>5.4918813766872265</v>
      </c>
      <c r="V30">
        <f>force_ripple_Config3_2A_phaseA_1Layer__2111859[[#This Row],[Spalte23]]*$P30</f>
        <v>30.38411656955925</v>
      </c>
      <c r="W30">
        <f>force_ripple_Config3_2A_phaseA_1Layer__2111859[[#This Row],[Spalte24]]*$R30</f>
        <v>5.4542499339188604</v>
      </c>
      <c r="X30">
        <f>force_ripple_Config3_2A_phaseA_1Layer__2111859[[#This Row],[Spalte25]]*$R30</f>
        <v>53.853074979056238</v>
      </c>
      <c r="Y30">
        <f t="shared" si="5"/>
        <v>39.01674564292621</v>
      </c>
      <c r="Z30">
        <f t="shared" si="5"/>
        <v>-9.6122148009776254E-2</v>
      </c>
    </row>
    <row r="31" spans="1:26" x14ac:dyDescent="0.3">
      <c r="A31">
        <v>56</v>
      </c>
      <c r="B31">
        <v>0.23044852684929901</v>
      </c>
      <c r="C31">
        <v>-1.02308504998743</v>
      </c>
      <c r="D31">
        <v>2.28111578928969E-4</v>
      </c>
      <c r="E31">
        <v>-0.60911781069798199</v>
      </c>
      <c r="F31">
        <v>-0.23246346151451799</v>
      </c>
      <c r="G31">
        <v>-1.02669477771218</v>
      </c>
      <c r="H31">
        <f t="shared" si="0"/>
        <v>97.389372261283583</v>
      </c>
      <c r="I31">
        <f>force_ripple_Config3_2A_phaseA_1Layer__2111859[[#This Row],[A]]*force_ripple_Config3_2A_phaseA_1Layer__2111859[[#This Row],[Insgesamt]]</f>
        <v>22.443237368390786</v>
      </c>
      <c r="J31">
        <f>force_ripple_Config3_2A_phaseA_1Layer__2111859[[#This Row],[A2]]*force_ripple_Config3_2A_phaseA_1Layer__2111859[[#This Row],[Insgesamt]]</f>
        <v>-99.637610788179742</v>
      </c>
      <c r="K31">
        <f>force_ripple_Config3_2A_phaseA_1Layer__2111859[[#This Row],[B]]*force_ripple_Config3_2A_phaseA_1Layer__2111859[[#This Row],[Insgesamt]]</f>
        <v>2.2215643477422536E-2</v>
      </c>
      <c r="L31">
        <f>force_ripple_Config3_2A_phaseA_1Layer__2111859[[#This Row],[B2]]*force_ripple_Config3_2A_phaseA_1Layer__2111859[[#This Row],[Insgesamt]]</f>
        <v>-59.321601217043835</v>
      </c>
      <c r="M31">
        <f>force_ripple_Config3_2A_phaseA_1Layer__2111859[[#This Row],[C]]*force_ripple_Config3_2A_phaseA_1Layer__2111859[[#This Row],[Insgesamt]]</f>
        <v>-22.639470590583961</v>
      </c>
      <c r="N31">
        <f>force_ripple_Config3_2A_phaseA_1Layer__2111859[[#This Row],[C2]]*force_ripple_Config3_2A_phaseA_1Layer__2111859[[#This Row],[Insgesamt]]</f>
        <v>-99.989159905327298</v>
      </c>
      <c r="O31" s="2">
        <f t="shared" si="1"/>
        <v>4.666666666666667</v>
      </c>
      <c r="P31" s="2">
        <f t="shared" si="2"/>
        <v>1.2862974574368025E-15</v>
      </c>
      <c r="Q31" s="2">
        <f t="shared" si="3"/>
        <v>0.86602540378443837</v>
      </c>
      <c r="R31" s="2">
        <f t="shared" si="4"/>
        <v>-0.86602540378443948</v>
      </c>
      <c r="S31">
        <f>force_ripple_Config3_2A_phaseA_1Layer__2111859[[#This Row],[Spalte1]]*$Q31</f>
        <v>19.436413704190628</v>
      </c>
      <c r="T31">
        <f>force_ripple_Config3_2A_phaseA_1Layer__2111859[[#This Row],[Spalte2]]*$Q31</f>
        <v>-86.28870211495007</v>
      </c>
      <c r="U31">
        <f>force_ripple_Config3_2A_phaseA_1Layer__2111859[[#This Row],[Spalte22]]*$P31</f>
        <v>2.8575925720331092E-17</v>
      </c>
      <c r="V31">
        <f>force_ripple_Config3_2A_phaseA_1Layer__2111859[[#This Row],[Spalte23]]*$P31</f>
        <v>-7.630522481656341E-14</v>
      </c>
      <c r="W31">
        <f>force_ripple_Config3_2A_phaseA_1Layer__2111859[[#This Row],[Spalte24]]*$R31</f>
        <v>19.606356659676418</v>
      </c>
      <c r="X31">
        <f>force_ripple_Config3_2A_phaseA_1Layer__2111859[[#This Row],[Spalte25]]*$R31</f>
        <v>86.593152581077959</v>
      </c>
      <c r="Y31">
        <f t="shared" si="5"/>
        <v>39.042770363867049</v>
      </c>
      <c r="Z31">
        <f t="shared" si="5"/>
        <v>0.30445046612781823</v>
      </c>
    </row>
    <row r="32" spans="1:26" x14ac:dyDescent="0.3">
      <c r="A32">
        <v>58</v>
      </c>
      <c r="B32">
        <v>0.10902883386090501</v>
      </c>
      <c r="C32">
        <v>-1.1066512591245401</v>
      </c>
      <c r="D32">
        <v>0.111786275748123</v>
      </c>
      <c r="E32">
        <v>-0.624752365974233</v>
      </c>
      <c r="F32">
        <v>-0.291042341231743</v>
      </c>
      <c r="G32">
        <v>-0.86738782637245004</v>
      </c>
      <c r="H32">
        <f t="shared" si="0"/>
        <v>97.389372261283583</v>
      </c>
      <c r="I32">
        <f>force_ripple_Config3_2A_phaseA_1Layer__2111859[[#This Row],[A]]*force_ripple_Config3_2A_phaseA_1Layer__2111859[[#This Row],[Insgesamt]]</f>
        <v>10.618249688093318</v>
      </c>
      <c r="J32">
        <f>force_ripple_Config3_2A_phaseA_1Layer__2111859[[#This Row],[A2]]*force_ripple_Config3_2A_phaseA_1Layer__2111859[[#This Row],[Insgesamt]]</f>
        <v>-107.77607143829803</v>
      </c>
      <c r="K32">
        <f>force_ripple_Config3_2A_phaseA_1Layer__2111859[[#This Row],[B]]*force_ripple_Config3_2A_phaseA_1Layer__2111859[[#This Row],[Insgesamt]]</f>
        <v>10.886795222536447</v>
      </c>
      <c r="L32">
        <f>force_ripple_Config3_2A_phaseA_1Layer__2111859[[#This Row],[B2]]*force_ripple_Config3_2A_phaseA_1Layer__2111859[[#This Row],[Insgesamt]]</f>
        <v>-60.844240740982258</v>
      </c>
      <c r="M32">
        <f>force_ripple_Config3_2A_phaseA_1Layer__2111859[[#This Row],[C]]*force_ripple_Config3_2A_phaseA_1Layer__2111859[[#This Row],[Insgesamt]]</f>
        <v>-28.344430914013742</v>
      </c>
      <c r="N32">
        <f>force_ripple_Config3_2A_phaseA_1Layer__2111859[[#This Row],[C2]]*force_ripple_Config3_2A_phaseA_1Layer__2111859[[#This Row],[Insgesamt]]</f>
        <v>-84.474355917492147</v>
      </c>
      <c r="O32" s="2">
        <f t="shared" si="1"/>
        <v>4.833333333333333</v>
      </c>
      <c r="P32" s="2">
        <f t="shared" si="2"/>
        <v>0.49999999999999906</v>
      </c>
      <c r="Q32" s="2">
        <f t="shared" si="3"/>
        <v>0.50000000000000155</v>
      </c>
      <c r="R32" s="2">
        <f t="shared" si="4"/>
        <v>-1</v>
      </c>
      <c r="S32">
        <f>force_ripple_Config3_2A_phaseA_1Layer__2111859[[#This Row],[Spalte1]]*$Q32</f>
        <v>5.3091248440466758</v>
      </c>
      <c r="T32">
        <f>force_ripple_Config3_2A_phaseA_1Layer__2111859[[#This Row],[Spalte2]]*$Q32</f>
        <v>-53.888035719149187</v>
      </c>
      <c r="U32">
        <f>force_ripple_Config3_2A_phaseA_1Layer__2111859[[#This Row],[Spalte22]]*$P32</f>
        <v>5.443397611268213</v>
      </c>
      <c r="V32">
        <f>force_ripple_Config3_2A_phaseA_1Layer__2111859[[#This Row],[Spalte23]]*$P32</f>
        <v>-30.422120370491072</v>
      </c>
      <c r="W32">
        <f>force_ripple_Config3_2A_phaseA_1Layer__2111859[[#This Row],[Spalte24]]*$R32</f>
        <v>28.344430914013742</v>
      </c>
      <c r="X32">
        <f>force_ripple_Config3_2A_phaseA_1Layer__2111859[[#This Row],[Spalte25]]*$R32</f>
        <v>84.474355917492147</v>
      </c>
      <c r="Y32">
        <f t="shared" si="5"/>
        <v>39.096953369328631</v>
      </c>
      <c r="Z32">
        <f t="shared" si="5"/>
        <v>0.16419982785188836</v>
      </c>
    </row>
    <row r="33" spans="1:26" x14ac:dyDescent="0.3">
      <c r="A33">
        <v>60</v>
      </c>
      <c r="B33">
        <v>-2.8291346888659301E-2</v>
      </c>
      <c r="C33">
        <v>-1.11585440953312</v>
      </c>
      <c r="D33">
        <v>0.20718081072891101</v>
      </c>
      <c r="E33">
        <v>-0.69982395893883498</v>
      </c>
      <c r="F33">
        <v>-0.25978201285450397</v>
      </c>
      <c r="G33">
        <v>-0.70152446849380001</v>
      </c>
      <c r="H33">
        <f t="shared" si="0"/>
        <v>97.389372261283583</v>
      </c>
      <c r="I33">
        <f>force_ripple_Config3_2A_phaseA_1Layer__2111859[[#This Row],[A]]*force_ripple_Config3_2A_phaseA_1Layer__2111859[[#This Row],[Insgesamt]]</f>
        <v>-2.7552765139127477</v>
      </c>
      <c r="J33">
        <f>force_ripple_Config3_2A_phaseA_1Layer__2111859[[#This Row],[A2]]*force_ripple_Config3_2A_phaseA_1Layer__2111859[[#This Row],[Insgesamt]]</f>
        <v>-108.6723604794158</v>
      </c>
      <c r="K33">
        <f>force_ripple_Config3_2A_phaseA_1Layer__2111859[[#This Row],[B]]*force_ripple_Config3_2A_phaseA_1Layer__2111859[[#This Row],[Insgesamt]]</f>
        <v>20.17720910147245</v>
      </c>
      <c r="L33">
        <f>force_ripple_Config3_2A_phaseA_1Layer__2111859[[#This Row],[B2]]*force_ripple_Config3_2A_phaseA_1Layer__2111859[[#This Row],[Insgesamt]]</f>
        <v>-68.155416054459437</v>
      </c>
      <c r="M33">
        <f>force_ripple_Config3_2A_phaseA_1Layer__2111859[[#This Row],[C]]*force_ripple_Config3_2A_phaseA_1Layer__2111859[[#This Row],[Insgesamt]]</f>
        <v>-25.300007156672844</v>
      </c>
      <c r="N33">
        <f>force_ripple_Config3_2A_phaseA_1Layer__2111859[[#This Row],[C2]]*force_ripple_Config3_2A_phaseA_1Layer__2111859[[#This Row],[Insgesamt]]</f>
        <v>-68.321027612541798</v>
      </c>
      <c r="O33" s="2">
        <f t="shared" si="1"/>
        <v>5</v>
      </c>
      <c r="P33" s="2">
        <f t="shared" si="2"/>
        <v>0.86602540378443871</v>
      </c>
      <c r="Q33" s="2">
        <f t="shared" si="3"/>
        <v>6.1257422745431001E-16</v>
      </c>
      <c r="R33" s="2">
        <f t="shared" si="4"/>
        <v>-0.86602540378443837</v>
      </c>
      <c r="S33">
        <f>force_ripple_Config3_2A_phaseA_1Layer__2111859[[#This Row],[Spalte1]]*$Q33</f>
        <v>-1.6878113819331059E-15</v>
      </c>
      <c r="T33">
        <f>force_ripple_Config3_2A_phaseA_1Layer__2111859[[#This Row],[Spalte2]]*$Q33</f>
        <v>-6.656988726631442E-14</v>
      </c>
      <c r="U33">
        <f>force_ripple_Config3_2A_phaseA_1Layer__2111859[[#This Row],[Spalte22]]*$P33</f>
        <v>17.473975659345729</v>
      </c>
      <c r="V33">
        <f>force_ripple_Config3_2A_phaseA_1Layer__2111859[[#This Row],[Spalte23]]*$P33</f>
        <v>-59.024321708659649</v>
      </c>
      <c r="W33">
        <f>force_ripple_Config3_2A_phaseA_1Layer__2111859[[#This Row],[Spalte24]]*$R33</f>
        <v>21.910448913606782</v>
      </c>
      <c r="X33">
        <f>force_ripple_Config3_2A_phaseA_1Layer__2111859[[#This Row],[Spalte25]]*$R33</f>
        <v>59.167745525119273</v>
      </c>
      <c r="Y33">
        <f t="shared" si="5"/>
        <v>39.384424572952511</v>
      </c>
      <c r="Z33">
        <f t="shared" si="5"/>
        <v>0.14342381645955982</v>
      </c>
    </row>
    <row r="34" spans="1:26" x14ac:dyDescent="0.3">
      <c r="A34">
        <v>62</v>
      </c>
      <c r="B34">
        <v>-0.13765249276998301</v>
      </c>
      <c r="C34">
        <v>-1.0587078050575101</v>
      </c>
      <c r="D34">
        <v>0.26807936278504901</v>
      </c>
      <c r="E34">
        <v>-0.82095673815606396</v>
      </c>
      <c r="F34">
        <v>-0.136857874165661</v>
      </c>
      <c r="G34">
        <v>-0.58061489297102198</v>
      </c>
      <c r="H34">
        <f t="shared" si="0"/>
        <v>97.389372261283583</v>
      </c>
      <c r="I34">
        <f>force_ripple_Config3_2A_phaseA_1Layer__2111859[[#This Row],[A]]*force_ripple_Config3_2A_phaseA_1Layer__2111859[[#This Row],[Insgesamt]]</f>
        <v>-13.405889861069522</v>
      </c>
      <c r="J34">
        <f>force_ripple_Config3_2A_phaseA_1Layer__2111859[[#This Row],[A2]]*force_ripple_Config3_2A_phaseA_1Layer__2111859[[#This Row],[Insgesamt]]</f>
        <v>-103.10688854267229</v>
      </c>
      <c r="K34">
        <f>force_ripple_Config3_2A_phaseA_1Layer__2111859[[#This Row],[B]]*force_ripple_Config3_2A_phaseA_1Layer__2111859[[#This Row],[Insgesamt]]</f>
        <v>26.108080857840832</v>
      </c>
      <c r="L34">
        <f>force_ripple_Config3_2A_phaseA_1Layer__2111859[[#This Row],[B2]]*force_ripple_Config3_2A_phaseA_1Layer__2111859[[#This Row],[Insgesamt]]</f>
        <v>-79.952461382690018</v>
      </c>
      <c r="M34">
        <f>force_ripple_Config3_2A_phaseA_1Layer__2111859[[#This Row],[C]]*force_ripple_Config3_2A_phaseA_1Layer__2111859[[#This Row],[Insgesamt]]</f>
        <v>-13.328502454007465</v>
      </c>
      <c r="N34">
        <f>force_ripple_Config3_2A_phaseA_1Layer__2111859[[#This Row],[C2]]*force_ripple_Config3_2A_phaseA_1Layer__2111859[[#This Row],[Insgesamt]]</f>
        <v>-56.545719952000184</v>
      </c>
      <c r="O34" s="2">
        <f t="shared" si="1"/>
        <v>5.166666666666667</v>
      </c>
      <c r="P34" s="2">
        <f t="shared" si="2"/>
        <v>1</v>
      </c>
      <c r="Q34" s="2">
        <f t="shared" si="3"/>
        <v>-0.49999999999999895</v>
      </c>
      <c r="R34" s="2">
        <f t="shared" si="4"/>
        <v>-0.50000000000000011</v>
      </c>
      <c r="S34">
        <f>force_ripple_Config3_2A_phaseA_1Layer__2111859[[#This Row],[Spalte1]]*$Q34</f>
        <v>6.7029449305347466</v>
      </c>
      <c r="T34">
        <f>force_ripple_Config3_2A_phaseA_1Layer__2111859[[#This Row],[Spalte2]]*$Q34</f>
        <v>51.553444271336041</v>
      </c>
      <c r="U34">
        <f>force_ripple_Config3_2A_phaseA_1Layer__2111859[[#This Row],[Spalte22]]*$P34</f>
        <v>26.108080857840832</v>
      </c>
      <c r="V34">
        <f>force_ripple_Config3_2A_phaseA_1Layer__2111859[[#This Row],[Spalte23]]*$P34</f>
        <v>-79.952461382690018</v>
      </c>
      <c r="W34">
        <f>force_ripple_Config3_2A_phaseA_1Layer__2111859[[#This Row],[Spalte24]]*$R34</f>
        <v>6.6642512270037342</v>
      </c>
      <c r="X34">
        <f>force_ripple_Config3_2A_phaseA_1Layer__2111859[[#This Row],[Spalte25]]*$R34</f>
        <v>28.272859976000099</v>
      </c>
      <c r="Y34">
        <f t="shared" si="5"/>
        <v>39.475277015379312</v>
      </c>
      <c r="Z34">
        <f t="shared" si="5"/>
        <v>-0.1261571353538784</v>
      </c>
    </row>
    <row r="35" spans="1:26" x14ac:dyDescent="0.3">
      <c r="A35">
        <v>64</v>
      </c>
      <c r="B35">
        <v>-0.20571295668317999</v>
      </c>
      <c r="C35">
        <v>-0.97698595768615704</v>
      </c>
      <c r="D35">
        <v>0.26144801913393401</v>
      </c>
      <c r="E35">
        <v>-0.98029426802759601</v>
      </c>
      <c r="F35">
        <v>2.55939035131676E-2</v>
      </c>
      <c r="G35">
        <v>-0.56276152509470501</v>
      </c>
      <c r="H35">
        <f t="shared" si="0"/>
        <v>97.389372261283583</v>
      </c>
      <c r="I35">
        <f>force_ripple_Config3_2A_phaseA_1Layer__2111859[[#This Row],[A]]*force_ripple_Config3_2A_phaseA_1Layer__2111859[[#This Row],[Insgesamt]]</f>
        <v>-20.03425571738752</v>
      </c>
      <c r="J35">
        <f>force_ripple_Config3_2A_phaseA_1Layer__2111859[[#This Row],[A2]]*force_ripple_Config3_2A_phaseA_1Layer__2111859[[#This Row],[Insgesamt]]</f>
        <v>-95.148049127143793</v>
      </c>
      <c r="K35">
        <f>force_ripple_Config3_2A_phaseA_1Layer__2111859[[#This Row],[B]]*force_ripple_Config3_2A_phaseA_1Layer__2111859[[#This Row],[Insgesamt]]</f>
        <v>25.462258462409892</v>
      </c>
      <c r="L35">
        <f>force_ripple_Config3_2A_phaseA_1Layer__2111859[[#This Row],[B2]]*force_ripple_Config3_2A_phaseA_1Layer__2111859[[#This Row],[Insgesamt]]</f>
        <v>-95.470243394542052</v>
      </c>
      <c r="M35">
        <f>force_ripple_Config3_2A_phaseA_1Layer__2111859[[#This Row],[C]]*force_ripple_Config3_2A_phaseA_1Layer__2111859[[#This Row],[Insgesamt]]</f>
        <v>2.4925741968632531</v>
      </c>
      <c r="N35">
        <f>force_ripple_Config3_2A_phaseA_1Layer__2111859[[#This Row],[C2]]*force_ripple_Config3_2A_phaseA_1Layer__2111859[[#This Row],[Insgesamt]]</f>
        <v>-54.806991661775911</v>
      </c>
      <c r="O35" s="2">
        <f t="shared" si="1"/>
        <v>5.333333333333333</v>
      </c>
      <c r="P35" s="2">
        <f t="shared" si="2"/>
        <v>0.86602540378443926</v>
      </c>
      <c r="Q35" s="2">
        <f t="shared" si="3"/>
        <v>-0.86602540378443771</v>
      </c>
      <c r="R35" s="2">
        <f t="shared" si="4"/>
        <v>-7.3508907294517201E-16</v>
      </c>
      <c r="S35">
        <f>force_ripple_Config3_2A_phaseA_1Layer__2111859[[#This Row],[Spalte1]]*$Q35</f>
        <v>17.350174397171205</v>
      </c>
      <c r="T35">
        <f>force_ripple_Config3_2A_phaseA_1Layer__2111859[[#This Row],[Spalte2]]*$Q35</f>
        <v>82.400627664636218</v>
      </c>
      <c r="U35">
        <f>force_ripple_Config3_2A_phaseA_1Layer__2111859[[#This Row],[Spalte22]]*$P35</f>
        <v>22.050962666172282</v>
      </c>
      <c r="V35">
        <f>force_ripple_Config3_2A_phaseA_1Layer__2111859[[#This Row],[Spalte23]]*$P35</f>
        <v>-82.679656085156978</v>
      </c>
      <c r="W35">
        <f>force_ripple_Config3_2A_phaseA_1Layer__2111859[[#This Row],[Spalte24]]*$R35</f>
        <v>-1.8322640556192653E-15</v>
      </c>
      <c r="X35">
        <f>force_ripple_Config3_2A_phaseA_1Layer__2111859[[#This Row],[Spalte25]]*$R35</f>
        <v>4.0288020691568627E-14</v>
      </c>
      <c r="Y35">
        <f t="shared" si="5"/>
        <v>39.401137063343484</v>
      </c>
      <c r="Z35">
        <f t="shared" si="5"/>
        <v>-0.27902842052071952</v>
      </c>
    </row>
    <row r="36" spans="1:26" x14ac:dyDescent="0.3">
      <c r="A36">
        <v>66</v>
      </c>
      <c r="B36">
        <v>-0.24869064246488901</v>
      </c>
      <c r="C36">
        <v>-0.86456536244000404</v>
      </c>
      <c r="D36">
        <v>0.154351902157563</v>
      </c>
      <c r="E36">
        <v>-1.10953120208427</v>
      </c>
      <c r="F36">
        <v>0.15122242114575299</v>
      </c>
      <c r="G36">
        <v>-0.62512593300135799</v>
      </c>
      <c r="H36">
        <f t="shared" si="0"/>
        <v>97.389372261283583</v>
      </c>
      <c r="I36">
        <f>force_ripple_Config3_2A_phaseA_1Layer__2111859[[#This Row],[A]]*force_ripple_Config3_2A_phaseA_1Layer__2111859[[#This Row],[Insgesamt]]</f>
        <v>-24.219825556910855</v>
      </c>
      <c r="J36">
        <f>force_ripple_Config3_2A_phaseA_1Layer__2111859[[#This Row],[A2]]*force_ripple_Config3_2A_phaseA_1Layer__2111859[[#This Row],[Insgesamt]]</f>
        <v>-84.199477926881116</v>
      </c>
      <c r="K36">
        <f>force_ripple_Config3_2A_phaseA_1Layer__2111859[[#This Row],[B]]*force_ripple_Config3_2A_phaseA_1Layer__2111859[[#This Row],[Insgesamt]]</f>
        <v>15.032234858460123</v>
      </c>
      <c r="L36">
        <f>force_ripple_Config3_2A_phaseA_1Layer__2111859[[#This Row],[B2]]*force_ripple_Config3_2A_phaseA_1Layer__2111859[[#This Row],[Insgesamt]]</f>
        <v>-108.05654727529443</v>
      </c>
      <c r="M36">
        <f>force_ripple_Config3_2A_phaseA_1Layer__2111859[[#This Row],[C]]*force_ripple_Config3_2A_phaseA_1Layer__2111859[[#This Row],[Insgesamt]]</f>
        <v>14.727456667216341</v>
      </c>
      <c r="N36">
        <f>force_ripple_Config3_2A_phaseA_1Layer__2111859[[#This Row],[C2]]*force_ripple_Config3_2A_phaseA_1Layer__2111859[[#This Row],[Insgesamt]]</f>
        <v>-60.880622199251476</v>
      </c>
      <c r="O36" s="2">
        <f t="shared" si="1"/>
        <v>5.5</v>
      </c>
      <c r="P36" s="2">
        <f t="shared" si="2"/>
        <v>0.50000000000000155</v>
      </c>
      <c r="Q36" s="2">
        <f t="shared" si="3"/>
        <v>-1</v>
      </c>
      <c r="R36" s="2">
        <f t="shared" si="4"/>
        <v>0.49999999999999883</v>
      </c>
      <c r="S36">
        <f>force_ripple_Config3_2A_phaseA_1Layer__2111859[[#This Row],[Spalte1]]*$Q36</f>
        <v>24.219825556910855</v>
      </c>
      <c r="T36">
        <f>force_ripple_Config3_2A_phaseA_1Layer__2111859[[#This Row],[Spalte2]]*$Q36</f>
        <v>84.199477926881116</v>
      </c>
      <c r="U36">
        <f>force_ripple_Config3_2A_phaseA_1Layer__2111859[[#This Row],[Spalte22]]*$P36</f>
        <v>7.5161174292300847</v>
      </c>
      <c r="V36">
        <f>force_ripple_Config3_2A_phaseA_1Layer__2111859[[#This Row],[Spalte23]]*$P36</f>
        <v>-54.028273637647388</v>
      </c>
      <c r="W36">
        <f>force_ripple_Config3_2A_phaseA_1Layer__2111859[[#This Row],[Spalte24]]*$R36</f>
        <v>7.3637283336081536</v>
      </c>
      <c r="X36">
        <f>force_ripple_Config3_2A_phaseA_1Layer__2111859[[#This Row],[Spalte25]]*$R36</f>
        <v>-30.440311099625667</v>
      </c>
      <c r="Y36">
        <f t="shared" si="5"/>
        <v>39.099671319749092</v>
      </c>
      <c r="Z36">
        <f t="shared" si="5"/>
        <v>-0.26910681039193918</v>
      </c>
    </row>
    <row r="37" spans="1:26" x14ac:dyDescent="0.3">
      <c r="A37">
        <v>68</v>
      </c>
      <c r="B37">
        <v>-0.23608230209703601</v>
      </c>
      <c r="C37">
        <v>-0.74728937281776797</v>
      </c>
      <c r="D37">
        <v>-3.41447544213695E-3</v>
      </c>
      <c r="E37">
        <v>-1.16748190232223</v>
      </c>
      <c r="F37">
        <v>0.226983099724438</v>
      </c>
      <c r="G37">
        <v>-0.74738862036907605</v>
      </c>
      <c r="H37">
        <f t="shared" si="0"/>
        <v>97.389372261283583</v>
      </c>
      <c r="I37">
        <f>force_ripple_Config3_2A_phaseA_1Layer__2111859[[#This Row],[A]]*force_ripple_Config3_2A_phaseA_1Layer__2111859[[#This Row],[Insgesamt]]</f>
        <v>-22.991907203229051</v>
      </c>
      <c r="J37">
        <f>force_ripple_Config3_2A_phaseA_1Layer__2111859[[#This Row],[A2]]*force_ripple_Config3_2A_phaseA_1Layer__2111859[[#This Row],[Insgesamt]]</f>
        <v>-72.77804291625074</v>
      </c>
      <c r="K37">
        <f>force_ripple_Config3_2A_phaseA_1Layer__2111859[[#This Row],[B]]*force_ripple_Config3_2A_phaseA_1Layer__2111859[[#This Row],[Insgesamt]]</f>
        <v>-0.33253361991128627</v>
      </c>
      <c r="L37">
        <f>force_ripple_Config3_2A_phaseA_1Layer__2111859[[#This Row],[B2]]*force_ripple_Config3_2A_phaseA_1Layer__2111859[[#This Row],[Insgesamt]]</f>
        <v>-113.70032959357118</v>
      </c>
      <c r="M37">
        <f>force_ripple_Config3_2A_phaseA_1Layer__2111859[[#This Row],[C]]*force_ripple_Config3_2A_phaseA_1Layer__2111859[[#This Row],[Insgesamt]]</f>
        <v>22.105741596083348</v>
      </c>
      <c r="N37">
        <f>force_ripple_Config3_2A_phaseA_1Layer__2111859[[#This Row],[C2]]*force_ripple_Config3_2A_phaseA_1Layer__2111859[[#This Row],[Insgesamt]]</f>
        <v>-72.787708572971098</v>
      </c>
      <c r="O37" s="2">
        <f t="shared" si="1"/>
        <v>5.666666666666667</v>
      </c>
      <c r="P37" s="2">
        <f t="shared" si="2"/>
        <v>-1.1637826119459405E-15</v>
      </c>
      <c r="Q37" s="2">
        <f t="shared" si="3"/>
        <v>-0.86602540378443837</v>
      </c>
      <c r="R37" s="2">
        <f t="shared" si="4"/>
        <v>0.86602540378443948</v>
      </c>
      <c r="S37">
        <f>force_ripple_Config3_2A_phaseA_1Layer__2111859[[#This Row],[Spalte1]]*$Q37</f>
        <v>19.911575719450777</v>
      </c>
      <c r="T37">
        <f>force_ripple_Config3_2A_phaseA_1Layer__2111859[[#This Row],[Spalte2]]*$Q37</f>
        <v>63.027634003187231</v>
      </c>
      <c r="U37">
        <f>force_ripple_Config3_2A_phaseA_1Layer__2111859[[#This Row],[Spalte22]]*$P37</f>
        <v>3.8699684474019532E-16</v>
      </c>
      <c r="V37">
        <f>force_ripple_Config3_2A_phaseA_1Layer__2111859[[#This Row],[Spalte23]]*$P37</f>
        <v>1.3232246655352058E-13</v>
      </c>
      <c r="W37">
        <f>force_ripple_Config3_2A_phaseA_1Layer__2111859[[#This Row],[Spalte24]]*$R37</f>
        <v>19.144133791702561</v>
      </c>
      <c r="X37">
        <f>force_ripple_Config3_2A_phaseA_1Layer__2111859[[#This Row],[Spalte25]]*$R37</f>
        <v>-63.036004707451404</v>
      </c>
      <c r="Y37">
        <f t="shared" si="5"/>
        <v>39.055709511153339</v>
      </c>
      <c r="Z37">
        <f t="shared" si="5"/>
        <v>-8.3707042640384088E-3</v>
      </c>
    </row>
    <row r="38" spans="1:26" x14ac:dyDescent="0.3">
      <c r="A38">
        <v>70</v>
      </c>
      <c r="B38">
        <v>-0.15826567703636901</v>
      </c>
      <c r="C38">
        <v>-0.62631121832773395</v>
      </c>
      <c r="D38">
        <v>-0.15851920285291099</v>
      </c>
      <c r="E38">
        <v>-1.1098464812440101</v>
      </c>
      <c r="F38">
        <v>0.24250636170926801</v>
      </c>
      <c r="G38">
        <v>-0.864642868759675</v>
      </c>
      <c r="H38">
        <f t="shared" si="0"/>
        <v>97.389372261283583</v>
      </c>
      <c r="I38">
        <f>force_ripple_Config3_2A_phaseA_1Layer__2111859[[#This Row],[A]]*force_ripple_Config3_2A_phaseA_1Layer__2111859[[#This Row],[Insgesamt]]</f>
        <v>-15.413394937079023</v>
      </c>
      <c r="J38">
        <f>force_ripple_Config3_2A_phaseA_1Layer__2111859[[#This Row],[A2]]*force_ripple_Config3_2A_phaseA_1Layer__2111859[[#This Row],[Insgesamt]]</f>
        <v>-60.996056393137742</v>
      </c>
      <c r="K38">
        <f>force_ripple_Config3_2A_phaseA_1Layer__2111859[[#This Row],[B]]*force_ripple_Config3_2A_phaseA_1Layer__2111859[[#This Row],[Insgesamt]]</f>
        <v>-15.438085657204075</v>
      </c>
      <c r="L38">
        <f>force_ripple_Config3_2A_phaseA_1Layer__2111859[[#This Row],[B2]]*force_ripple_Config3_2A_phaseA_1Layer__2111859[[#This Row],[Insgesamt]]</f>
        <v>-108.08725211474858</v>
      </c>
      <c r="M38">
        <f>force_ripple_Config3_2A_phaseA_1Layer__2111859[[#This Row],[C]]*force_ripple_Config3_2A_phaseA_1Layer__2111859[[#This Row],[Insgesamt]]</f>
        <v>23.617542336233388</v>
      </c>
      <c r="N38">
        <f>force_ripple_Config3_2A_phaseA_1Layer__2111859[[#This Row],[C2]]*force_ripple_Config3_2A_phaseA_1Layer__2111859[[#This Row],[Insgesamt]]</f>
        <v>-84.20702621870015</v>
      </c>
      <c r="O38" s="2">
        <f t="shared" si="1"/>
        <v>5.833333333333333</v>
      </c>
      <c r="P38" s="2">
        <f t="shared" si="2"/>
        <v>-0.49999999999999895</v>
      </c>
      <c r="Q38" s="2">
        <f t="shared" si="3"/>
        <v>-0.50000000000000011</v>
      </c>
      <c r="R38" s="2">
        <f t="shared" si="4"/>
        <v>1</v>
      </c>
      <c r="S38">
        <f>force_ripple_Config3_2A_phaseA_1Layer__2111859[[#This Row],[Spalte1]]*$Q38</f>
        <v>7.7066974685395131</v>
      </c>
      <c r="T38">
        <f>force_ripple_Config3_2A_phaseA_1Layer__2111859[[#This Row],[Spalte2]]*$Q38</f>
        <v>30.498028196568878</v>
      </c>
      <c r="U38">
        <f>force_ripple_Config3_2A_phaseA_1Layer__2111859[[#This Row],[Spalte22]]*$P38</f>
        <v>7.7190428286020216</v>
      </c>
      <c r="V38">
        <f>force_ripple_Config3_2A_phaseA_1Layer__2111859[[#This Row],[Spalte23]]*$P38</f>
        <v>54.043626057374176</v>
      </c>
      <c r="W38">
        <f>force_ripple_Config3_2A_phaseA_1Layer__2111859[[#This Row],[Spalte24]]*$R38</f>
        <v>23.617542336233388</v>
      </c>
      <c r="X38">
        <f>force_ripple_Config3_2A_phaseA_1Layer__2111859[[#This Row],[Spalte25]]*$R38</f>
        <v>-84.20702621870015</v>
      </c>
      <c r="Y38">
        <f t="shared" si="5"/>
        <v>39.043282633374922</v>
      </c>
      <c r="Z38">
        <f t="shared" si="5"/>
        <v>0.33462803524290052</v>
      </c>
    </row>
    <row r="39" spans="1:26" x14ac:dyDescent="0.3">
      <c r="A39">
        <v>72</v>
      </c>
      <c r="B39">
        <v>-2.65447630583493E-2</v>
      </c>
      <c r="C39">
        <v>-0.56027746626784103</v>
      </c>
      <c r="D39">
        <v>-0.26079830220127798</v>
      </c>
      <c r="E39">
        <v>-0.97840337280857204</v>
      </c>
      <c r="F39">
        <v>0.204759352249761</v>
      </c>
      <c r="G39">
        <v>-0.974607715257093</v>
      </c>
      <c r="H39">
        <f t="shared" si="0"/>
        <v>97.389372261283583</v>
      </c>
      <c r="I39">
        <f>force_ripple_Config3_2A_phaseA_1Layer__2111859[[#This Row],[A]]*force_ripple_Config3_2A_phaseA_1Layer__2111859[[#This Row],[Insgesamt]]</f>
        <v>-2.5851778110771484</v>
      </c>
      <c r="J39">
        <f>force_ripple_Config3_2A_phaseA_1Layer__2111859[[#This Row],[A2]]*force_ripple_Config3_2A_phaseA_1Layer__2111859[[#This Row],[Insgesamt]]</f>
        <v>-54.565070731967523</v>
      </c>
      <c r="K39">
        <f>force_ripple_Config3_2A_phaseA_1Layer__2111859[[#This Row],[B]]*force_ripple_Config3_2A_phaseA_1Layer__2111859[[#This Row],[Insgesamt]]</f>
        <v>-25.398982938190994</v>
      </c>
      <c r="L39">
        <f>force_ripple_Config3_2A_phaseA_1Layer__2111859[[#This Row],[B2]]*force_ripple_Config3_2A_phaseA_1Layer__2111859[[#This Row],[Insgesamt]]</f>
        <v>-95.286090296149439</v>
      </c>
      <c r="M39">
        <f>force_ripple_Config3_2A_phaseA_1Layer__2111859[[#This Row],[C]]*force_ripple_Config3_2A_phaseA_1Layer__2111859[[#This Row],[Insgesamt]]</f>
        <v>19.941384780231267</v>
      </c>
      <c r="N39">
        <f>force_ripple_Config3_2A_phaseA_1Layer__2111859[[#This Row],[C2]]*force_ripple_Config3_2A_phaseA_1Layer__2111859[[#This Row],[Insgesamt]]</f>
        <v>-94.916433589892108</v>
      </c>
      <c r="O39" s="2">
        <f t="shared" si="1"/>
        <v>6</v>
      </c>
      <c r="P39" s="2">
        <f t="shared" si="2"/>
        <v>-0.86602540378443771</v>
      </c>
      <c r="Q39" s="2">
        <f t="shared" si="3"/>
        <v>-7.3508907294517201E-16</v>
      </c>
      <c r="R39" s="2">
        <f t="shared" si="4"/>
        <v>0.86602540378443849</v>
      </c>
      <c r="S39">
        <f>force_ripple_Config3_2A_phaseA_1Layer__2111859[[#This Row],[Spalte1]]*$Q39</f>
        <v>1.9003359605431299E-15</v>
      </c>
      <c r="T39">
        <f>force_ripple_Config3_2A_phaseA_1Layer__2111859[[#This Row],[Spalte2]]*$Q39</f>
        <v>4.0110187259549743E-14</v>
      </c>
      <c r="U39">
        <f>force_ripple_Config3_2A_phaseA_1Layer__2111859[[#This Row],[Spalte22]]*$P39</f>
        <v>21.996164454760898</v>
      </c>
      <c r="V39">
        <f>force_ripple_Config3_2A_phaseA_1Layer__2111859[[#This Row],[Spalte23]]*$P39</f>
        <v>82.520174823763213</v>
      </c>
      <c r="W39">
        <f>force_ripple_Config3_2A_phaseA_1Layer__2111859[[#This Row],[Spalte24]]*$R39</f>
        <v>17.269745806320639</v>
      </c>
      <c r="X39">
        <f>force_ripple_Config3_2A_phaseA_1Layer__2111859[[#This Row],[Spalte25]]*$R39</f>
        <v>-82.200042725465153</v>
      </c>
      <c r="Y39">
        <f t="shared" si="5"/>
        <v>39.265910261081544</v>
      </c>
      <c r="Z39">
        <f t="shared" si="5"/>
        <v>0.32013209829810307</v>
      </c>
    </row>
    <row r="40" spans="1:26" x14ac:dyDescent="0.3">
      <c r="A40">
        <v>74</v>
      </c>
      <c r="B40">
        <v>0.12909648954101099</v>
      </c>
      <c r="C40">
        <v>-0.58073787319828896</v>
      </c>
      <c r="D40">
        <v>-0.27408772008837501</v>
      </c>
      <c r="E40">
        <v>-0.82226993342634802</v>
      </c>
      <c r="F40">
        <v>0.129366513766352</v>
      </c>
      <c r="G40">
        <v>-1.0608635913300699</v>
      </c>
      <c r="H40">
        <f t="shared" si="0"/>
        <v>97.389372261283583</v>
      </c>
      <c r="I40">
        <f>force_ripple_Config3_2A_phaseA_1Layer__2111859[[#This Row],[A]]*force_ripple_Config3_2A_phaseA_1Layer__2111859[[#This Row],[Insgesamt]]</f>
        <v>12.572626077534423</v>
      </c>
      <c r="J40">
        <f>force_ripple_Config3_2A_phaseA_1Layer__2111859[[#This Row],[A2]]*force_ripple_Config3_2A_phaseA_1Layer__2111859[[#This Row],[Insgesamt]]</f>
        <v>-56.557696919134266</v>
      </c>
      <c r="K40">
        <f>force_ripple_Config3_2A_phaseA_1Layer__2111859[[#This Row],[B]]*force_ripple_Config3_2A_phaseA_1Layer__2111859[[#This Row],[Insgesamt]]</f>
        <v>-26.693231003933249</v>
      </c>
      <c r="L40">
        <f>force_ripple_Config3_2A_phaseA_1Layer__2111859[[#This Row],[B2]]*force_ripple_Config3_2A_phaseA_1Layer__2111859[[#This Row],[Insgesamt]]</f>
        <v>-80.080352645719472</v>
      </c>
      <c r="M40">
        <f>force_ripple_Config3_2A_phaseA_1Layer__2111859[[#This Row],[C]]*force_ripple_Config3_2A_phaseA_1Layer__2111859[[#This Row],[Insgesamt]]</f>
        <v>12.598923567335722</v>
      </c>
      <c r="N40">
        <f>force_ripple_Config3_2A_phaseA_1Layer__2111859[[#This Row],[C2]]*force_ripple_Config3_2A_phaseA_1Layer__2111859[[#This Row],[Insgesamt]]</f>
        <v>-103.31683921448639</v>
      </c>
      <c r="O40" s="2">
        <f t="shared" si="1"/>
        <v>6.166666666666667</v>
      </c>
      <c r="P40" s="2">
        <f t="shared" si="2"/>
        <v>-1</v>
      </c>
      <c r="Q40" s="2">
        <f t="shared" si="3"/>
        <v>0.49999999999999883</v>
      </c>
      <c r="R40" s="2">
        <f t="shared" si="4"/>
        <v>0.50000000000000022</v>
      </c>
      <c r="S40">
        <f>force_ripple_Config3_2A_phaseA_1Layer__2111859[[#This Row],[Spalte1]]*$Q40</f>
        <v>6.2863130387671964</v>
      </c>
      <c r="T40">
        <f>force_ripple_Config3_2A_phaseA_1Layer__2111859[[#This Row],[Spalte2]]*$Q40</f>
        <v>-28.278848459567065</v>
      </c>
      <c r="U40">
        <f>force_ripple_Config3_2A_phaseA_1Layer__2111859[[#This Row],[Spalte22]]*$P40</f>
        <v>26.693231003933249</v>
      </c>
      <c r="V40">
        <f>force_ripple_Config3_2A_phaseA_1Layer__2111859[[#This Row],[Spalte23]]*$P40</f>
        <v>80.080352645719472</v>
      </c>
      <c r="W40">
        <f>force_ripple_Config3_2A_phaseA_1Layer__2111859[[#This Row],[Spalte24]]*$R40</f>
        <v>6.2994617836678639</v>
      </c>
      <c r="X40">
        <f>force_ripple_Config3_2A_phaseA_1Layer__2111859[[#This Row],[Spalte25]]*$R40</f>
        <v>-51.658419607243218</v>
      </c>
      <c r="Y40">
        <f t="shared" si="5"/>
        <v>39.279005826368312</v>
      </c>
      <c r="Z40">
        <f t="shared" si="5"/>
        <v>0.14308457890918902</v>
      </c>
    </row>
    <row r="41" spans="1:26" x14ac:dyDescent="0.3">
      <c r="A41">
        <v>76</v>
      </c>
      <c r="B41">
        <v>0.25473595639776597</v>
      </c>
      <c r="C41">
        <v>-0.70620482095219606</v>
      </c>
      <c r="D41">
        <v>-0.20994463216575401</v>
      </c>
      <c r="E41">
        <v>-0.703172031741093</v>
      </c>
      <c r="F41">
        <v>2.4078686870363099E-2</v>
      </c>
      <c r="G41">
        <v>-1.1185953577836301</v>
      </c>
      <c r="H41">
        <f t="shared" si="0"/>
        <v>97.389372261283583</v>
      </c>
      <c r="I41">
        <f>force_ripple_Config3_2A_phaseA_1Layer__2111859[[#This Row],[A]]*force_ripple_Config3_2A_phaseA_1Layer__2111859[[#This Row],[Insgesamt]]</f>
        <v>24.808574885956133</v>
      </c>
      <c r="J41">
        <f>force_ripple_Config3_2A_phaseA_1Layer__2111859[[#This Row],[A2]]*force_ripple_Config3_2A_phaseA_1Layer__2111859[[#This Row],[Insgesamt]]</f>
        <v>-68.776844200426538</v>
      </c>
      <c r="K41">
        <f>force_ripple_Config3_2A_phaseA_1Layer__2111859[[#This Row],[B]]*force_ripple_Config3_2A_phaseA_1Layer__2111859[[#This Row],[Insgesamt]]</f>
        <v>-20.44637593624887</v>
      </c>
      <c r="L41">
        <f>force_ripple_Config3_2A_phaseA_1Layer__2111859[[#This Row],[B2]]*force_ripple_Config3_2A_phaseA_1Layer__2111859[[#This Row],[Insgesamt]]</f>
        <v>-68.481482762956418</v>
      </c>
      <c r="M41">
        <f>force_ripple_Config3_2A_phaseA_1Layer__2111859[[#This Row],[C]]*force_ripple_Config3_2A_phaseA_1Layer__2111859[[#This Row],[Insgesamt]]</f>
        <v>2.3450081991806733</v>
      </c>
      <c r="N41">
        <f>force_ripple_Config3_2A_phaseA_1Layer__2111859[[#This Row],[C2]]*force_ripple_Config3_2A_phaseA_1Layer__2111859[[#This Row],[Insgesamt]]</f>
        <v>-108.93929970893365</v>
      </c>
      <c r="O41" s="2">
        <f t="shared" si="1"/>
        <v>6.333333333333333</v>
      </c>
      <c r="P41" s="2">
        <f t="shared" si="2"/>
        <v>-0.86602540378444015</v>
      </c>
      <c r="Q41" s="2">
        <f t="shared" si="3"/>
        <v>0.86602540378443771</v>
      </c>
      <c r="R41" s="2">
        <f t="shared" si="4"/>
        <v>8.5760391843603401E-16</v>
      </c>
      <c r="S41">
        <f>force_ripple_Config3_2A_phaseA_1Layer__2111859[[#This Row],[Spalte1]]*$Q41</f>
        <v>21.484856082926623</v>
      </c>
      <c r="T41">
        <f>force_ripple_Config3_2A_phaseA_1Layer__2111859[[#This Row],[Spalte2]]*$Q41</f>
        <v>-59.562494269693758</v>
      </c>
      <c r="U41">
        <f>force_ripple_Config3_2A_phaseA_1Layer__2111859[[#This Row],[Spalte22]]*$P41</f>
        <v>17.707080976118387</v>
      </c>
      <c r="V41">
        <f>force_ripple_Config3_2A_phaseA_1Layer__2111859[[#This Row],[Spalte23]]*$P41</f>
        <v>59.306703761546508</v>
      </c>
      <c r="W41">
        <f>force_ripple_Config3_2A_phaseA_1Layer__2111859[[#This Row],[Spalte24]]*$R41</f>
        <v>2.0110882203819732E-15</v>
      </c>
      <c r="X41">
        <f>force_ripple_Config3_2A_phaseA_1Layer__2111859[[#This Row],[Spalte25]]*$R41</f>
        <v>-9.3426770302058993E-14</v>
      </c>
      <c r="Y41">
        <f t="shared" si="5"/>
        <v>39.19193705904501</v>
      </c>
      <c r="Z41">
        <f t="shared" si="5"/>
        <v>-0.25579050814734322</v>
      </c>
    </row>
    <row r="42" spans="1:26" x14ac:dyDescent="0.3">
      <c r="A42">
        <v>78</v>
      </c>
      <c r="B42">
        <v>0.28597987432664401</v>
      </c>
      <c r="C42">
        <v>-0.86679553383437802</v>
      </c>
      <c r="D42">
        <v>-0.11499779469237199</v>
      </c>
      <c r="E42">
        <v>-0.62478680995878699</v>
      </c>
      <c r="F42">
        <v>-0.113399914191479</v>
      </c>
      <c r="G42">
        <v>-1.1072119678035599</v>
      </c>
      <c r="H42">
        <f t="shared" si="0"/>
        <v>97.389372261283583</v>
      </c>
      <c r="I42">
        <f>force_ripple_Config3_2A_phaseA_1Layer__2111859[[#This Row],[A]]*force_ripple_Config3_2A_phaseA_1Layer__2111859[[#This Row],[Insgesamt]]</f>
        <v>27.851400440032631</v>
      </c>
      <c r="J42">
        <f>force_ripple_Config3_2A_phaseA_1Layer__2111859[[#This Row],[A2]]*force_ripple_Config3_2A_phaseA_1Layer__2111859[[#This Row],[Insgesamt]]</f>
        <v>-84.416672919014275</v>
      </c>
      <c r="K42">
        <f>force_ripple_Config3_2A_phaseA_1Layer__2111859[[#This Row],[B]]*force_ripple_Config3_2A_phaseA_1Layer__2111859[[#This Row],[Insgesamt]]</f>
        <v>-11.199563036522077</v>
      </c>
      <c r="L42">
        <f>force_ripple_Config3_2A_phaseA_1Layer__2111859[[#This Row],[B2]]*force_ripple_Config3_2A_phaseA_1Layer__2111859[[#This Row],[Insgesamt]]</f>
        <v>-60.847595219016149</v>
      </c>
      <c r="M42">
        <f>force_ripple_Config3_2A_phaseA_1Layer__2111859[[#This Row],[C]]*force_ripple_Config3_2A_phaseA_1Layer__2111859[[#This Row],[Insgesamt]]</f>
        <v>-11.043946457591565</v>
      </c>
      <c r="N42">
        <f>force_ripple_Config3_2A_phaseA_1Layer__2111859[[#This Row],[C2]]*force_ripple_Config3_2A_phaseA_1Layer__2111859[[#This Row],[Insgesamt]]</f>
        <v>-107.83067850456924</v>
      </c>
      <c r="O42" s="2">
        <f t="shared" si="1"/>
        <v>6.5</v>
      </c>
      <c r="P42" s="2">
        <f t="shared" si="2"/>
        <v>-0.50000000000000011</v>
      </c>
      <c r="Q42" s="2">
        <f t="shared" si="3"/>
        <v>1</v>
      </c>
      <c r="R42" s="2">
        <f t="shared" si="4"/>
        <v>-0.50000000000000178</v>
      </c>
      <c r="S42">
        <f>force_ripple_Config3_2A_phaseA_1Layer__2111859[[#This Row],[Spalte1]]*$Q42</f>
        <v>27.851400440032631</v>
      </c>
      <c r="T42">
        <f>force_ripple_Config3_2A_phaseA_1Layer__2111859[[#This Row],[Spalte2]]*$Q42</f>
        <v>-84.416672919014275</v>
      </c>
      <c r="U42">
        <f>force_ripple_Config3_2A_phaseA_1Layer__2111859[[#This Row],[Spalte22]]*$P42</f>
        <v>5.5997815182610395</v>
      </c>
      <c r="V42">
        <f>force_ripple_Config3_2A_phaseA_1Layer__2111859[[#This Row],[Spalte23]]*$P42</f>
        <v>30.423797609508082</v>
      </c>
      <c r="W42">
        <f>force_ripple_Config3_2A_phaseA_1Layer__2111859[[#This Row],[Spalte24]]*$R42</f>
        <v>5.5219732287958019</v>
      </c>
      <c r="X42">
        <f>force_ripple_Config3_2A_phaseA_1Layer__2111859[[#This Row],[Spalte25]]*$R42</f>
        <v>53.915339252284809</v>
      </c>
      <c r="Y42">
        <f t="shared" si="5"/>
        <v>38.973155187089475</v>
      </c>
      <c r="Z42">
        <f t="shared" si="5"/>
        <v>-7.7536057221379906E-2</v>
      </c>
    </row>
    <row r="43" spans="1:26" x14ac:dyDescent="0.3">
      <c r="A43">
        <v>80</v>
      </c>
      <c r="B43">
        <v>0.22788477128943499</v>
      </c>
      <c r="C43">
        <v>-1.0231257412260999</v>
      </c>
      <c r="D43">
        <v>-3.3385501058001798E-3</v>
      </c>
      <c r="E43">
        <v>-0.60439381208547505</v>
      </c>
      <c r="F43">
        <v>-0.23496075568847199</v>
      </c>
      <c r="G43">
        <v>-1.0223550434522899</v>
      </c>
      <c r="H43">
        <f t="shared" si="0"/>
        <v>97.389372261283583</v>
      </c>
      <c r="I43">
        <f>force_ripple_Config3_2A_phaseA_1Layer__2111859[[#This Row],[A]]*force_ripple_Config3_2A_phaseA_1Layer__2111859[[#This Row],[Insgesamt]]</f>
        <v>22.193554823784254</v>
      </c>
      <c r="J43">
        <f>force_ripple_Config3_2A_phaseA_1Layer__2111859[[#This Row],[A2]]*force_ripple_Config3_2A_phaseA_1Layer__2111859[[#This Row],[Insgesamt]]</f>
        <v>-99.641573682370336</v>
      </c>
      <c r="K43">
        <f>force_ripple_Config3_2A_phaseA_1Layer__2111859[[#This Row],[B]]*force_ripple_Config3_2A_phaseA_1Layer__2111859[[#This Row],[Insgesamt]]</f>
        <v>-0.3251392990667214</v>
      </c>
      <c r="L43">
        <f>force_ripple_Config3_2A_phaseA_1Layer__2111859[[#This Row],[B2]]*force_ripple_Config3_2A_phaseA_1Layer__2111859[[#This Row],[Insgesamt]]</f>
        <v>-58.861533957608607</v>
      </c>
      <c r="M43">
        <f>force_ripple_Config3_2A_phaseA_1Layer__2111859[[#This Row],[C]]*force_ripple_Config3_2A_phaseA_1Layer__2111859[[#This Row],[Insgesamt]]</f>
        <v>-22.882680502537102</v>
      </c>
      <c r="N43">
        <f>force_ripple_Config3_2A_phaseA_1Layer__2111859[[#This Row],[C2]]*force_ripple_Config3_2A_phaseA_1Layer__2111859[[#This Row],[Insgesamt]]</f>
        <v>-99.56651590997582</v>
      </c>
      <c r="O43" s="2">
        <f t="shared" si="1"/>
        <v>6.666666666666667</v>
      </c>
      <c r="P43" s="2">
        <f t="shared" si="2"/>
        <v>-7.3508907294517201E-16</v>
      </c>
      <c r="Q43" s="2">
        <f t="shared" si="3"/>
        <v>0.86602540378443849</v>
      </c>
      <c r="R43" s="2">
        <f t="shared" si="4"/>
        <v>-0.86602540378443937</v>
      </c>
      <c r="S43">
        <f>force_ripple_Config3_2A_phaseA_1Layer__2111859[[#This Row],[Spalte1]]*$Q43</f>
        <v>19.220182277679832</v>
      </c>
      <c r="T43">
        <f>force_ripple_Config3_2A_phaseA_1Layer__2111859[[#This Row],[Spalte2]]*$Q43</f>
        <v>-86.292134081991648</v>
      </c>
      <c r="U43">
        <f>force_ripple_Config3_2A_phaseA_1Layer__2111859[[#This Row],[Spalte22]]*$P43</f>
        <v>2.3900634592899926E-16</v>
      </c>
      <c r="V43">
        <f>force_ripple_Config3_2A_phaseA_1Layer__2111859[[#This Row],[Spalte23]]*$P43</f>
        <v>4.3268470429029273E-14</v>
      </c>
      <c r="W43">
        <f>force_ripple_Config3_2A_phaseA_1Layer__2111859[[#This Row],[Spalte24]]*$R43</f>
        <v>19.816982621880012</v>
      </c>
      <c r="X43">
        <f>force_ripple_Config3_2A_phaseA_1Layer__2111859[[#This Row],[Spalte25]]*$R43</f>
        <v>86.227132144346612</v>
      </c>
      <c r="Y43">
        <f t="shared" si="5"/>
        <v>39.037164899559841</v>
      </c>
      <c r="Z43">
        <f t="shared" si="5"/>
        <v>-6.5001937644993291E-2</v>
      </c>
    </row>
    <row r="44" spans="1:26" x14ac:dyDescent="0.3">
      <c r="A44">
        <v>82</v>
      </c>
      <c r="B44">
        <v>0.10484401991997799</v>
      </c>
      <c r="C44">
        <v>-1.1047062222988799</v>
      </c>
      <c r="D44">
        <v>0.10672775110345099</v>
      </c>
      <c r="E44">
        <v>-0.62205447636001199</v>
      </c>
      <c r="F44">
        <v>-0.29521634979516898</v>
      </c>
      <c r="G44">
        <v>-0.86494961156621697</v>
      </c>
      <c r="H44">
        <f t="shared" si="0"/>
        <v>97.389372261283583</v>
      </c>
      <c r="I44">
        <f>force_ripple_Config3_2A_phaseA_1Layer__2111859[[#This Row],[A]]*force_ripple_Config3_2A_phaseA_1Layer__2111859[[#This Row],[Insgesamt]]</f>
        <v>10.210693285356168</v>
      </c>
      <c r="J44">
        <f>force_ripple_Config3_2A_phaseA_1Layer__2111859[[#This Row],[A2]]*force_ripple_Config3_2A_phaseA_1Layer__2111859[[#This Row],[Insgesamt]]</f>
        <v>-107.58664552282191</v>
      </c>
      <c r="K44">
        <f>force_ripple_Config3_2A_phaseA_1Layer__2111859[[#This Row],[B]]*force_ripple_Config3_2A_phaseA_1Layer__2111859[[#This Row],[Insgesamt]]</f>
        <v>10.394148682823609</v>
      </c>
      <c r="L44">
        <f>force_ripple_Config3_2A_phaseA_1Layer__2111859[[#This Row],[B2]]*force_ripple_Config3_2A_phaseA_1Layer__2111859[[#This Row],[Insgesamt]]</f>
        <v>-60.581494965023033</v>
      </c>
      <c r="M44">
        <f>force_ripple_Config3_2A_phaseA_1Layer__2111859[[#This Row],[C]]*force_ripple_Config3_2A_phaseA_1Layer__2111859[[#This Row],[Insgesamt]]</f>
        <v>-28.750934987819022</v>
      </c>
      <c r="N44">
        <f>force_ripple_Config3_2A_phaseA_1Layer__2111859[[#This Row],[C2]]*force_ripple_Config3_2A_phaseA_1Layer__2111859[[#This Row],[Insgesamt]]</f>
        <v>-84.236899708074944</v>
      </c>
      <c r="O44" s="2">
        <f t="shared" si="1"/>
        <v>6.833333333333333</v>
      </c>
      <c r="P44" s="2">
        <f t="shared" si="2"/>
        <v>0.49999999999999883</v>
      </c>
      <c r="Q44" s="2">
        <f t="shared" si="3"/>
        <v>0.50000000000000022</v>
      </c>
      <c r="R44" s="2">
        <f t="shared" si="4"/>
        <v>-1</v>
      </c>
      <c r="S44">
        <f>force_ripple_Config3_2A_phaseA_1Layer__2111859[[#This Row],[Spalte1]]*$Q44</f>
        <v>5.1053466426780867</v>
      </c>
      <c r="T44">
        <f>force_ripple_Config3_2A_phaseA_1Layer__2111859[[#This Row],[Spalte2]]*$Q44</f>
        <v>-53.793322761410977</v>
      </c>
      <c r="U44">
        <f>force_ripple_Config3_2A_phaseA_1Layer__2111859[[#This Row],[Spalte22]]*$P44</f>
        <v>5.1970743414117919</v>
      </c>
      <c r="V44">
        <f>force_ripple_Config3_2A_phaseA_1Layer__2111859[[#This Row],[Spalte23]]*$P44</f>
        <v>-30.290747482511446</v>
      </c>
      <c r="W44">
        <f>force_ripple_Config3_2A_phaseA_1Layer__2111859[[#This Row],[Spalte24]]*$R44</f>
        <v>28.750934987819022</v>
      </c>
      <c r="X44">
        <f>force_ripple_Config3_2A_phaseA_1Layer__2111859[[#This Row],[Spalte25]]*$R44</f>
        <v>84.236899708074944</v>
      </c>
      <c r="Y44">
        <f t="shared" si="5"/>
        <v>39.0533559719089</v>
      </c>
      <c r="Z44">
        <f t="shared" si="5"/>
        <v>0.15282946415251786</v>
      </c>
    </row>
    <row r="45" spans="1:26" x14ac:dyDescent="0.3">
      <c r="A45">
        <v>84</v>
      </c>
      <c r="B45">
        <v>-2.7489475979728301E-2</v>
      </c>
      <c r="C45">
        <v>-1.12200237190986</v>
      </c>
      <c r="D45">
        <v>0.207862378237997</v>
      </c>
      <c r="E45">
        <v>-0.705178142933096</v>
      </c>
      <c r="F45">
        <v>-0.25862528958851</v>
      </c>
      <c r="G45">
        <v>-0.70696062491401002</v>
      </c>
      <c r="H45">
        <f t="shared" si="0"/>
        <v>97.389372261283583</v>
      </c>
      <c r="I45">
        <f>force_ripple_Config3_2A_phaseA_1Layer__2111859[[#This Row],[A]]*force_ripple_Config3_2A_phaseA_1Layer__2111859[[#This Row],[Insgesamt]]</f>
        <v>-2.6771828094573729</v>
      </c>
      <c r="J45">
        <f>force_ripple_Config3_2A_phaseA_1Layer__2111859[[#This Row],[A2]]*force_ripple_Config3_2A_phaseA_1Layer__2111859[[#This Row],[Insgesamt]]</f>
        <v>-109.2711066759725</v>
      </c>
      <c r="K45">
        <f>force_ripple_Config3_2A_phaseA_1Layer__2111859[[#This Row],[B]]*force_ripple_Config3_2A_phaseA_1Layer__2111859[[#This Row],[Insgesamt]]</f>
        <v>20.243586533336021</v>
      </c>
      <c r="L45">
        <f>force_ripple_Config3_2A_phaseA_1Layer__2111859[[#This Row],[B2]]*force_ripple_Config3_2A_phaseA_1Layer__2111859[[#This Row],[Insgesamt]]</f>
        <v>-68.676856672631928</v>
      </c>
      <c r="M45">
        <f>force_ripple_Config3_2A_phaseA_1Layer__2111859[[#This Row],[C]]*force_ripple_Config3_2A_phaseA_1Layer__2111859[[#This Row],[Insgesamt]]</f>
        <v>-25.187354603917669</v>
      </c>
      <c r="N45">
        <f>force_ripple_Config3_2A_phaseA_1Layer__2111859[[#This Row],[C2]]*force_ripple_Config3_2A_phaseA_1Layer__2111859[[#This Row],[Insgesamt]]</f>
        <v>-68.8504514738202</v>
      </c>
      <c r="O45" s="2">
        <f t="shared" si="1"/>
        <v>7</v>
      </c>
      <c r="P45" s="2">
        <f t="shared" si="2"/>
        <v>0.86602540378443771</v>
      </c>
      <c r="Q45" s="2">
        <f t="shared" si="3"/>
        <v>8.5760391843603401E-16</v>
      </c>
      <c r="R45" s="2">
        <f t="shared" si="4"/>
        <v>-0.86602540378443849</v>
      </c>
      <c r="S45">
        <f>force_ripple_Config3_2A_phaseA_1Layer__2111859[[#This Row],[Spalte1]]*$Q45</f>
        <v>-2.2959624677602333E-15</v>
      </c>
      <c r="T45">
        <f>force_ripple_Config3_2A_phaseA_1Layer__2111859[[#This Row],[Spalte2]]*$Q45</f>
        <v>-9.37113292571559E-14</v>
      </c>
      <c r="U45">
        <f>force_ripple_Config3_2A_phaseA_1Layer__2111859[[#This Row],[Spalte22]]*$P45</f>
        <v>17.531460201577534</v>
      </c>
      <c r="V45">
        <f>force_ripple_Config3_2A_phaseA_1Layer__2111859[[#This Row],[Spalte23]]*$P45</f>
        <v>-59.475902530562017</v>
      </c>
      <c r="W45">
        <f>force_ripple_Config3_2A_phaseA_1Layer__2111859[[#This Row],[Spalte24]]*$R45</f>
        <v>21.812888941119635</v>
      </c>
      <c r="X45">
        <f>force_ripple_Config3_2A_phaseA_1Layer__2111859[[#This Row],[Spalte25]]*$R45</f>
        <v>59.62624003835603</v>
      </c>
      <c r="Y45">
        <f t="shared" si="5"/>
        <v>39.344349142697169</v>
      </c>
      <c r="Z45">
        <f t="shared" si="5"/>
        <v>0.15033750779392108</v>
      </c>
    </row>
    <row r="46" spans="1:26" x14ac:dyDescent="0.3">
      <c r="A46">
        <v>86</v>
      </c>
      <c r="B46">
        <v>-0.13387668821858301</v>
      </c>
      <c r="C46">
        <v>-1.06426464313114</v>
      </c>
      <c r="D46">
        <v>0.270670277483055</v>
      </c>
      <c r="E46">
        <v>-0.82518079074710604</v>
      </c>
      <c r="F46">
        <v>-0.13402366116005199</v>
      </c>
      <c r="G46">
        <v>-0.585182887306121</v>
      </c>
      <c r="H46">
        <f t="shared" si="0"/>
        <v>97.389372261283583</v>
      </c>
      <c r="I46">
        <f>force_ripple_Config3_2A_phaseA_1Layer__2111859[[#This Row],[A]]*force_ripple_Config3_2A_phaseA_1Layer__2111859[[#This Row],[Insgesamt]]</f>
        <v>-13.038166626027378</v>
      </c>
      <c r="J46">
        <f>force_ripple_Config3_2A_phaseA_1Layer__2111859[[#This Row],[A2]]*force_ripple_Config3_2A_phaseA_1Layer__2111859[[#This Row],[Insgesamt]]</f>
        <v>-103.64806551442072</v>
      </c>
      <c r="K46">
        <f>force_ripple_Config3_2A_phaseA_1Layer__2111859[[#This Row],[B]]*force_ripple_Config3_2A_phaseA_1Layer__2111859[[#This Row],[Insgesamt]]</f>
        <v>26.360408413862167</v>
      </c>
      <c r="L46">
        <f>force_ripple_Config3_2A_phaseA_1Layer__2111859[[#This Row],[B2]]*force_ripple_Config3_2A_phaseA_1Layer__2111859[[#This Row],[Insgesamt]]</f>
        <v>-80.363839212930259</v>
      </c>
      <c r="M46">
        <f>force_ripple_Config3_2A_phaseA_1Layer__2111859[[#This Row],[C]]*force_ripple_Config3_2A_phaseA_1Layer__2111859[[#This Row],[Insgesamt]]</f>
        <v>-13.052480228536437</v>
      </c>
      <c r="N46">
        <f>force_ripple_Config3_2A_phaseA_1Layer__2111859[[#This Row],[C2]]*force_ripple_Config3_2A_phaseA_1Layer__2111859[[#This Row],[Insgesamt]]</f>
        <v>-56.99059405278858</v>
      </c>
      <c r="O46" s="2">
        <f t="shared" si="1"/>
        <v>7.166666666666667</v>
      </c>
      <c r="P46" s="2">
        <f t="shared" si="2"/>
        <v>1</v>
      </c>
      <c r="Q46" s="2">
        <f t="shared" si="3"/>
        <v>-0.49999999999999872</v>
      </c>
      <c r="R46" s="2">
        <f t="shared" si="4"/>
        <v>-0.50000000000000033</v>
      </c>
      <c r="S46">
        <f>force_ripple_Config3_2A_phaseA_1Layer__2111859[[#This Row],[Spalte1]]*$Q46</f>
        <v>6.5190833130136721</v>
      </c>
      <c r="T46">
        <f>force_ripple_Config3_2A_phaseA_1Layer__2111859[[#This Row],[Spalte2]]*$Q46</f>
        <v>51.824032757210226</v>
      </c>
      <c r="U46">
        <f>force_ripple_Config3_2A_phaseA_1Layer__2111859[[#This Row],[Spalte22]]*$P46</f>
        <v>26.360408413862167</v>
      </c>
      <c r="V46">
        <f>force_ripple_Config3_2A_phaseA_1Layer__2111859[[#This Row],[Spalte23]]*$P46</f>
        <v>-80.363839212930259</v>
      </c>
      <c r="W46">
        <f>force_ripple_Config3_2A_phaseA_1Layer__2111859[[#This Row],[Spalte24]]*$R46</f>
        <v>6.5262401142682229</v>
      </c>
      <c r="X46">
        <f>force_ripple_Config3_2A_phaseA_1Layer__2111859[[#This Row],[Spalte25]]*$R46</f>
        <v>28.495297026394308</v>
      </c>
      <c r="Y46">
        <f t="shared" si="5"/>
        <v>39.40573184114406</v>
      </c>
      <c r="Z46">
        <f t="shared" si="5"/>
        <v>-4.4509429325724881E-2</v>
      </c>
    </row>
    <row r="47" spans="1:26" x14ac:dyDescent="0.3">
      <c r="A47">
        <v>88</v>
      </c>
      <c r="B47">
        <v>-0.21191981844419999</v>
      </c>
      <c r="C47">
        <v>-0.980528399187658</v>
      </c>
      <c r="D47">
        <v>0.25491187728570103</v>
      </c>
      <c r="E47">
        <v>-0.98304185272020095</v>
      </c>
      <c r="F47">
        <v>1.9754493877941499E-2</v>
      </c>
      <c r="G47">
        <v>-0.56584087373116698</v>
      </c>
      <c r="H47">
        <f t="shared" si="0"/>
        <v>97.389372261283583</v>
      </c>
      <c r="I47">
        <f>force_ripple_Config3_2A_phaseA_1Layer__2111859[[#This Row],[A]]*force_ripple_Config3_2A_phaseA_1Layer__2111859[[#This Row],[Insgesamt]]</f>
        <v>-20.638738088005823</v>
      </c>
      <c r="J47">
        <f>force_ripple_Config3_2A_phaseA_1Layer__2111859[[#This Row],[A2]]*force_ripple_Config3_2A_phaseA_1Layer__2111859[[#This Row],[Insgesamt]]</f>
        <v>-95.493045281247291</v>
      </c>
      <c r="K47">
        <f>force_ripple_Config3_2A_phaseA_1Layer__2111859[[#This Row],[B]]*force_ripple_Config3_2A_phaseA_1Layer__2111859[[#This Row],[Insgesamt]]</f>
        <v>24.825707710799776</v>
      </c>
      <c r="L47">
        <f>force_ripple_Config3_2A_phaseA_1Layer__2111859[[#This Row],[B2]]*force_ripple_Config3_2A_phaseA_1Layer__2111859[[#This Row],[Insgesamt]]</f>
        <v>-95.737828942989566</v>
      </c>
      <c r="M47">
        <f>force_ripple_Config3_2A_phaseA_1Layer__2111859[[#This Row],[C]]*force_ripple_Config3_2A_phaseA_1Layer__2111859[[#This Row],[Insgesamt]]</f>
        <v>1.9238777581120921</v>
      </c>
      <c r="N47">
        <f>force_ripple_Config3_2A_phaseA_1Layer__2111859[[#This Row],[C2]]*force_ripple_Config3_2A_phaseA_1Layer__2111859[[#This Row],[Insgesamt]]</f>
        <v>-55.106887492454582</v>
      </c>
      <c r="O47" s="2">
        <f t="shared" si="1"/>
        <v>7.333333333333333</v>
      </c>
      <c r="P47" s="2">
        <f t="shared" si="2"/>
        <v>0.86602540378444026</v>
      </c>
      <c r="Q47" s="2">
        <f t="shared" si="3"/>
        <v>-0.8660254037844376</v>
      </c>
      <c r="R47" s="2">
        <f t="shared" si="4"/>
        <v>-9.8011876392689601E-16</v>
      </c>
      <c r="S47">
        <f>force_ripple_Config3_2A_phaseA_1Layer__2111859[[#This Row],[Spalte1]]*$Q47</f>
        <v>17.873671486266495</v>
      </c>
      <c r="T47">
        <f>force_ripple_Config3_2A_phaseA_1Layer__2111859[[#This Row],[Spalte2]]*$Q47</f>
        <v>82.699403098297765</v>
      </c>
      <c r="U47">
        <f>force_ripple_Config3_2A_phaseA_1Layer__2111859[[#This Row],[Spalte22]]*$P47</f>
        <v>21.499693544479868</v>
      </c>
      <c r="V47">
        <f>force_ripple_Config3_2A_phaseA_1Layer__2111859[[#This Row],[Spalte23]]*$P47</f>
        <v>-82.91139196779821</v>
      </c>
      <c r="W47">
        <f>force_ripple_Config3_2A_phaseA_1Layer__2111859[[#This Row],[Spalte24]]*$R47</f>
        <v>-1.8856286902272713E-15</v>
      </c>
      <c r="X47">
        <f>force_ripple_Config3_2A_phaseA_1Layer__2111859[[#This Row],[Spalte25]]*$R47</f>
        <v>5.4011294452963113E-14</v>
      </c>
      <c r="Y47">
        <f t="shared" si="5"/>
        <v>39.373365030746363</v>
      </c>
      <c r="Z47">
        <f t="shared" si="5"/>
        <v>-0.21198886950039081</v>
      </c>
    </row>
    <row r="48" spans="1:26" x14ac:dyDescent="0.3">
      <c r="A48">
        <v>90</v>
      </c>
      <c r="B48">
        <v>-0.24700696411485501</v>
      </c>
      <c r="C48">
        <v>-0.86543467580245903</v>
      </c>
      <c r="D48">
        <v>0.15545668252754999</v>
      </c>
      <c r="E48">
        <v>-1.1099146792596</v>
      </c>
      <c r="F48">
        <v>0.152807430885084</v>
      </c>
      <c r="G48">
        <v>-0.62578268651619395</v>
      </c>
      <c r="H48">
        <f t="shared" si="0"/>
        <v>97.389372261283583</v>
      </c>
      <c r="I48">
        <f>force_ripple_Config3_2A_phaseA_1Layer__2111859[[#This Row],[A]]*force_ripple_Config3_2A_phaseA_1Layer__2111859[[#This Row],[Insgesamt]]</f>
        <v>-24.055853179311129</v>
      </c>
      <c r="J48">
        <f>force_ripple_Config3_2A_phaseA_1Layer__2111859[[#This Row],[A2]]*force_ripple_Config3_2A_phaseA_1Layer__2111859[[#This Row],[Insgesamt]]</f>
        <v>-84.284139809548961</v>
      </c>
      <c r="K48">
        <f>force_ripple_Config3_2A_phaseA_1Layer__2111859[[#This Row],[B]]*force_ripple_Config3_2A_phaseA_1Layer__2111859[[#This Row],[Insgesamt]]</f>
        <v>15.139828725179745</v>
      </c>
      <c r="L48">
        <f>force_ripple_Config3_2A_phaseA_1Layer__2111859[[#This Row],[B2]]*force_ripple_Config3_2A_phaseA_1Layer__2111859[[#This Row],[Insgesamt]]</f>
        <v>-108.09389387667635</v>
      </c>
      <c r="M48">
        <f>force_ripple_Config3_2A_phaseA_1Layer__2111859[[#This Row],[C]]*force_ripple_Config3_2A_phaseA_1Layer__2111859[[#This Row],[Insgesamt]]</f>
        <v>14.881819770757808</v>
      </c>
      <c r="N48">
        <f>force_ripple_Config3_2A_phaseA_1Layer__2111859[[#This Row],[C2]]*force_ripple_Config3_2A_phaseA_1Layer__2111859[[#This Row],[Insgesamt]]</f>
        <v>-60.944583011791742</v>
      </c>
      <c r="O48" s="2">
        <f t="shared" si="1"/>
        <v>7.5</v>
      </c>
      <c r="P48" s="2">
        <f t="shared" si="2"/>
        <v>0.50000000000000333</v>
      </c>
      <c r="Q48" s="2">
        <f t="shared" si="3"/>
        <v>-1</v>
      </c>
      <c r="R48" s="2">
        <f t="shared" si="4"/>
        <v>0.49999999999999861</v>
      </c>
      <c r="S48">
        <f>force_ripple_Config3_2A_phaseA_1Layer__2111859[[#This Row],[Spalte1]]*$Q48</f>
        <v>24.055853179311129</v>
      </c>
      <c r="T48">
        <f>force_ripple_Config3_2A_phaseA_1Layer__2111859[[#This Row],[Spalte2]]*$Q48</f>
        <v>84.284139809548961</v>
      </c>
      <c r="U48">
        <f>force_ripple_Config3_2A_phaseA_1Layer__2111859[[#This Row],[Spalte22]]*$P48</f>
        <v>7.5699143625899232</v>
      </c>
      <c r="V48">
        <f>force_ripple_Config3_2A_phaseA_1Layer__2111859[[#This Row],[Spalte23]]*$P48</f>
        <v>-54.046946938338536</v>
      </c>
      <c r="W48">
        <f>force_ripple_Config3_2A_phaseA_1Layer__2111859[[#This Row],[Spalte24]]*$R48</f>
        <v>7.4409098853788835</v>
      </c>
      <c r="X48">
        <f>force_ripple_Config3_2A_phaseA_1Layer__2111859[[#This Row],[Spalte25]]*$R48</f>
        <v>-30.472291505895786</v>
      </c>
      <c r="Y48">
        <f t="shared" si="5"/>
        <v>39.066677427279934</v>
      </c>
      <c r="Z48">
        <f t="shared" si="5"/>
        <v>-0.23509863468536096</v>
      </c>
    </row>
    <row r="49" spans="1:26" x14ac:dyDescent="0.3">
      <c r="A49">
        <v>92</v>
      </c>
      <c r="B49">
        <v>-0.23834540999245499</v>
      </c>
      <c r="C49">
        <v>-0.73877949850160796</v>
      </c>
      <c r="D49">
        <v>-6.5647736503717802E-3</v>
      </c>
      <c r="E49">
        <v>-1.1580701702557601</v>
      </c>
      <c r="F49">
        <v>0.22429984614402501</v>
      </c>
      <c r="G49">
        <v>-0.73813205536522697</v>
      </c>
      <c r="H49">
        <f t="shared" si="0"/>
        <v>97.389372261283583</v>
      </c>
      <c r="I49">
        <f>force_ripple_Config3_2A_phaseA_1Layer__2111859[[#This Row],[A]]*force_ripple_Config3_2A_phaseA_1Layer__2111859[[#This Row],[Insgesamt]]</f>
        <v>-23.212309860523458</v>
      </c>
      <c r="J49">
        <f>force_ripple_Config3_2A_phaseA_1Layer__2111859[[#This Row],[A2]]*force_ripple_Config3_2A_phaseA_1Layer__2111859[[#This Row],[Insgesamt]]</f>
        <v>-71.949271598577496</v>
      </c>
      <c r="K49">
        <f>force_ripple_Config3_2A_phaseA_1Layer__2111859[[#This Row],[B]]*force_ripple_Config3_2A_phaseA_1Layer__2111859[[#This Row],[Insgesamt]]</f>
        <v>-0.63933918484712282</v>
      </c>
      <c r="L49">
        <f>force_ripple_Config3_2A_phaseA_1Layer__2111859[[#This Row],[B2]]*force_ripple_Config3_2A_phaseA_1Layer__2111859[[#This Row],[Insgesamt]]</f>
        <v>-112.78372691572628</v>
      </c>
      <c r="M49">
        <f>force_ripple_Config3_2A_phaseA_1Layer__2111859[[#This Row],[C]]*force_ripple_Config3_2A_phaseA_1Layer__2111859[[#This Row],[Insgesamt]]</f>
        <v>21.844421214269087</v>
      </c>
      <c r="N49">
        <f>force_ripple_Config3_2A_phaseA_1Layer__2111859[[#This Row],[C2]]*force_ripple_Config3_2A_phaseA_1Layer__2111859[[#This Row],[Insgesamt]]</f>
        <v>-71.88621751795047</v>
      </c>
      <c r="O49" s="2">
        <f t="shared" si="1"/>
        <v>7.666666666666667</v>
      </c>
      <c r="P49" s="2">
        <f t="shared" si="2"/>
        <v>8.5760391843603401E-16</v>
      </c>
      <c r="Q49" s="2">
        <f t="shared" si="3"/>
        <v>-0.86602540378443849</v>
      </c>
      <c r="R49" s="2">
        <f t="shared" si="4"/>
        <v>0.86602540378443937</v>
      </c>
      <c r="S49">
        <f>force_ripple_Config3_2A_phaseA_1Layer__2111859[[#This Row],[Spalte1]]*$Q49</f>
        <v>20.102450019729332</v>
      </c>
      <c r="T49">
        <f>force_ripple_Config3_2A_phaseA_1Layer__2111859[[#This Row],[Spalte2]]*$Q49</f>
        <v>62.309896988154307</v>
      </c>
      <c r="U49">
        <f>force_ripple_Config3_2A_phaseA_1Layer__2111859[[#This Row],[Spalte22]]*$P49</f>
        <v>-5.4829979013459238E-16</v>
      </c>
      <c r="V49">
        <f>force_ripple_Config3_2A_phaseA_1Layer__2111859[[#This Row],[Spalte23]]*$P49</f>
        <v>-9.6723766138746453E-14</v>
      </c>
      <c r="W49">
        <f>force_ripple_Config3_2A_phaseA_1Layer__2111859[[#This Row],[Spalte24]]*$R49</f>
        <v>18.91782370252476</v>
      </c>
      <c r="X49">
        <f>force_ripple_Config3_2A_phaseA_1Layer__2111859[[#This Row],[Spalte25]]*$R49</f>
        <v>-62.255290552519092</v>
      </c>
      <c r="Y49">
        <f t="shared" si="5"/>
        <v>39.020273722254089</v>
      </c>
      <c r="Z49">
        <f t="shared" si="5"/>
        <v>5.4606435635115247E-2</v>
      </c>
    </row>
    <row r="50" spans="1:26" x14ac:dyDescent="0.3">
      <c r="A50">
        <v>94</v>
      </c>
      <c r="B50">
        <v>-0.16100440631771401</v>
      </c>
      <c r="C50">
        <v>-0.632271482909881</v>
      </c>
      <c r="D50">
        <v>-0.162151848944244</v>
      </c>
      <c r="E50">
        <v>-1.1165689047916301</v>
      </c>
      <c r="F50">
        <v>0.239039334922969</v>
      </c>
      <c r="G50">
        <v>-0.87171314014636503</v>
      </c>
      <c r="H50">
        <f t="shared" si="0"/>
        <v>97.389372261283583</v>
      </c>
      <c r="I50">
        <f>force_ripple_Config3_2A_phaseA_1Layer__2111859[[#This Row],[A]]*force_ripple_Config3_2A_phaseA_1Layer__2111859[[#This Row],[Insgesamt]]</f>
        <v>-15.680118062582808</v>
      </c>
      <c r="J50">
        <f>force_ripple_Config3_2A_phaseA_1Layer__2111859[[#This Row],[A2]]*force_ripple_Config3_2A_phaseA_1Layer__2111859[[#This Row],[Insgesamt]]</f>
        <v>-61.576522819304202</v>
      </c>
      <c r="K50">
        <f>force_ripple_Config3_2A_phaseA_1Layer__2111859[[#This Row],[B]]*force_ripple_Config3_2A_phaseA_1Layer__2111859[[#This Row],[Insgesamt]]</f>
        <v>-15.791866779686403</v>
      </c>
      <c r="L50">
        <f>force_ripple_Config3_2A_phaseA_1Layer__2111859[[#This Row],[B2]]*force_ripple_Config3_2A_phaseA_1Layer__2111859[[#This Row],[Insgesamt]]</f>
        <v>-108.74194472412577</v>
      </c>
      <c r="M50">
        <f>force_ripple_Config3_2A_phaseA_1Layer__2111859[[#This Row],[C]]*force_ripple_Config3_2A_phaseA_1Layer__2111859[[#This Row],[Insgesamt]]</f>
        <v>23.279890773902672</v>
      </c>
      <c r="N50">
        <f>force_ripple_Config3_2A_phaseA_1Layer__2111859[[#This Row],[C2]]*force_ripple_Config3_2A_phaseA_1Layer__2111859[[#This Row],[Insgesamt]]</f>
        <v>-84.89559551076681</v>
      </c>
      <c r="O50" s="2">
        <f t="shared" si="1"/>
        <v>7.833333333333333</v>
      </c>
      <c r="P50" s="2">
        <f t="shared" si="2"/>
        <v>-0.49999999999999872</v>
      </c>
      <c r="Q50" s="2">
        <f t="shared" si="3"/>
        <v>-0.50000000000000033</v>
      </c>
      <c r="R50" s="2">
        <f t="shared" si="4"/>
        <v>1</v>
      </c>
      <c r="S50">
        <f>force_ripple_Config3_2A_phaseA_1Layer__2111859[[#This Row],[Spalte1]]*$Q50</f>
        <v>7.8400590312914096</v>
      </c>
      <c r="T50">
        <f>force_ripple_Config3_2A_phaseA_1Layer__2111859[[#This Row],[Spalte2]]*$Q50</f>
        <v>30.788261409652122</v>
      </c>
      <c r="U50">
        <f>force_ripple_Config3_2A_phaseA_1Layer__2111859[[#This Row],[Spalte22]]*$P50</f>
        <v>7.8959333898431812</v>
      </c>
      <c r="V50">
        <f>force_ripple_Config3_2A_phaseA_1Layer__2111859[[#This Row],[Spalte23]]*$P50</f>
        <v>54.370972362062744</v>
      </c>
      <c r="W50">
        <f>force_ripple_Config3_2A_phaseA_1Layer__2111859[[#This Row],[Spalte24]]*$R50</f>
        <v>23.279890773902672</v>
      </c>
      <c r="X50">
        <f>force_ripple_Config3_2A_phaseA_1Layer__2111859[[#This Row],[Spalte25]]*$R50</f>
        <v>-84.89559551076681</v>
      </c>
      <c r="Y50">
        <f t="shared" si="5"/>
        <v>39.015883195037262</v>
      </c>
      <c r="Z50">
        <f t="shared" si="5"/>
        <v>0.26363826094805631</v>
      </c>
    </row>
    <row r="51" spans="1:26" x14ac:dyDescent="0.3">
      <c r="A51">
        <v>96</v>
      </c>
      <c r="B51">
        <v>-3.1210796198045201E-2</v>
      </c>
      <c r="C51">
        <v>-0.57002683822952105</v>
      </c>
      <c r="D51">
        <v>-0.26521929498518498</v>
      </c>
      <c r="E51">
        <v>-0.98631471942624405</v>
      </c>
      <c r="F51">
        <v>0.20036417481428501</v>
      </c>
      <c r="G51">
        <v>-0.98300269422481801</v>
      </c>
      <c r="H51">
        <f t="shared" si="0"/>
        <v>97.389372261283583</v>
      </c>
      <c r="I51">
        <f>force_ripple_Config3_2A_phaseA_1Layer__2111859[[#This Row],[A]]*force_ripple_Config3_2A_phaseA_1Layer__2111859[[#This Row],[Insgesamt]]</f>
        <v>-3.0395998495024785</v>
      </c>
      <c r="J51">
        <f>force_ripple_Config3_2A_phaseA_1Layer__2111859[[#This Row],[A2]]*force_ripple_Config3_2A_phaseA_1Layer__2111859[[#This Row],[Insgesamt]]</f>
        <v>-55.5145559472573</v>
      </c>
      <c r="K51">
        <f>force_ripple_Config3_2A_phaseA_1Layer__2111859[[#This Row],[B]]*force_ripple_Config3_2A_phaseA_1Layer__2111859[[#This Row],[Insgesamt]]</f>
        <v>-25.829540650187361</v>
      </c>
      <c r="L51">
        <f>force_ripple_Config3_2A_phaseA_1Layer__2111859[[#This Row],[B2]]*force_ripple_Config3_2A_phaseA_1Layer__2111859[[#This Row],[Insgesamt]]</f>
        <v>-96.056571376985957</v>
      </c>
      <c r="M51">
        <f>force_ripple_Config3_2A_phaseA_1Layer__2111859[[#This Row],[C]]*force_ripple_Config3_2A_phaseA_1Layer__2111859[[#This Row],[Insgesamt]]</f>
        <v>19.513341208813301</v>
      </c>
      <c r="N51">
        <f>force_ripple_Config3_2A_phaseA_1Layer__2111859[[#This Row],[C2]]*force_ripple_Config3_2A_phaseA_1Layer__2111859[[#This Row],[Insgesamt]]</f>
        <v>-95.734015321705513</v>
      </c>
      <c r="O51" s="2">
        <f t="shared" si="1"/>
        <v>8</v>
      </c>
      <c r="P51" s="2">
        <f t="shared" si="2"/>
        <v>-0.8660254037844376</v>
      </c>
      <c r="Q51" s="2">
        <f t="shared" si="3"/>
        <v>-9.8011876392689601E-16</v>
      </c>
      <c r="R51" s="2">
        <f t="shared" si="4"/>
        <v>0.8660254037844386</v>
      </c>
      <c r="S51">
        <f>force_ripple_Config3_2A_phaseA_1Layer__2111859[[#This Row],[Spalte1]]*$Q51</f>
        <v>2.9791688473267485E-15</v>
      </c>
      <c r="T51">
        <f>force_ripple_Config3_2A_phaseA_1Layer__2111859[[#This Row],[Spalte2]]*$Q51</f>
        <v>5.441085795497634E-14</v>
      </c>
      <c r="U51">
        <f>force_ripple_Config3_2A_phaseA_1Layer__2111859[[#This Row],[Spalte22]]*$P51</f>
        <v>22.369038371145056</v>
      </c>
      <c r="V51">
        <f>force_ripple_Config3_2A_phaseA_1Layer__2111859[[#This Row],[Spalte23]]*$P51</f>
        <v>83.18743101290292</v>
      </c>
      <c r="W51">
        <f>force_ripple_Config3_2A_phaseA_1Layer__2111859[[#This Row],[Spalte24]]*$R51</f>
        <v>16.899049199546063</v>
      </c>
      <c r="X51">
        <f>force_ripple_Config3_2A_phaseA_1Layer__2111859[[#This Row],[Spalte25]]*$R51</f>
        <v>-82.908089274885654</v>
      </c>
      <c r="Y51">
        <f t="shared" si="5"/>
        <v>39.268087570691122</v>
      </c>
      <c r="Z51">
        <f t="shared" si="5"/>
        <v>0.27934173801732243</v>
      </c>
    </row>
    <row r="52" spans="1:26" x14ac:dyDescent="0.3">
      <c r="A52">
        <v>98</v>
      </c>
      <c r="B52">
        <v>0.130481049968001</v>
      </c>
      <c r="C52">
        <v>-0.59197397839742405</v>
      </c>
      <c r="D52">
        <v>-0.27289760866944801</v>
      </c>
      <c r="E52">
        <v>-0.83248490662007202</v>
      </c>
      <c r="F52">
        <v>0.13090293961604799</v>
      </c>
      <c r="G52">
        <v>-1.07133702924355</v>
      </c>
      <c r="H52">
        <f t="shared" si="0"/>
        <v>97.389372261283583</v>
      </c>
      <c r="I52">
        <f>force_ripple_Config3_2A_phaseA_1Layer__2111859[[#This Row],[A]]*force_ripple_Config3_2A_phaseA_1Layer__2111859[[#This Row],[Insgesamt]]</f>
        <v>12.707467548376794</v>
      </c>
      <c r="J52">
        <f>force_ripple_Config3_2A_phaseA_1Layer__2111859[[#This Row],[A2]]*force_ripple_Config3_2A_phaseA_1Layer__2111859[[#This Row],[Insgesamt]]</f>
        <v>-57.651974151139775</v>
      </c>
      <c r="K52">
        <f>force_ripple_Config3_2A_phaseA_1Layer__2111859[[#This Row],[B]]*force_ripple_Config3_2A_phaseA_1Layer__2111859[[#This Row],[Insgesamt]]</f>
        <v>-26.577326799922961</v>
      </c>
      <c r="L52">
        <f>force_ripple_Config3_2A_phaseA_1Layer__2111859[[#This Row],[B2]]*force_ripple_Config3_2A_phaseA_1Layer__2111859[[#This Row],[Insgesamt]]</f>
        <v>-81.075182472722091</v>
      </c>
      <c r="M52">
        <f>force_ripple_Config3_2A_phaseA_1Layer__2111859[[#This Row],[C]]*force_ripple_Config3_2A_phaseA_1Layer__2111859[[#This Row],[Insgesamt]]</f>
        <v>12.748555116363624</v>
      </c>
      <c r="N52">
        <f>force_ripple_Config3_2A_phaseA_1Layer__2111859[[#This Row],[C2]]*force_ripple_Config3_2A_phaseA_1Layer__2111859[[#This Row],[Insgesamt]]</f>
        <v>-104.33684075829775</v>
      </c>
      <c r="O52" s="2">
        <f t="shared" si="1"/>
        <v>8.1666666666666661</v>
      </c>
      <c r="P52" s="2">
        <f t="shared" si="2"/>
        <v>-1</v>
      </c>
      <c r="Q52" s="2">
        <f t="shared" si="3"/>
        <v>0.49999999999999861</v>
      </c>
      <c r="R52" s="2">
        <f t="shared" si="4"/>
        <v>0.50000000000000044</v>
      </c>
      <c r="S52">
        <f>force_ripple_Config3_2A_phaseA_1Layer__2111859[[#This Row],[Spalte1]]*$Q52</f>
        <v>6.3537337741883793</v>
      </c>
      <c r="T52">
        <f>force_ripple_Config3_2A_phaseA_1Layer__2111859[[#This Row],[Spalte2]]*$Q52</f>
        <v>-28.825987075569806</v>
      </c>
      <c r="U52">
        <f>force_ripple_Config3_2A_phaseA_1Layer__2111859[[#This Row],[Spalte22]]*$P52</f>
        <v>26.577326799922961</v>
      </c>
      <c r="V52">
        <f>force_ripple_Config3_2A_phaseA_1Layer__2111859[[#This Row],[Spalte23]]*$P52</f>
        <v>81.075182472722091</v>
      </c>
      <c r="W52">
        <f>force_ripple_Config3_2A_phaseA_1Layer__2111859[[#This Row],[Spalte24]]*$R52</f>
        <v>6.3742775581818174</v>
      </c>
      <c r="X52">
        <f>force_ripple_Config3_2A_phaseA_1Layer__2111859[[#This Row],[Spalte25]]*$R52</f>
        <v>-52.168420379148927</v>
      </c>
      <c r="Y52">
        <f t="shared" si="5"/>
        <v>39.305338132293159</v>
      </c>
      <c r="Z52">
        <f t="shared" si="5"/>
        <v>8.0775018003357957E-2</v>
      </c>
    </row>
    <row r="53" spans="1:26" x14ac:dyDescent="0.3">
      <c r="A53">
        <v>100</v>
      </c>
      <c r="B53">
        <v>0.25579829821883099</v>
      </c>
      <c r="C53">
        <v>-0.70653935891624198</v>
      </c>
      <c r="D53">
        <v>-0.20985639040693399</v>
      </c>
      <c r="E53">
        <v>-0.70499698060975502</v>
      </c>
      <c r="F53">
        <v>2.4411440011837399E-2</v>
      </c>
      <c r="G53">
        <v>-1.12112979711841</v>
      </c>
      <c r="H53">
        <f t="shared" si="0"/>
        <v>97.389372261283583</v>
      </c>
      <c r="I53">
        <f>force_ripple_Config3_2A_phaseA_1Layer__2111859[[#This Row],[A]]*force_ripple_Config3_2A_phaseA_1Layer__2111859[[#This Row],[Insgesamt]]</f>
        <v>24.912035689036564</v>
      </c>
      <c r="J53">
        <f>force_ripple_Config3_2A_phaseA_1Layer__2111859[[#This Row],[A2]]*force_ripple_Config3_2A_phaseA_1Layer__2111859[[#This Row],[Insgesamt]]</f>
        <v>-68.809424642742542</v>
      </c>
      <c r="K53">
        <f>force_ripple_Config3_2A_phaseA_1Layer__2111859[[#This Row],[B]]*force_ripple_Config3_2A_phaseA_1Layer__2111859[[#This Row],[Insgesamt]]</f>
        <v>-20.437782126750154</v>
      </c>
      <c r="L53">
        <f>force_ripple_Config3_2A_phaseA_1Layer__2111859[[#This Row],[B2]]*force_ripple_Config3_2A_phaseA_1Layer__2111859[[#This Row],[Insgesamt]]</f>
        <v>-68.65921338768436</v>
      </c>
      <c r="M53">
        <f>force_ripple_Config3_2A_phaseA_1Layer__2111859[[#This Row],[C]]*force_ripple_Config3_2A_phaseA_1Layer__2111859[[#This Row],[Insgesamt]]</f>
        <v>2.3774148187468254</v>
      </c>
      <c r="N53">
        <f>force_ripple_Config3_2A_phaseA_1Layer__2111859[[#This Row],[C2]]*force_ripple_Config3_2A_phaseA_1Layer__2111859[[#This Row],[Insgesamt]]</f>
        <v>-109.18612716478216</v>
      </c>
      <c r="O53" s="2">
        <f t="shared" si="1"/>
        <v>8.3333333333333339</v>
      </c>
      <c r="P53" s="2">
        <f t="shared" si="2"/>
        <v>-0.86602540378443849</v>
      </c>
      <c r="Q53" s="2">
        <f t="shared" si="3"/>
        <v>0.86602540378443937</v>
      </c>
      <c r="R53" s="2">
        <f t="shared" si="4"/>
        <v>-2.4500800693827429E-15</v>
      </c>
      <c r="S53">
        <f>force_ripple_Config3_2A_phaseA_1Layer__2111859[[#This Row],[Spalte1]]*$Q53</f>
        <v>21.574455766690257</v>
      </c>
      <c r="T53">
        <f>force_ripple_Config3_2A_phaseA_1Layer__2111859[[#This Row],[Spalte2]]*$Q53</f>
        <v>-59.590709760406064</v>
      </c>
      <c r="U53">
        <f>force_ripple_Config3_2A_phaseA_1Layer__2111859[[#This Row],[Spalte22]]*$P53</f>
        <v>17.699638518777181</v>
      </c>
      <c r="V53">
        <f>force_ripple_Config3_2A_phaseA_1Layer__2111859[[#This Row],[Spalte23]]*$P53</f>
        <v>59.460622997591273</v>
      </c>
      <c r="W53">
        <f>force_ripple_Config3_2A_phaseA_1Layer__2111859[[#This Row],[Spalte24]]*$R53</f>
        <v>-5.8248566640667834E-15</v>
      </c>
      <c r="X53">
        <f>force_ripple_Config3_2A_phaseA_1Layer__2111859[[#This Row],[Spalte25]]*$R53</f>
        <v>2.6751475401952248E-13</v>
      </c>
      <c r="Y53">
        <f t="shared" si="5"/>
        <v>39.274094285467434</v>
      </c>
      <c r="Z53">
        <f t="shared" si="5"/>
        <v>-0.13008676281452375</v>
      </c>
    </row>
    <row r="54" spans="1:26" x14ac:dyDescent="0.3">
      <c r="A54">
        <v>102</v>
      </c>
      <c r="B54">
        <v>0.28573292429101999</v>
      </c>
      <c r="C54">
        <v>-0.87471905833643504</v>
      </c>
      <c r="D54">
        <v>-0.115952723507273</v>
      </c>
      <c r="E54">
        <v>-0.63135175258419396</v>
      </c>
      <c r="F54">
        <v>-0.114349349366921</v>
      </c>
      <c r="G54">
        <v>-1.1140902346771</v>
      </c>
      <c r="H54">
        <f t="shared" si="0"/>
        <v>97.389372261283583</v>
      </c>
      <c r="I54">
        <f>force_ripple_Config3_2A_phaseA_1Layer__2111859[[#This Row],[A]]*force_ripple_Config3_2A_phaseA_1Layer__2111859[[#This Row],[Insgesamt]]</f>
        <v>27.827350131083303</v>
      </c>
      <c r="J54">
        <f>force_ripple_Config3_2A_phaseA_1Layer__2111859[[#This Row],[A2]]*force_ripple_Config3_2A_phaseA_1Layer__2111859[[#This Row],[Insgesamt]]</f>
        <v>-85.188339996366508</v>
      </c>
      <c r="K54">
        <f>force_ripple_Config3_2A_phaseA_1Layer__2111859[[#This Row],[B]]*force_ripple_Config3_2A_phaseA_1Layer__2111859[[#This Row],[Insgesamt]]</f>
        <v>-11.292562954359498</v>
      </c>
      <c r="L54">
        <f>force_ripple_Config3_2A_phaseA_1Layer__2111859[[#This Row],[B2]]*force_ripple_Config3_2A_phaseA_1Layer__2111859[[#This Row],[Insgesamt]]</f>
        <v>-61.486950860235872</v>
      </c>
      <c r="M54">
        <f>force_ripple_Config3_2A_phaseA_1Layer__2111859[[#This Row],[C]]*force_ripple_Config3_2A_phaseA_1Layer__2111859[[#This Row],[Insgesamt]]</f>
        <v>-11.136411353330642</v>
      </c>
      <c r="N54">
        <f>force_ripple_Config3_2A_phaseA_1Layer__2111859[[#This Row],[C2]]*force_ripple_Config3_2A_phaseA_1Layer__2111859[[#This Row],[Insgesamt]]</f>
        <v>-108.50054859762888</v>
      </c>
      <c r="O54" s="2">
        <f t="shared" si="1"/>
        <v>8.5</v>
      </c>
      <c r="P54" s="2">
        <f t="shared" si="2"/>
        <v>-0.50000000000000033</v>
      </c>
      <c r="Q54" s="2">
        <f t="shared" si="3"/>
        <v>1</v>
      </c>
      <c r="R54" s="2">
        <f t="shared" si="4"/>
        <v>-0.50000000000000155</v>
      </c>
      <c r="S54">
        <f>force_ripple_Config3_2A_phaseA_1Layer__2111859[[#This Row],[Spalte1]]*$Q54</f>
        <v>27.827350131083303</v>
      </c>
      <c r="T54">
        <f>force_ripple_Config3_2A_phaseA_1Layer__2111859[[#This Row],[Spalte2]]*$Q54</f>
        <v>-85.188339996366508</v>
      </c>
      <c r="U54">
        <f>force_ripple_Config3_2A_phaseA_1Layer__2111859[[#This Row],[Spalte22]]*$P54</f>
        <v>5.6462814771797527</v>
      </c>
      <c r="V54">
        <f>force_ripple_Config3_2A_phaseA_1Layer__2111859[[#This Row],[Spalte23]]*$P54</f>
        <v>30.743475430117957</v>
      </c>
      <c r="W54">
        <f>force_ripple_Config3_2A_phaseA_1Layer__2111859[[#This Row],[Spalte24]]*$R54</f>
        <v>5.5682056766653378</v>
      </c>
      <c r="X54">
        <f>force_ripple_Config3_2A_phaseA_1Layer__2111859[[#This Row],[Spalte25]]*$R54</f>
        <v>54.25027429881461</v>
      </c>
      <c r="Y54">
        <f t="shared" si="5"/>
        <v>39.041837284928391</v>
      </c>
      <c r="Z54">
        <f t="shared" si="5"/>
        <v>-0.19459026743394503</v>
      </c>
    </row>
    <row r="55" spans="1:26" x14ac:dyDescent="0.3">
      <c r="A55">
        <v>104</v>
      </c>
      <c r="B55">
        <v>0.22605724508205399</v>
      </c>
      <c r="C55">
        <v>-1.02863418939381</v>
      </c>
      <c r="D55">
        <v>-5.0873612414652804E-3</v>
      </c>
      <c r="E55">
        <v>-0.61026320956096503</v>
      </c>
      <c r="F55">
        <v>-0.23674820218885301</v>
      </c>
      <c r="G55">
        <v>-1.02851421632901</v>
      </c>
      <c r="H55">
        <f t="shared" si="0"/>
        <v>97.389372261283583</v>
      </c>
      <c r="I55">
        <f>force_ripple_Config3_2A_phaseA_1Layer__2111859[[#This Row],[A]]*force_ripple_Config3_2A_phaseA_1Layer__2111859[[#This Row],[Insgesamt]]</f>
        <v>22.015573193656373</v>
      </c>
      <c r="J55">
        <f>force_ripple_Config3_2A_phaseA_1Layer__2111859[[#This Row],[A2]]*force_ripple_Config3_2A_phaseA_1Layer__2111859[[#This Row],[Insgesamt]]</f>
        <v>-100.17803799155745</v>
      </c>
      <c r="K55">
        <f>force_ripple_Config3_2A_phaseA_1Layer__2111859[[#This Row],[B]]*force_ripple_Config3_2A_phaseA_1Layer__2111859[[#This Row],[Insgesamt]]</f>
        <v>-0.49545491777268796</v>
      </c>
      <c r="L55">
        <f>force_ripple_Config3_2A_phaseA_1Layer__2111859[[#This Row],[B2]]*force_ripple_Config3_2A_phaseA_1Layer__2111859[[#This Row],[Insgesamt]]</f>
        <v>-59.433150893298539</v>
      </c>
      <c r="M55">
        <f>force_ripple_Config3_2A_phaseA_1Layer__2111859[[#This Row],[C]]*force_ripple_Config3_2A_phaseA_1Layer__2111859[[#This Row],[Insgesamt]]</f>
        <v>-23.056758795159837</v>
      </c>
      <c r="N55">
        <f>force_ripple_Config3_2A_phaseA_1Layer__2111859[[#This Row],[C2]]*force_ripple_Config3_2A_phaseA_1Layer__2111859[[#This Row],[Insgesamt]]</f>
        <v>-100.1663538900883</v>
      </c>
      <c r="O55" s="2">
        <f t="shared" si="1"/>
        <v>8.6666666666666661</v>
      </c>
      <c r="P55" s="2">
        <f t="shared" si="2"/>
        <v>-4.5328324427273969E-15</v>
      </c>
      <c r="Q55" s="2">
        <f t="shared" si="3"/>
        <v>0.86602540378444037</v>
      </c>
      <c r="R55" s="2">
        <f t="shared" si="4"/>
        <v>-0.86602540378443749</v>
      </c>
      <c r="S55">
        <f>force_ripple_Config3_2A_phaseA_1Layer__2111859[[#This Row],[Spalte1]]*$Q55</f>
        <v>19.066045664582163</v>
      </c>
      <c r="T55">
        <f>force_ripple_Config3_2A_phaseA_1Layer__2111859[[#This Row],[Spalte2]]*$Q55</f>
        <v>-86.756725801971541</v>
      </c>
      <c r="U55">
        <f>force_ripple_Config3_2A_phaseA_1Layer__2111859[[#This Row],[Spalte22]]*$P55</f>
        <v>2.2458141251888747E-15</v>
      </c>
      <c r="V55">
        <f>force_ripple_Config3_2A_phaseA_1Layer__2111859[[#This Row],[Spalte23]]*$P55</f>
        <v>2.6940051454265637E-13</v>
      </c>
      <c r="W55">
        <f>force_ripple_Config3_2A_phaseA_1Layer__2111859[[#This Row],[Spalte24]]*$R55</f>
        <v>19.96773884553868</v>
      </c>
      <c r="X55">
        <f>force_ripple_Config3_2A_phaseA_1Layer__2111859[[#This Row],[Spalte25]]*$R55</f>
        <v>86.746607073278582</v>
      </c>
      <c r="Y55">
        <f t="shared" si="5"/>
        <v>39.033784510120846</v>
      </c>
      <c r="Z55">
        <f t="shared" si="5"/>
        <v>-1.0118728692688705E-2</v>
      </c>
    </row>
    <row r="56" spans="1:26" x14ac:dyDescent="0.3">
      <c r="A56">
        <v>106</v>
      </c>
      <c r="B56">
        <v>0.10506180492080799</v>
      </c>
      <c r="C56">
        <v>-1.11179604396843</v>
      </c>
      <c r="D56">
        <v>0.10679245547185499</v>
      </c>
      <c r="E56">
        <v>-0.62934669829222301</v>
      </c>
      <c r="F56">
        <v>-0.29498091332089499</v>
      </c>
      <c r="G56">
        <v>-0.87248119184689699</v>
      </c>
      <c r="H56">
        <f t="shared" si="0"/>
        <v>97.389372261283583</v>
      </c>
      <c r="I56">
        <f>force_ripple_Config3_2A_phaseA_1Layer__2111859[[#This Row],[A]]*force_ripple_Config3_2A_phaseA_1Layer__2111859[[#This Row],[Insgesamt]]</f>
        <v>10.231903229874925</v>
      </c>
      <c r="J56">
        <f>force_ripple_Config3_2A_phaseA_1Layer__2111859[[#This Row],[A2]]*force_ripple_Config3_2A_phaseA_1Layer__2111859[[#This Row],[Insgesamt]]</f>
        <v>-108.27711880466384</v>
      </c>
      <c r="K56">
        <f>force_ripple_Config3_2A_phaseA_1Layer__2111859[[#This Row],[B]]*force_ripple_Config3_2A_phaseA_1Layer__2111859[[#This Row],[Insgesamt]]</f>
        <v>10.400450200645038</v>
      </c>
      <c r="L56">
        <f>force_ripple_Config3_2A_phaseA_1Layer__2111859[[#This Row],[B2]]*force_ripple_Config3_2A_phaseA_1Layer__2111859[[#This Row],[Insgesamt]]</f>
        <v>-61.291679881391033</v>
      </c>
      <c r="M56">
        <f>force_ripple_Config3_2A_phaseA_1Layer__2111859[[#This Row],[C]]*force_ripple_Config3_2A_phaseA_1Layer__2111859[[#This Row],[Insgesamt]]</f>
        <v>-28.728005977382068</v>
      </c>
      <c r="N56">
        <f>force_ripple_Config3_2A_phaseA_1Layer__2111859[[#This Row],[C2]]*force_ripple_Config3_2A_phaseA_1Layer__2111859[[#This Row],[Insgesamt]]</f>
        <v>-84.970395583745827</v>
      </c>
      <c r="O56" s="2">
        <f t="shared" si="1"/>
        <v>8.8333333333333339</v>
      </c>
      <c r="P56" s="2">
        <f t="shared" si="2"/>
        <v>0.49999999999999861</v>
      </c>
      <c r="Q56" s="2">
        <f t="shared" si="3"/>
        <v>0.50000000000000044</v>
      </c>
      <c r="R56" s="2">
        <f t="shared" si="4"/>
        <v>-1</v>
      </c>
      <c r="S56">
        <f>force_ripple_Config3_2A_phaseA_1Layer__2111859[[#This Row],[Spalte1]]*$Q56</f>
        <v>5.1159516149374671</v>
      </c>
      <c r="T56">
        <f>force_ripple_Config3_2A_phaseA_1Layer__2111859[[#This Row],[Spalte2]]*$Q56</f>
        <v>-54.138559402331971</v>
      </c>
      <c r="U56">
        <f>force_ripple_Config3_2A_phaseA_1Layer__2111859[[#This Row],[Spalte22]]*$P56</f>
        <v>5.2002251003225046</v>
      </c>
      <c r="V56">
        <f>force_ripple_Config3_2A_phaseA_1Layer__2111859[[#This Row],[Spalte23]]*$P56</f>
        <v>-30.645839940695431</v>
      </c>
      <c r="W56">
        <f>force_ripple_Config3_2A_phaseA_1Layer__2111859[[#This Row],[Spalte24]]*$R56</f>
        <v>28.728005977382068</v>
      </c>
      <c r="X56">
        <f>force_ripple_Config3_2A_phaseA_1Layer__2111859[[#This Row],[Spalte25]]*$R56</f>
        <v>84.970395583745827</v>
      </c>
      <c r="Y56">
        <f t="shared" si="5"/>
        <v>39.044182692642039</v>
      </c>
      <c r="Z56">
        <f t="shared" si="5"/>
        <v>0.18599624071842413</v>
      </c>
    </row>
    <row r="57" spans="1:26" x14ac:dyDescent="0.3">
      <c r="A57">
        <v>108</v>
      </c>
      <c r="B57">
        <v>-3.1898679798099502E-2</v>
      </c>
      <c r="C57">
        <v>-1.11510974395528</v>
      </c>
      <c r="D57">
        <v>0.203090059803503</v>
      </c>
      <c r="E57">
        <v>-0.69871966492103499</v>
      </c>
      <c r="F57">
        <v>-0.26325709579460699</v>
      </c>
      <c r="G57">
        <v>-0.70077408080177594</v>
      </c>
      <c r="H57">
        <f t="shared" si="0"/>
        <v>97.389372261283583</v>
      </c>
      <c r="I57">
        <f>force_ripple_Config3_2A_phaseA_1Layer__2111859[[#This Row],[A]]*force_ripple_Config3_2A_phaseA_1Layer__2111859[[#This Row],[Insgesamt]]</f>
        <v>-3.1065924015005986</v>
      </c>
      <c r="J57">
        <f>force_ripple_Config3_2A_phaseA_1Layer__2111859[[#This Row],[A2]]*force_ripple_Config3_2A_phaseA_1Layer__2111859[[#This Row],[Insgesamt]]</f>
        <v>-108.59983796624537</v>
      </c>
      <c r="K57">
        <f>force_ripple_Config3_2A_phaseA_1Layer__2111859[[#This Row],[B]]*force_ripple_Config3_2A_phaseA_1Layer__2111859[[#This Row],[Insgesamt]]</f>
        <v>19.778813436769699</v>
      </c>
      <c r="L57">
        <f>force_ripple_Config3_2A_phaseA_1Layer__2111859[[#This Row],[B2]]*force_ripple_Config3_2A_phaseA_1Layer__2111859[[#This Row],[Insgesamt]]</f>
        <v>-68.047869553273998</v>
      </c>
      <c r="M57">
        <f>force_ripple_Config3_2A_phaseA_1Layer__2111859[[#This Row],[C]]*force_ripple_Config3_2A_phaseA_1Layer__2111859[[#This Row],[Insgesamt]]</f>
        <v>-25.638443302765374</v>
      </c>
      <c r="N57">
        <f>force_ripple_Config3_2A_phaseA_1Layer__2111859[[#This Row],[C2]]*force_ripple_Config3_2A_phaseA_1Layer__2111859[[#This Row],[Insgesamt]]</f>
        <v>-68.247947826262973</v>
      </c>
      <c r="O57" s="2">
        <f t="shared" si="1"/>
        <v>9</v>
      </c>
      <c r="P57" s="2">
        <f t="shared" si="2"/>
        <v>0.8660254037844376</v>
      </c>
      <c r="Q57" s="2">
        <f t="shared" si="3"/>
        <v>1.102633609417758E-15</v>
      </c>
      <c r="R57" s="2">
        <f t="shared" si="4"/>
        <v>-0.8660254037844386</v>
      </c>
      <c r="S57">
        <f>force_ripple_Config3_2A_phaseA_1Layer__2111859[[#This Row],[Spalte1]]*$Q57</f>
        <v>-3.4254331926563857E-15</v>
      </c>
      <c r="T57">
        <f>force_ripple_Config3_2A_phaseA_1Layer__2111859[[#This Row],[Spalte2]]*$Q57</f>
        <v>-1.197458313189048E-13</v>
      </c>
      <c r="U57">
        <f>force_ripple_Config3_2A_phaseA_1Layer__2111859[[#This Row],[Spalte22]]*$P57</f>
        <v>17.128954892955537</v>
      </c>
      <c r="V57">
        <f>force_ripple_Config3_2A_phaseA_1Layer__2111859[[#This Row],[Spalte23]]*$P57</f>
        <v>-58.93118370654485</v>
      </c>
      <c r="W57">
        <f>force_ripple_Config3_2A_phaseA_1Layer__2111859[[#This Row],[Spalte24]]*$R57</f>
        <v>22.203543213681819</v>
      </c>
      <c r="X57">
        <f>force_ripple_Config3_2A_phaseA_1Layer__2111859[[#This Row],[Spalte25]]*$R57</f>
        <v>59.104456573698691</v>
      </c>
      <c r="Y57">
        <f t="shared" si="5"/>
        <v>39.332498106637352</v>
      </c>
      <c r="Z57">
        <f t="shared" si="5"/>
        <v>0.17327286715372026</v>
      </c>
    </row>
    <row r="58" spans="1:26" x14ac:dyDescent="0.3">
      <c r="A58">
        <v>110</v>
      </c>
      <c r="B58">
        <v>-0.13866346009597399</v>
      </c>
      <c r="C58">
        <v>-1.0609892251565101</v>
      </c>
      <c r="D58">
        <v>0.265645507932879</v>
      </c>
      <c r="E58">
        <v>-0.821578450494024</v>
      </c>
      <c r="F58">
        <v>-0.13882391208060901</v>
      </c>
      <c r="G58">
        <v>-0.58159249904142996</v>
      </c>
      <c r="H58">
        <f t="shared" si="0"/>
        <v>97.389372261283583</v>
      </c>
      <c r="I58">
        <f>force_ripple_Config3_2A_phaseA_1Layer__2111859[[#This Row],[A]]*force_ripple_Config3_2A_phaseA_1Layer__2111859[[#This Row],[Insgesamt]]</f>
        <v>-13.504347334324454</v>
      </c>
      <c r="J58">
        <f>force_ripple_Config3_2A_phaseA_1Layer__2111859[[#This Row],[A2]]*force_ripple_Config3_2A_phaseA_1Layer__2111859[[#This Row],[Insgesamt]]</f>
        <v>-103.32907461397818</v>
      </c>
      <c r="K58">
        <f>force_ripple_Config3_2A_phaseA_1Layer__2111859[[#This Row],[B]]*force_ripple_Config3_2A_phaseA_1Layer__2111859[[#This Row],[Insgesamt]]</f>
        <v>25.871049261612914</v>
      </c>
      <c r="L58">
        <f>force_ripple_Config3_2A_phaseA_1Layer__2111859[[#This Row],[B2]]*force_ripple_Config3_2A_phaseA_1Layer__2111859[[#This Row],[Insgesamt]]</f>
        <v>-80.013009557011046</v>
      </c>
      <c r="M58">
        <f>force_ripple_Config3_2A_phaseA_1Layer__2111859[[#This Row],[C]]*force_ripple_Config3_2A_phaseA_1Layer__2111859[[#This Row],[Insgesamt]]</f>
        <v>-13.519973652386135</v>
      </c>
      <c r="N58">
        <f>force_ripple_Config3_2A_phaseA_1Layer__2111859[[#This Row],[C2]]*force_ripple_Config3_2A_phaseA_1Layer__2111859[[#This Row],[Insgesamt]]</f>
        <v>-56.640928393516035</v>
      </c>
      <c r="O58" s="2">
        <f t="shared" si="1"/>
        <v>9.1666666666666661</v>
      </c>
      <c r="P58" s="2">
        <f t="shared" si="2"/>
        <v>1</v>
      </c>
      <c r="Q58" s="2">
        <f t="shared" si="3"/>
        <v>-0.4999999999999985</v>
      </c>
      <c r="R58" s="2">
        <f t="shared" si="4"/>
        <v>-0.50000000000000056</v>
      </c>
      <c r="S58">
        <f>force_ripple_Config3_2A_phaseA_1Layer__2111859[[#This Row],[Spalte1]]*$Q58</f>
        <v>6.7521736671622063</v>
      </c>
      <c r="T58">
        <f>force_ripple_Config3_2A_phaseA_1Layer__2111859[[#This Row],[Spalte2]]*$Q58</f>
        <v>51.664537306988933</v>
      </c>
      <c r="U58">
        <f>force_ripple_Config3_2A_phaseA_1Layer__2111859[[#This Row],[Spalte22]]*$P58</f>
        <v>25.871049261612914</v>
      </c>
      <c r="V58">
        <f>force_ripple_Config3_2A_phaseA_1Layer__2111859[[#This Row],[Spalte23]]*$P58</f>
        <v>-80.013009557011046</v>
      </c>
      <c r="W58">
        <f>force_ripple_Config3_2A_phaseA_1Layer__2111859[[#This Row],[Spalte24]]*$R58</f>
        <v>6.7599868261930744</v>
      </c>
      <c r="X58">
        <f>force_ripple_Config3_2A_phaseA_1Layer__2111859[[#This Row],[Spalte25]]*$R58</f>
        <v>28.320464196758049</v>
      </c>
      <c r="Y58">
        <f t="shared" si="5"/>
        <v>39.383209754968192</v>
      </c>
      <c r="Z58">
        <f t="shared" si="5"/>
        <v>-2.8008053264063193E-2</v>
      </c>
    </row>
    <row r="59" spans="1:26" x14ac:dyDescent="0.3">
      <c r="A59">
        <v>112</v>
      </c>
      <c r="B59">
        <v>-0.2144562726208</v>
      </c>
      <c r="C59">
        <v>-0.97606429443026399</v>
      </c>
      <c r="D59">
        <v>0.25063255040605398</v>
      </c>
      <c r="E59">
        <v>-0.982297048065503</v>
      </c>
      <c r="F59">
        <v>1.56760277066476E-2</v>
      </c>
      <c r="G59">
        <v>-0.565374998703423</v>
      </c>
      <c r="H59">
        <f t="shared" si="0"/>
        <v>97.389372261283583</v>
      </c>
      <c r="I59">
        <f>force_ripple_Config3_2A_phaseA_1Layer__2111859[[#This Row],[A]]*force_ripple_Config3_2A_phaseA_1Layer__2111859[[#This Row],[Insgesamt]]</f>
        <v>-20.88576176803441</v>
      </c>
      <c r="J59">
        <f>force_ripple_Config3_2A_phaseA_1Layer__2111859[[#This Row],[A2]]*force_ripple_Config3_2A_phaseA_1Layer__2111859[[#This Row],[Insgesamt]]</f>
        <v>-95.058288921216089</v>
      </c>
      <c r="K59">
        <f>force_ripple_Config3_2A_phaseA_1Layer__2111859[[#This Row],[B]]*force_ripple_Config3_2A_phaseA_1Layer__2111859[[#This Row],[Insgesamt]]</f>
        <v>24.408946752290113</v>
      </c>
      <c r="L59">
        <f>force_ripple_Config3_2A_phaseA_1Layer__2111859[[#This Row],[B2]]*force_ripple_Config3_2A_phaseA_1Layer__2111859[[#This Row],[Insgesamt]]</f>
        <v>-95.665292885211244</v>
      </c>
      <c r="M59">
        <f>force_ripple_Config3_2A_phaseA_1Layer__2111859[[#This Row],[C]]*force_ripple_Config3_2A_phaseA_1Layer__2111859[[#This Row],[Insgesamt]]</f>
        <v>1.5266784979008987</v>
      </c>
      <c r="N59">
        <f>force_ripple_Config3_2A_phaseA_1Layer__2111859[[#This Row],[C2]]*force_ripple_Config3_2A_phaseA_1Layer__2111859[[#This Row],[Insgesamt]]</f>
        <v>-55.061516215950384</v>
      </c>
      <c r="O59" s="2">
        <f t="shared" si="1"/>
        <v>9.3333333333333339</v>
      </c>
      <c r="P59" s="2">
        <f t="shared" si="2"/>
        <v>0.8660254037844386</v>
      </c>
      <c r="Q59" s="2">
        <f t="shared" si="3"/>
        <v>-0.86602540378443926</v>
      </c>
      <c r="R59" s="2">
        <f t="shared" si="4"/>
        <v>2.3275652238918809E-15</v>
      </c>
      <c r="S59">
        <f>force_ripple_Config3_2A_phaseA_1Layer__2111859[[#This Row],[Spalte1]]*$Q59</f>
        <v>18.087600268507604</v>
      </c>
      <c r="T59">
        <f>force_ripple_Config3_2A_phaseA_1Layer__2111859[[#This Row],[Spalte2]]*$Q59</f>
        <v>82.322893046054048</v>
      </c>
      <c r="U59">
        <f>force_ripple_Config3_2A_phaseA_1Layer__2111859[[#This Row],[Spalte22]]*$P59</f>
        <v>21.138767967104908</v>
      </c>
      <c r="V59">
        <f>force_ripple_Config3_2A_phaseA_1Layer__2111859[[#This Row],[Spalte23]]*$P59</f>
        <v>-82.848573899071653</v>
      </c>
      <c r="W59">
        <f>force_ripple_Config3_2A_phaseA_1Layer__2111859[[#This Row],[Spalte24]]*$R59</f>
        <v>3.5534437797776261E-15</v>
      </c>
      <c r="X59">
        <f>force_ripple_Config3_2A_phaseA_1Layer__2111859[[#This Row],[Spalte25]]*$R59</f>
        <v>-1.28159270319005E-13</v>
      </c>
      <c r="Y59">
        <f t="shared" si="5"/>
        <v>39.226368235612512</v>
      </c>
      <c r="Z59">
        <f t="shared" si="5"/>
        <v>-0.5256808530177326</v>
      </c>
    </row>
    <row r="60" spans="1:26" x14ac:dyDescent="0.3">
      <c r="A60">
        <v>114</v>
      </c>
      <c r="B60">
        <v>-0.249945934758459</v>
      </c>
      <c r="C60">
        <v>-0.86215789764642803</v>
      </c>
      <c r="D60">
        <v>0.15204371649426399</v>
      </c>
      <c r="E60">
        <v>-1.1072971084601899</v>
      </c>
      <c r="F60">
        <v>0.14935603610159501</v>
      </c>
      <c r="G60">
        <v>-0.62356196103093098</v>
      </c>
      <c r="H60">
        <f t="shared" si="0"/>
        <v>97.389372261283583</v>
      </c>
      <c r="I60">
        <f>force_ripple_Config3_2A_phaseA_1Layer__2111859[[#This Row],[A]]*force_ripple_Config3_2A_phaseA_1Layer__2111859[[#This Row],[Insgesamt]]</f>
        <v>-24.342077685386062</v>
      </c>
      <c r="J60">
        <f>force_ripple_Config3_2A_phaseA_1Layer__2111859[[#This Row],[A2]]*force_ripple_Config3_2A_phaseA_1Layer__2111859[[#This Row],[Insgesamt]]</f>
        <v>-83.96501644189361</v>
      </c>
      <c r="K60">
        <f>force_ripple_Config3_2A_phaseA_1Layer__2111859[[#This Row],[B]]*force_ripple_Config3_2A_phaseA_1Layer__2111859[[#This Row],[Insgesamt]]</f>
        <v>14.807442105648938</v>
      </c>
      <c r="L60">
        <f>force_ripple_Config3_2A_phaseA_1Layer__2111859[[#This Row],[B2]]*force_ripple_Config3_2A_phaseA_1Layer__2111859[[#This Row],[Insgesamt]]</f>
        <v>-107.83897029967234</v>
      </c>
      <c r="M60">
        <f>force_ripple_Config3_2A_phaseA_1Layer__2111859[[#This Row],[C]]*force_ripple_Config3_2A_phaseA_1Layer__2111859[[#This Row],[Insgesamt]]</f>
        <v>14.545690599367946</v>
      </c>
      <c r="N60">
        <f>force_ripple_Config3_2A_phaseA_1Layer__2111859[[#This Row],[C2]]*force_ripple_Config3_2A_phaseA_1Layer__2111859[[#This Row],[Insgesamt]]</f>
        <v>-60.728307950817346</v>
      </c>
      <c r="O60" s="2">
        <f t="shared" si="1"/>
        <v>9.5</v>
      </c>
      <c r="P60" s="2">
        <f t="shared" si="2"/>
        <v>0.50000000000000355</v>
      </c>
      <c r="Q60" s="2">
        <f t="shared" si="3"/>
        <v>-1</v>
      </c>
      <c r="R60" s="2">
        <f t="shared" si="4"/>
        <v>0.49999999999999839</v>
      </c>
      <c r="S60">
        <f>force_ripple_Config3_2A_phaseA_1Layer__2111859[[#This Row],[Spalte1]]*$Q60</f>
        <v>24.342077685386062</v>
      </c>
      <c r="T60">
        <f>force_ripple_Config3_2A_phaseA_1Layer__2111859[[#This Row],[Spalte2]]*$Q60</f>
        <v>83.96501644189361</v>
      </c>
      <c r="U60">
        <f>force_ripple_Config3_2A_phaseA_1Layer__2111859[[#This Row],[Spalte22]]*$P60</f>
        <v>7.4037210528245216</v>
      </c>
      <c r="V60">
        <f>force_ripple_Config3_2A_phaseA_1Layer__2111859[[#This Row],[Spalte23]]*$P60</f>
        <v>-53.919485149836554</v>
      </c>
      <c r="W60">
        <f>force_ripple_Config3_2A_phaseA_1Layer__2111859[[#This Row],[Spalte24]]*$R60</f>
        <v>7.2728452996839499</v>
      </c>
      <c r="X60">
        <f>force_ripple_Config3_2A_phaseA_1Layer__2111859[[#This Row],[Spalte25]]*$R60</f>
        <v>-30.364153975408573</v>
      </c>
      <c r="Y60">
        <f t="shared" si="5"/>
        <v>39.018644037894532</v>
      </c>
      <c r="Z60">
        <f t="shared" si="5"/>
        <v>-0.31862268335151711</v>
      </c>
    </row>
    <row r="61" spans="1:26" x14ac:dyDescent="0.3">
      <c r="A61">
        <v>116</v>
      </c>
      <c r="B61">
        <v>-0.24063710289811399</v>
      </c>
      <c r="C61">
        <v>-0.751536042792878</v>
      </c>
      <c r="D61">
        <v>-9.2457289420603897E-3</v>
      </c>
      <c r="E61">
        <v>-1.17075317526783</v>
      </c>
      <c r="F61">
        <v>0.221569989140351</v>
      </c>
      <c r="G61">
        <v>-0.75129086982039806</v>
      </c>
      <c r="H61">
        <f t="shared" si="0"/>
        <v>97.389372261283583</v>
      </c>
      <c r="I61">
        <f>force_ripple_Config3_2A_phaseA_1Layer__2111859[[#This Row],[A]]*force_ripple_Config3_2A_phaseA_1Layer__2111859[[#This Row],[Insgesamt]]</f>
        <v>-23.435496394021225</v>
      </c>
      <c r="J61">
        <f>force_ripple_Config3_2A_phaseA_1Layer__2111859[[#This Row],[A2]]*force_ripple_Config3_2A_phaseA_1Layer__2111859[[#This Row],[Insgesamt]]</f>
        <v>-73.191623439327543</v>
      </c>
      <c r="K61">
        <f>force_ripple_Config3_2A_phaseA_1Layer__2111859[[#This Row],[B]]*force_ripple_Config3_2A_phaseA_1Layer__2111859[[#This Row],[Insgesamt]]</f>
        <v>-0.90043573776524288</v>
      </c>
      <c r="L61">
        <f>force_ripple_Config3_2A_phaseA_1Layer__2111859[[#This Row],[B2]]*force_ripple_Config3_2A_phaseA_1Layer__2111859[[#This Row],[Insgesamt]]</f>
        <v>-114.01891681223847</v>
      </c>
      <c r="M61">
        <f>force_ripple_Config3_2A_phaseA_1Layer__2111859[[#This Row],[C]]*force_ripple_Config3_2A_phaseA_1Layer__2111859[[#This Row],[Insgesamt]]</f>
        <v>21.578562154318206</v>
      </c>
      <c r="N61">
        <f>force_ripple_Config3_2A_phaseA_1Layer__2111859[[#This Row],[C2]]*force_ripple_Config3_2A_phaseA_1Layer__2111859[[#This Row],[Insgesamt]]</f>
        <v>-73.167746197442284</v>
      </c>
      <c r="O61" s="2">
        <f t="shared" si="1"/>
        <v>9.6666666666666661</v>
      </c>
      <c r="P61" s="2">
        <f t="shared" si="2"/>
        <v>4.6553472882182589E-15</v>
      </c>
      <c r="Q61" s="2">
        <f t="shared" si="3"/>
        <v>-0.86602540378444037</v>
      </c>
      <c r="R61" s="2">
        <f t="shared" si="4"/>
        <v>0.86602540378443738</v>
      </c>
      <c r="S61">
        <f>force_ripple_Config3_2A_phaseA_1Layer__2111859[[#This Row],[Spalte1]]*$Q61</f>
        <v>20.295735227521028</v>
      </c>
      <c r="T61">
        <f>force_ripple_Config3_2A_phaseA_1Layer__2111859[[#This Row],[Spalte2]]*$Q61</f>
        <v>63.385805242682345</v>
      </c>
      <c r="U61">
        <f>force_ripple_Config3_2A_phaseA_1Layer__2111859[[#This Row],[Spalte22]]*$P61</f>
        <v>-4.1918410700202308E-15</v>
      </c>
      <c r="V61">
        <f>force_ripple_Config3_2A_phaseA_1Layer__2111859[[#This Row],[Spalte23]]*$P61</f>
        <v>-5.3079765518743761E-13</v>
      </c>
      <c r="W61">
        <f>force_ripple_Config3_2A_phaseA_1Layer__2111859[[#This Row],[Spalte24]]*$R61</f>
        <v>18.687583002781004</v>
      </c>
      <c r="X61">
        <f>force_ripple_Config3_2A_phaseA_1Layer__2111859[[#This Row],[Spalte25]]*$R61</f>
        <v>-63.36512694463719</v>
      </c>
      <c r="Y61">
        <f t="shared" si="5"/>
        <v>38.983318230302032</v>
      </c>
      <c r="Z61">
        <f t="shared" si="5"/>
        <v>2.0678298044622068E-2</v>
      </c>
    </row>
    <row r="62" spans="1:26" x14ac:dyDescent="0.3">
      <c r="A62">
        <v>118</v>
      </c>
      <c r="B62">
        <v>-0.16208416294463801</v>
      </c>
      <c r="C62">
        <v>-0.62559045536012703</v>
      </c>
      <c r="D62">
        <v>-0.163587289940099</v>
      </c>
      <c r="E62">
        <v>-1.1092336345759599</v>
      </c>
      <c r="F62">
        <v>0.237711610438918</v>
      </c>
      <c r="G62">
        <v>-0.86467388958290303</v>
      </c>
      <c r="H62">
        <f t="shared" si="0"/>
        <v>97.389372261283583</v>
      </c>
      <c r="I62">
        <f>force_ripple_Config3_2A_phaseA_1Layer__2111859[[#This Row],[A]]*force_ripple_Config3_2A_phaseA_1Layer__2111859[[#This Row],[Insgesamt]]</f>
        <v>-15.785274882673898</v>
      </c>
      <c r="J62">
        <f>force_ripple_Config3_2A_phaseA_1Layer__2111859[[#This Row],[A2]]*force_ripple_Config3_2A_phaseA_1Layer__2111859[[#This Row],[Insgesamt]]</f>
        <v>-60.925861740173318</v>
      </c>
      <c r="K62">
        <f>force_ripple_Config3_2A_phaseA_1Layer__2111859[[#This Row],[B]]*force_ripple_Config3_2A_phaseA_1Layer__2111859[[#This Row],[Insgesamt]]</f>
        <v>-15.931663477190831</v>
      </c>
      <c r="L62">
        <f>force_ripple_Config3_2A_phaseA_1Layer__2111859[[#This Row],[B2]]*force_ripple_Config3_2A_phaseA_1Layer__2111859[[#This Row],[Insgesamt]]</f>
        <v>-108.02756736245476</v>
      </c>
      <c r="M62">
        <f>force_ripple_Config3_2A_phaseA_1Layer__2111859[[#This Row],[C]]*force_ripple_Config3_2A_phaseA_1Layer__2111859[[#This Row],[Insgesamt]]</f>
        <v>23.15058451986501</v>
      </c>
      <c r="N62">
        <f>force_ripple_Config3_2A_phaseA_1Layer__2111859[[#This Row],[C2]]*force_ripple_Config3_2A_phaseA_1Layer__2111859[[#This Row],[Insgesamt]]</f>
        <v>-84.210047317201358</v>
      </c>
      <c r="O62" s="2">
        <f t="shared" si="1"/>
        <v>9.8333333333333339</v>
      </c>
      <c r="P62" s="2">
        <f t="shared" si="2"/>
        <v>-0.4999999999999985</v>
      </c>
      <c r="Q62" s="2">
        <f t="shared" si="3"/>
        <v>-0.50000000000000056</v>
      </c>
      <c r="R62" s="2">
        <f t="shared" si="4"/>
        <v>1</v>
      </c>
      <c r="S62">
        <f>force_ripple_Config3_2A_phaseA_1Layer__2111859[[#This Row],[Spalte1]]*$Q62</f>
        <v>7.8926374413369578</v>
      </c>
      <c r="T62">
        <f>force_ripple_Config3_2A_phaseA_1Layer__2111859[[#This Row],[Spalte2]]*$Q62</f>
        <v>30.462930870086694</v>
      </c>
      <c r="U62">
        <f>force_ripple_Config3_2A_phaseA_1Layer__2111859[[#This Row],[Spalte22]]*$P62</f>
        <v>7.9658317385953916</v>
      </c>
      <c r="V62">
        <f>force_ripple_Config3_2A_phaseA_1Layer__2111859[[#This Row],[Spalte23]]*$P62</f>
        <v>54.013783681227217</v>
      </c>
      <c r="W62">
        <f>force_ripple_Config3_2A_phaseA_1Layer__2111859[[#This Row],[Spalte24]]*$R62</f>
        <v>23.15058451986501</v>
      </c>
      <c r="X62">
        <f>force_ripple_Config3_2A_phaseA_1Layer__2111859[[#This Row],[Spalte25]]*$R62</f>
        <v>-84.210047317201358</v>
      </c>
      <c r="Y62">
        <f t="shared" si="5"/>
        <v>39.009053699797363</v>
      </c>
      <c r="Z62">
        <f t="shared" si="5"/>
        <v>0.26666723411254623</v>
      </c>
    </row>
    <row r="63" spans="1:26" x14ac:dyDescent="0.3">
      <c r="A63">
        <v>120</v>
      </c>
      <c r="B63">
        <v>-3.2123331989080198E-2</v>
      </c>
      <c r="C63">
        <v>-0.57291072900295603</v>
      </c>
      <c r="D63">
        <v>-0.26665013834714602</v>
      </c>
      <c r="E63">
        <v>-0.988709818840521</v>
      </c>
      <c r="F63">
        <v>0.199204709138604</v>
      </c>
      <c r="G63">
        <v>-0.98560837183198602</v>
      </c>
      <c r="H63">
        <f t="shared" si="0"/>
        <v>97.389372261283583</v>
      </c>
      <c r="I63">
        <f>force_ripple_Config3_2A_phaseA_1Layer__2111859[[#This Row],[A]]*force_ripple_Config3_2A_phaseA_1Layer__2111859[[#This Row],[Insgesamt]]</f>
        <v>-3.1284711373573306</v>
      </c>
      <c r="J63">
        <f>force_ripple_Config3_2A_phaseA_1Layer__2111859[[#This Row],[A2]]*force_ripple_Config3_2A_phaseA_1Layer__2111859[[#This Row],[Insgesamt]]</f>
        <v>-55.795416259352244</v>
      </c>
      <c r="K63">
        <f>force_ripple_Config3_2A_phaseA_1Layer__2111859[[#This Row],[B]]*force_ripple_Config3_2A_phaseA_1Layer__2111859[[#This Row],[Insgesamt]]</f>
        <v>-25.968889587012971</v>
      </c>
      <c r="L63">
        <f>force_ripple_Config3_2A_phaseA_1Layer__2111859[[#This Row],[B2]]*force_ripple_Config3_2A_phaseA_1Layer__2111859[[#This Row],[Insgesamt]]</f>
        <v>-96.289828605445749</v>
      </c>
      <c r="M63">
        <f>force_ripple_Config3_2A_phaseA_1Layer__2111859[[#This Row],[C]]*force_ripple_Config3_2A_phaseA_1Layer__2111859[[#This Row],[Insgesamt]]</f>
        <v>19.400421574500225</v>
      </c>
      <c r="N63">
        <f>force_ripple_Config3_2A_phaseA_1Layer__2111859[[#This Row],[C2]]*force_ripple_Config3_2A_phaseA_1Layer__2111859[[#This Row],[Insgesamt]]</f>
        <v>-95.98778062818289</v>
      </c>
      <c r="O63" s="2">
        <f t="shared" si="1"/>
        <v>10</v>
      </c>
      <c r="P63" s="2">
        <f t="shared" si="2"/>
        <v>-0.86602540378443749</v>
      </c>
      <c r="Q63" s="2">
        <f t="shared" si="3"/>
        <v>-1.22514845490862E-15</v>
      </c>
      <c r="R63" s="2">
        <f t="shared" si="4"/>
        <v>0.86602540378444048</v>
      </c>
      <c r="S63">
        <f>force_ripple_Config3_2A_phaseA_1Layer__2111859[[#This Row],[Spalte1]]*$Q63</f>
        <v>3.832841580159547E-15</v>
      </c>
      <c r="T63">
        <f>force_ripple_Config3_2A_phaseA_1Layer__2111859[[#This Row],[Spalte2]]*$Q63</f>
        <v>6.8357668021128701E-14</v>
      </c>
      <c r="U63">
        <f>force_ripple_Config3_2A_phaseA_1Layer__2111859[[#This Row],[Spalte22]]*$P63</f>
        <v>22.489718090426383</v>
      </c>
      <c r="V63">
        <f>force_ripple_Config3_2A_phaseA_1Layer__2111859[[#This Row],[Spalte23]]*$P63</f>
        <v>83.389437698365427</v>
      </c>
      <c r="W63">
        <f>force_ripple_Config3_2A_phaseA_1Layer__2111859[[#This Row],[Spalte24]]*$R63</f>
        <v>16.801257927644929</v>
      </c>
      <c r="X63">
        <f>force_ripple_Config3_2A_phaseA_1Layer__2111859[[#This Row],[Spalte25]]*$R63</f>
        <v>-83.12785647689438</v>
      </c>
      <c r="Y63">
        <f t="shared" si="5"/>
        <v>39.290976018071319</v>
      </c>
      <c r="Z63">
        <f t="shared" si="5"/>
        <v>0.2615812214711184</v>
      </c>
    </row>
    <row r="64" spans="1:26" x14ac:dyDescent="0.3">
      <c r="A64">
        <v>122</v>
      </c>
      <c r="B64">
        <v>0.130025370065112</v>
      </c>
      <c r="C64">
        <v>-0.586791239293183</v>
      </c>
      <c r="D64">
        <v>-0.27359341276155202</v>
      </c>
      <c r="E64">
        <v>-0.82614801239881896</v>
      </c>
      <c r="F64">
        <v>0.13020077016109799</v>
      </c>
      <c r="G64">
        <v>-1.06517582764621</v>
      </c>
      <c r="H64">
        <f t="shared" si="0"/>
        <v>97.389372261283583</v>
      </c>
      <c r="I64">
        <f>force_ripple_Config3_2A_phaseA_1Layer__2111859[[#This Row],[A]]*force_ripple_Config3_2A_phaseA_1Layer__2111859[[#This Row],[Insgesamt]]</f>
        <v>12.663089168682351</v>
      </c>
      <c r="J64">
        <f>force_ripple_Config3_2A_phaseA_1Layer__2111859[[#This Row],[A2]]*force_ripple_Config3_2A_phaseA_1Layer__2111859[[#This Row],[Insgesamt]]</f>
        <v>-57.14723044318373</v>
      </c>
      <c r="K64">
        <f>force_ripple_Config3_2A_phaseA_1Layer__2111859[[#This Row],[B]]*force_ripple_Config3_2A_phaseA_1Layer__2111859[[#This Row],[Insgesamt]]</f>
        <v>-26.645090723669803</v>
      </c>
      <c r="L64">
        <f>force_ripple_Config3_2A_phaseA_1Layer__2111859[[#This Row],[B2]]*force_ripple_Config3_2A_phaseA_1Layer__2111859[[#This Row],[Insgesamt]]</f>
        <v>-80.4580363224281</v>
      </c>
      <c r="M64">
        <f>force_ripple_Config3_2A_phaseA_1Layer__2111859[[#This Row],[C]]*force_ripple_Config3_2A_phaseA_1Layer__2111859[[#This Row],[Insgesamt]]</f>
        <v>12.680171273924996</v>
      </c>
      <c r="N64">
        <f>force_ripple_Config3_2A_phaseA_1Layer__2111859[[#This Row],[C2]]*force_ripple_Config3_2A_phaseA_1Layer__2111859[[#This Row],[Insgesamt]]</f>
        <v>-103.73680520235759</v>
      </c>
      <c r="O64" s="2">
        <f t="shared" si="1"/>
        <v>10.166666666666666</v>
      </c>
      <c r="P64" s="2">
        <f t="shared" si="2"/>
        <v>-1</v>
      </c>
      <c r="Q64" s="2">
        <f t="shared" si="3"/>
        <v>0.49999999999999839</v>
      </c>
      <c r="R64" s="2">
        <f t="shared" si="4"/>
        <v>0.50000000000000067</v>
      </c>
      <c r="S64">
        <f>force_ripple_Config3_2A_phaseA_1Layer__2111859[[#This Row],[Spalte1]]*$Q64</f>
        <v>6.3315445843411551</v>
      </c>
      <c r="T64">
        <f>force_ripple_Config3_2A_phaseA_1Layer__2111859[[#This Row],[Spalte2]]*$Q64</f>
        <v>-28.573615221591773</v>
      </c>
      <c r="U64">
        <f>force_ripple_Config3_2A_phaseA_1Layer__2111859[[#This Row],[Spalte22]]*$P64</f>
        <v>26.645090723669803</v>
      </c>
      <c r="V64">
        <f>force_ripple_Config3_2A_phaseA_1Layer__2111859[[#This Row],[Spalte23]]*$P64</f>
        <v>80.4580363224281</v>
      </c>
      <c r="W64">
        <f>force_ripple_Config3_2A_phaseA_1Layer__2111859[[#This Row],[Spalte24]]*$R64</f>
        <v>6.3400856369625069</v>
      </c>
      <c r="X64">
        <f>force_ripple_Config3_2A_phaseA_1Layer__2111859[[#This Row],[Spalte25]]*$R64</f>
        <v>-51.868402601178865</v>
      </c>
      <c r="Y64">
        <f t="shared" si="5"/>
        <v>39.316720944973461</v>
      </c>
      <c r="Z64">
        <f t="shared" si="5"/>
        <v>1.6018499657462826E-2</v>
      </c>
    </row>
    <row r="65" spans="1:26" x14ac:dyDescent="0.3">
      <c r="A65">
        <v>124</v>
      </c>
      <c r="B65">
        <v>0.25285806036605402</v>
      </c>
      <c r="C65">
        <v>-0.70983639807653498</v>
      </c>
      <c r="D65">
        <v>-0.21275896081884599</v>
      </c>
      <c r="E65">
        <v>-0.70760157779328903</v>
      </c>
      <c r="F65">
        <v>2.1649686596669E-2</v>
      </c>
      <c r="G65">
        <v>-1.1238906850936701</v>
      </c>
      <c r="H65">
        <f t="shared" si="0"/>
        <v>97.389372261283583</v>
      </c>
      <c r="I65">
        <f>force_ripple_Config3_2A_phaseA_1Layer__2111859[[#This Row],[A]]*force_ripple_Config3_2A_phaseA_1Layer__2111859[[#This Row],[Insgesamt]]</f>
        <v>24.625687770255752</v>
      </c>
      <c r="J65">
        <f>force_ripple_Config3_2A_phaseA_1Layer__2111859[[#This Row],[A2]]*force_ripple_Config3_2A_phaseA_1Layer__2111859[[#This Row],[Insgesamt]]</f>
        <v>-69.130521216884347</v>
      </c>
      <c r="K65">
        <f>force_ripple_Config3_2A_phaseA_1Layer__2111859[[#This Row],[B]]*force_ripple_Config3_2A_phaseA_1Layer__2111859[[#This Row],[Insgesamt]]</f>
        <v>-20.720461637110439</v>
      </c>
      <c r="L65">
        <f>force_ripple_Config3_2A_phaseA_1Layer__2111859[[#This Row],[B2]]*force_ripple_Config3_2A_phaseA_1Layer__2111859[[#This Row],[Insgesamt]]</f>
        <v>-68.912873472382245</v>
      </c>
      <c r="M65">
        <f>force_ripple_Config3_2A_phaseA_1Layer__2111859[[#This Row],[C]]*force_ripple_Config3_2A_phaseA_1Layer__2111859[[#This Row],[Insgesamt]]</f>
        <v>2.1084493873031187</v>
      </c>
      <c r="N65">
        <f>force_ripple_Config3_2A_phaseA_1Layer__2111859[[#This Row],[C2]]*force_ripple_Config3_2A_phaseA_1Layer__2111859[[#This Row],[Insgesamt]]</f>
        <v>-109.45500831157648</v>
      </c>
      <c r="O65" s="2">
        <f t="shared" si="1"/>
        <v>10.333333333333334</v>
      </c>
      <c r="P65" s="2">
        <f t="shared" si="2"/>
        <v>-0.86602540378444037</v>
      </c>
      <c r="Q65" s="2">
        <f t="shared" si="3"/>
        <v>0.86602540378443738</v>
      </c>
      <c r="R65" s="2">
        <f t="shared" si="4"/>
        <v>4.9003769791999829E-15</v>
      </c>
      <c r="S65">
        <f>force_ripple_Config3_2A_phaseA_1Layer__2111859[[#This Row],[Spalte1]]*$Q65</f>
        <v>21.326471194705217</v>
      </c>
      <c r="T65">
        <f>force_ripple_Config3_2A_phaseA_1Layer__2111859[[#This Row],[Spalte2]]*$Q65</f>
        <v>-59.868787550680878</v>
      </c>
      <c r="U65">
        <f>force_ripple_Config3_2A_phaseA_1Layer__2111859[[#This Row],[Spalte22]]*$P65</f>
        <v>17.944446155878573</v>
      </c>
      <c r="V65">
        <f>force_ripple_Config3_2A_phaseA_1Layer__2111859[[#This Row],[Spalte23]]*$P65</f>
        <v>59.680299074865886</v>
      </c>
      <c r="W65">
        <f>force_ripple_Config3_2A_phaseA_1Layer__2111859[[#This Row],[Spalte24]]*$R65</f>
        <v>1.0332196839348512E-14</v>
      </c>
      <c r="X65">
        <f>force_ripple_Config3_2A_phaseA_1Layer__2111859[[#This Row],[Spalte25]]*$R65</f>
        <v>-5.3637080298819221E-13</v>
      </c>
      <c r="Y65">
        <f t="shared" si="5"/>
        <v>39.270917350583794</v>
      </c>
      <c r="Z65">
        <f t="shared" si="5"/>
        <v>-0.18848847581552866</v>
      </c>
    </row>
    <row r="66" spans="1:26" x14ac:dyDescent="0.3">
      <c r="A66">
        <v>126</v>
      </c>
      <c r="B66">
        <v>0.28674851410368302</v>
      </c>
      <c r="C66">
        <v>-0.87170386301783698</v>
      </c>
      <c r="D66">
        <v>-0.11488322199097201</v>
      </c>
      <c r="E66">
        <v>-0.62835162035879999</v>
      </c>
      <c r="F66">
        <v>-0.113296014884809</v>
      </c>
      <c r="G66">
        <v>-1.11147239286963</v>
      </c>
      <c r="H66">
        <f t="shared" si="0"/>
        <v>97.389372261283583</v>
      </c>
      <c r="I66">
        <f>force_ripple_Config3_2A_phaseA_1Layer__2111859[[#This Row],[A]]*force_ripple_Config3_2A_phaseA_1Layer__2111859[[#This Row],[Insgesamt]]</f>
        <v>27.926257785413512</v>
      </c>
      <c r="J66">
        <f>force_ripple_Config3_2A_phaseA_1Layer__2111859[[#This Row],[A2]]*force_ripple_Config3_2A_phaseA_1Layer__2111859[[#This Row],[Insgesamt]]</f>
        <v>-84.89469201704307</v>
      </c>
      <c r="K66">
        <f>force_ripple_Config3_2A_phaseA_1Layer__2111859[[#This Row],[B]]*force_ripple_Config3_2A_phaseA_1Layer__2111859[[#This Row],[Insgesamt]]</f>
        <v>-11.188404873054454</v>
      </c>
      <c r="L66">
        <f>force_ripple_Config3_2A_phaseA_1Layer__2111859[[#This Row],[B2]]*force_ripple_Config3_2A_phaseA_1Layer__2111859[[#This Row],[Insgesamt]]</f>
        <v>-61.194769866103911</v>
      </c>
      <c r="M66">
        <f>force_ripple_Config3_2A_phaseA_1Layer__2111859[[#This Row],[C]]*force_ripple_Config3_2A_phaseA_1Layer__2111859[[#This Row],[Insgesamt]]</f>
        <v>-11.03382776933659</v>
      </c>
      <c r="N66">
        <f>force_ripple_Config3_2A_phaseA_1Layer__2111859[[#This Row],[C2]]*force_ripple_Config3_2A_phaseA_1Layer__2111859[[#This Row],[Insgesamt]]</f>
        <v>-108.24559862732004</v>
      </c>
      <c r="O66" s="2">
        <f t="shared" si="1"/>
        <v>10.5</v>
      </c>
      <c r="P66" s="2">
        <f t="shared" si="2"/>
        <v>-0.50000000000000056</v>
      </c>
      <c r="Q66" s="2">
        <f t="shared" si="3"/>
        <v>1</v>
      </c>
      <c r="R66" s="2">
        <f t="shared" si="4"/>
        <v>-0.49999999999999828</v>
      </c>
      <c r="S66">
        <f>force_ripple_Config3_2A_phaseA_1Layer__2111859[[#This Row],[Spalte1]]*$Q66</f>
        <v>27.926257785413512</v>
      </c>
      <c r="T66">
        <f>force_ripple_Config3_2A_phaseA_1Layer__2111859[[#This Row],[Spalte2]]*$Q66</f>
        <v>-84.89469201704307</v>
      </c>
      <c r="U66">
        <f>force_ripple_Config3_2A_phaseA_1Layer__2111859[[#This Row],[Spalte22]]*$P66</f>
        <v>5.5942024365272331</v>
      </c>
      <c r="V66">
        <f>force_ripple_Config3_2A_phaseA_1Layer__2111859[[#This Row],[Spalte23]]*$P66</f>
        <v>30.597384933051991</v>
      </c>
      <c r="W66">
        <f>force_ripple_Config3_2A_phaseA_1Layer__2111859[[#This Row],[Spalte24]]*$R66</f>
        <v>5.5169138846682761</v>
      </c>
      <c r="X66">
        <f>force_ripple_Config3_2A_phaseA_1Layer__2111859[[#This Row],[Spalte25]]*$R66</f>
        <v>54.122799313659833</v>
      </c>
      <c r="Y66">
        <f t="shared" si="5"/>
        <v>39.037374106609022</v>
      </c>
      <c r="Z66">
        <f t="shared" si="5"/>
        <v>-0.17450777033124609</v>
      </c>
    </row>
    <row r="67" spans="1:26" x14ac:dyDescent="0.3">
      <c r="A67">
        <v>128</v>
      </c>
      <c r="B67">
        <v>0.225122436593999</v>
      </c>
      <c r="C67">
        <v>-1.02625616593415</v>
      </c>
      <c r="D67">
        <v>-6.1033307667653497E-3</v>
      </c>
      <c r="E67">
        <v>-0.607632468650249</v>
      </c>
      <c r="F67">
        <v>-0.237849234997037</v>
      </c>
      <c r="G67">
        <v>-1.0264361653775</v>
      </c>
      <c r="H67">
        <f t="shared" si="0"/>
        <v>97.389372261283583</v>
      </c>
      <c r="I67">
        <f>force_ripple_Config3_2A_phaseA_1Layer__2111859[[#This Row],[A]]*force_ripple_Config3_2A_phaseA_1Layer__2111859[[#This Row],[Insgesamt]]</f>
        <v>21.924532781820179</v>
      </c>
      <c r="J67">
        <f>force_ripple_Config3_2A_phaseA_1Layer__2111859[[#This Row],[A2]]*force_ripple_Config3_2A_phaseA_1Layer__2111859[[#This Row],[Insgesamt]]</f>
        <v>-99.946443779598553</v>
      </c>
      <c r="K67">
        <f>force_ripple_Config3_2A_phaseA_1Layer__2111859[[#This Row],[B]]*force_ripple_Config3_2A_phaseA_1Layer__2111859[[#This Row],[Insgesamt]]</f>
        <v>-0.59439955207825601</v>
      </c>
      <c r="L67">
        <f>force_ripple_Config3_2A_phaseA_1Layer__2111859[[#This Row],[B2]]*force_ripple_Config3_2A_phaseA_1Layer__2111859[[#This Row],[Insgesamt]]</f>
        <v>-59.176944687421823</v>
      </c>
      <c r="M67">
        <f>force_ripple_Config3_2A_phaseA_1Layer__2111859[[#This Row],[C]]*force_ripple_Config3_2A_phaseA_1Layer__2111859[[#This Row],[Insgesamt]]</f>
        <v>-23.163987689187955</v>
      </c>
      <c r="N67">
        <f>force_ripple_Config3_2A_phaseA_1Layer__2111859[[#This Row],[C2]]*force_ripple_Config3_2A_phaseA_1Layer__2111859[[#This Row],[Insgesamt]]</f>
        <v>-99.963973812393789</v>
      </c>
      <c r="O67" s="2">
        <f t="shared" si="1"/>
        <v>10.666666666666666</v>
      </c>
      <c r="P67" s="2">
        <f t="shared" si="2"/>
        <v>-4.7778621337091209E-15</v>
      </c>
      <c r="Q67" s="2">
        <f t="shared" si="3"/>
        <v>0.86602540378444048</v>
      </c>
      <c r="R67" s="2">
        <f t="shared" si="4"/>
        <v>-0.8660254037844356</v>
      </c>
      <c r="S67">
        <f>force_ripple_Config3_2A_phaseA_1Layer__2111859[[#This Row],[Spalte1]]*$Q67</f>
        <v>18.987202355161024</v>
      </c>
      <c r="T67">
        <f>force_ripple_Config3_2A_phaseA_1Layer__2111859[[#This Row],[Spalte2]]*$Q67</f>
        <v>-86.55615933104572</v>
      </c>
      <c r="U67">
        <f>force_ripple_Config3_2A_phaseA_1Layer__2111859[[#This Row],[Spalte22]]*$P67</f>
        <v>2.839959112168362E-15</v>
      </c>
      <c r="V67">
        <f>force_ripple_Config3_2A_phaseA_1Layer__2111859[[#This Row],[Spalte23]]*$P67</f>
        <v>2.8273928321063187E-13</v>
      </c>
      <c r="W67">
        <f>force_ripple_Config3_2A_phaseA_1Layer__2111859[[#This Row],[Spalte24]]*$R67</f>
        <v>20.060601791786695</v>
      </c>
      <c r="X67">
        <f>force_ripple_Config3_2A_phaseA_1Layer__2111859[[#This Row],[Spalte25]]*$R67</f>
        <v>86.571340784775074</v>
      </c>
      <c r="Y67">
        <f t="shared" si="5"/>
        <v>39.047804146947726</v>
      </c>
      <c r="Z67">
        <f t="shared" si="5"/>
        <v>1.5181453729638861E-2</v>
      </c>
    </row>
    <row r="68" spans="1:26" x14ac:dyDescent="0.3">
      <c r="A68">
        <v>130</v>
      </c>
      <c r="B68">
        <v>0.10256297998269499</v>
      </c>
      <c r="C68">
        <v>-1.11361270938267</v>
      </c>
      <c r="D68">
        <v>0.104616613858501</v>
      </c>
      <c r="E68">
        <v>-0.63017687488758001</v>
      </c>
      <c r="F68">
        <v>-0.29735955058866897</v>
      </c>
      <c r="G68">
        <v>-0.87367368482494701</v>
      </c>
      <c r="H68">
        <f t="shared" ref="H68:H131" si="6">31*PI()</f>
        <v>97.389372261283583</v>
      </c>
      <c r="I68">
        <f>force_ripple_Config3_2A_phaseA_1Layer__2111859[[#This Row],[A]]*force_ripple_Config3_2A_phaseA_1Layer__2111859[[#This Row],[Insgesamt]]</f>
        <v>9.9885442377612588</v>
      </c>
      <c r="J68">
        <f>force_ripple_Config3_2A_phaseA_1Layer__2111859[[#This Row],[A2]]*force_ripple_Config3_2A_phaseA_1Layer__2111859[[#This Row],[Insgesamt]]</f>
        <v>-108.45404270896546</v>
      </c>
      <c r="K68">
        <f>force_ripple_Config3_2A_phaseA_1Layer__2111859[[#This Row],[B]]*force_ripple_Config3_2A_phaseA_1Layer__2111859[[#This Row],[Insgesamt]]</f>
        <v>10.188546351780513</v>
      </c>
      <c r="L68">
        <f>force_ripple_Config3_2A_phaseA_1Layer__2111859[[#This Row],[B2]]*force_ripple_Config3_2A_phaseA_1Layer__2111859[[#This Row],[Insgesamt]]</f>
        <v>-61.372530258878861</v>
      </c>
      <c r="M68">
        <f>force_ripple_Config3_2A_phaseA_1Layer__2111859[[#This Row],[C]]*force_ripple_Config3_2A_phaseA_1Layer__2111859[[#This Row],[Insgesamt]]</f>
        <v>-28.95965996772787</v>
      </c>
      <c r="N68">
        <f>force_ripple_Config3_2A_phaseA_1Layer__2111859[[#This Row],[C2]]*force_ripple_Config3_2A_phaseA_1Layer__2111859[[#This Row],[Insgesamt]]</f>
        <v>-85.086531726304116</v>
      </c>
      <c r="O68" s="2">
        <f t="shared" ref="O68:O131" si="7">A68/(12)</f>
        <v>10.833333333333334</v>
      </c>
      <c r="P68" s="2">
        <f t="shared" ref="P68:P131" si="8">SIN($O68*PI()-RADIANS(120))</f>
        <v>0.49999999999999839</v>
      </c>
      <c r="Q68" s="2">
        <f t="shared" ref="Q68:Q131" si="9">SIN($O68*PI()+RADIANS(0))</f>
        <v>0.50000000000000067</v>
      </c>
      <c r="R68" s="2">
        <f t="shared" ref="R68:R131" si="10">SIN($O68*PI()+RADIANS(120))</f>
        <v>-1</v>
      </c>
      <c r="S68">
        <f>force_ripple_Config3_2A_phaseA_1Layer__2111859[[#This Row],[Spalte1]]*$Q68</f>
        <v>4.9942721188806356</v>
      </c>
      <c r="T68">
        <f>force_ripple_Config3_2A_phaseA_1Layer__2111859[[#This Row],[Spalte2]]*$Q68</f>
        <v>-54.227021354482801</v>
      </c>
      <c r="U68">
        <f>force_ripple_Config3_2A_phaseA_1Layer__2111859[[#This Row],[Spalte22]]*$P68</f>
        <v>5.0942731758902404</v>
      </c>
      <c r="V68">
        <f>force_ripple_Config3_2A_phaseA_1Layer__2111859[[#This Row],[Spalte23]]*$P68</f>
        <v>-30.686265129439331</v>
      </c>
      <c r="W68">
        <f>force_ripple_Config3_2A_phaseA_1Layer__2111859[[#This Row],[Spalte24]]*$R68</f>
        <v>28.95965996772787</v>
      </c>
      <c r="X68">
        <f>force_ripple_Config3_2A_phaseA_1Layer__2111859[[#This Row],[Spalte25]]*$R68</f>
        <v>85.086531726304116</v>
      </c>
      <c r="Y68">
        <f t="shared" ref="Y68:Z131" si="11">SUM(S68,U68,W68)</f>
        <v>39.048205262498747</v>
      </c>
      <c r="Z68">
        <f t="shared" si="11"/>
        <v>0.1732452423819808</v>
      </c>
    </row>
    <row r="69" spans="1:26" x14ac:dyDescent="0.3">
      <c r="A69">
        <v>132</v>
      </c>
      <c r="B69">
        <v>-2.88364770325257E-2</v>
      </c>
      <c r="C69">
        <v>-1.1251254844155301</v>
      </c>
      <c r="D69">
        <v>0.20605320975906299</v>
      </c>
      <c r="E69">
        <v>-0.70859210613194101</v>
      </c>
      <c r="F69">
        <v>-0.26030785895727099</v>
      </c>
      <c r="G69">
        <v>-0.71102889184111695</v>
      </c>
      <c r="H69">
        <f t="shared" si="6"/>
        <v>97.389372261283583</v>
      </c>
      <c r="I69">
        <f>force_ripple_Config3_2A_phaseA_1Layer__2111859[[#This Row],[A]]*force_ripple_Config3_2A_phaseA_1Layer__2111859[[#This Row],[Insgesamt]]</f>
        <v>-2.8083663964245997</v>
      </c>
      <c r="J69">
        <f>force_ripple_Config3_2A_phaseA_1Layer__2111859[[#This Row],[A2]]*force_ripple_Config3_2A_phaseA_1Layer__2111859[[#This Row],[Insgesamt]]</f>
        <v>-109.57526464240108</v>
      </c>
      <c r="K69">
        <f>force_ripple_Config3_2A_phaseA_1Layer__2111859[[#This Row],[B]]*force_ripple_Config3_2A_phaseA_1Layer__2111859[[#This Row],[Insgesamt]]</f>
        <v>20.067392750857739</v>
      </c>
      <c r="L69">
        <f>force_ripple_Config3_2A_phaseA_1Layer__2111859[[#This Row],[B2]]*force_ripple_Config3_2A_phaseA_1Layer__2111859[[#This Row],[Insgesamt]]</f>
        <v>-69.009340405490562</v>
      </c>
      <c r="M69">
        <f>force_ripple_Config3_2A_phaseA_1Layer__2111859[[#This Row],[C]]*force_ripple_Config3_2A_phaseA_1Layer__2111859[[#This Row],[Insgesamt]]</f>
        <v>-25.351218978527367</v>
      </c>
      <c r="N69">
        <f>force_ripple_Config3_2A_phaseA_1Layer__2111859[[#This Row],[C2]]*force_ripple_Config3_2A_phaseA_1Layer__2111859[[#This Row],[Insgesamt]]</f>
        <v>-69.246657436042483</v>
      </c>
      <c r="O69" s="2">
        <f t="shared" si="7"/>
        <v>11</v>
      </c>
      <c r="P69" s="2">
        <f t="shared" si="8"/>
        <v>0.86602540378443738</v>
      </c>
      <c r="Q69" s="2">
        <f t="shared" si="9"/>
        <v>4.9003769791999829E-15</v>
      </c>
      <c r="R69" s="2">
        <f t="shared" si="10"/>
        <v>-0.86602540378444237</v>
      </c>
      <c r="S69">
        <f>force_ripple_Config3_2A_phaseA_1Layer__2111859[[#This Row],[Spalte1]]*$Q69</f>
        <v>-1.3762054038197922E-14</v>
      </c>
      <c r="T69">
        <f>force_ripple_Config3_2A_phaseA_1Layer__2111859[[#This Row],[Spalte2]]*$Q69</f>
        <v>-5.369601043433681E-13</v>
      </c>
      <c r="U69">
        <f>force_ripple_Config3_2A_phaseA_1Layer__2111859[[#This Row],[Spalte22]]*$P69</f>
        <v>17.378871909962463</v>
      </c>
      <c r="V69">
        <f>force_ripple_Config3_2A_phaseA_1Layer__2111859[[#This Row],[Spalte23]]*$P69</f>
        <v>-59.763841889562656</v>
      </c>
      <c r="W69">
        <f>force_ripple_Config3_2A_phaseA_1Layer__2111859[[#This Row],[Spalte24]]*$R69</f>
        <v>21.954799652306981</v>
      </c>
      <c r="X69">
        <f>force_ripple_Config3_2A_phaseA_1Layer__2111859[[#This Row],[Spalte25]]*$R69</f>
        <v>59.969364466771651</v>
      </c>
      <c r="Y69">
        <f t="shared" si="11"/>
        <v>39.33367156226943</v>
      </c>
      <c r="Z69">
        <f t="shared" si="11"/>
        <v>0.20552257720845546</v>
      </c>
    </row>
    <row r="70" spans="1:26" x14ac:dyDescent="0.3">
      <c r="A70">
        <v>134</v>
      </c>
      <c r="B70">
        <v>-0.13883999314353501</v>
      </c>
      <c r="C70">
        <v>-1.0674808720837601</v>
      </c>
      <c r="D70">
        <v>0.26552418009059697</v>
      </c>
      <c r="E70">
        <v>-0.82804781736828903</v>
      </c>
      <c r="F70">
        <v>-0.138882219974473</v>
      </c>
      <c r="G70">
        <v>-0.58817116478972897</v>
      </c>
      <c r="H70">
        <f t="shared" si="6"/>
        <v>97.389372261283583</v>
      </c>
      <c r="I70">
        <f>force_ripple_Config3_2A_phaseA_1Layer__2111859[[#This Row],[A]]*force_ripple_Config3_2A_phaseA_1Layer__2111859[[#This Row],[Insgesamt]]</f>
        <v>-13.521539777009792</v>
      </c>
      <c r="J70">
        <f>force_ripple_Config3_2A_phaseA_1Layer__2111859[[#This Row],[A2]]*force_ripple_Config3_2A_phaseA_1Layer__2111859[[#This Row],[Insgesamt]]</f>
        <v>-103.96129203316495</v>
      </c>
      <c r="K70">
        <f>force_ripple_Config3_2A_phaseA_1Layer__2111859[[#This Row],[B]]*force_ripple_Config3_2A_phaseA_1Layer__2111859[[#This Row],[Insgesamt]]</f>
        <v>25.859233219215252</v>
      </c>
      <c r="L70">
        <f>force_ripple_Config3_2A_phaseA_1Layer__2111859[[#This Row],[B2]]*force_ripple_Config3_2A_phaseA_1Layer__2111859[[#This Row],[Insgesamt]]</f>
        <v>-80.643057135823668</v>
      </c>
      <c r="M70">
        <f>force_ripple_Config3_2A_phaseA_1Layer__2111859[[#This Row],[C]]*force_ripple_Config3_2A_phaseA_1Layer__2111859[[#This Row],[Insgesamt]]</f>
        <v>-13.525652221567427</v>
      </c>
      <c r="N70">
        <f>force_ripple_Config3_2A_phaseA_1Layer__2111859[[#This Row],[C2]]*force_ripple_Config3_2A_phaseA_1Layer__2111859[[#This Row],[Insgesamt]]</f>
        <v>-57.281620521059686</v>
      </c>
      <c r="O70" s="2">
        <f t="shared" si="7"/>
        <v>11.166666666666666</v>
      </c>
      <c r="P70" s="2">
        <f t="shared" si="8"/>
        <v>1</v>
      </c>
      <c r="Q70" s="2">
        <f t="shared" si="9"/>
        <v>-0.49999999999999828</v>
      </c>
      <c r="R70" s="2">
        <f t="shared" si="10"/>
        <v>-0.50000000000000377</v>
      </c>
      <c r="S70">
        <f>force_ripple_Config3_2A_phaseA_1Layer__2111859[[#This Row],[Spalte1]]*$Q70</f>
        <v>6.760769888504873</v>
      </c>
      <c r="T70">
        <f>force_ripple_Config3_2A_phaseA_1Layer__2111859[[#This Row],[Spalte2]]*$Q70</f>
        <v>51.980646016582298</v>
      </c>
      <c r="U70">
        <f>force_ripple_Config3_2A_phaseA_1Layer__2111859[[#This Row],[Spalte22]]*$P70</f>
        <v>25.859233219215252</v>
      </c>
      <c r="V70">
        <f>force_ripple_Config3_2A_phaseA_1Layer__2111859[[#This Row],[Spalte23]]*$P70</f>
        <v>-80.643057135823668</v>
      </c>
      <c r="W70">
        <f>force_ripple_Config3_2A_phaseA_1Layer__2111859[[#This Row],[Spalte24]]*$R70</f>
        <v>6.7628261107837639</v>
      </c>
      <c r="X70">
        <f>force_ripple_Config3_2A_phaseA_1Layer__2111859[[#This Row],[Spalte25]]*$R70</f>
        <v>28.64081026053006</v>
      </c>
      <c r="Y70">
        <f t="shared" si="11"/>
        <v>39.382829218503886</v>
      </c>
      <c r="Z70">
        <f t="shared" si="11"/>
        <v>-2.1600858711309456E-2</v>
      </c>
    </row>
    <row r="71" spans="1:26" x14ac:dyDescent="0.3">
      <c r="A71">
        <v>136</v>
      </c>
      <c r="B71">
        <v>-0.20915150760988799</v>
      </c>
      <c r="C71">
        <v>-0.98472004126891</v>
      </c>
      <c r="D71">
        <v>0.25735220924163998</v>
      </c>
      <c r="E71">
        <v>-0.98694801605928295</v>
      </c>
      <c r="F71">
        <v>2.2178667756263901E-2</v>
      </c>
      <c r="G71">
        <v>-0.56986177886282097</v>
      </c>
      <c r="H71">
        <f t="shared" si="6"/>
        <v>97.389372261283583</v>
      </c>
      <c r="I71">
        <f>force_ripple_Config3_2A_phaseA_1Layer__2111859[[#This Row],[A]]*force_ripple_Config3_2A_phaseA_1Layer__2111859[[#This Row],[Insgesamt]]</f>
        <v>-20.369134033628068</v>
      </c>
      <c r="J71">
        <f>force_ripple_Config3_2A_phaseA_1Layer__2111859[[#This Row],[A2]]*force_ripple_Config3_2A_phaseA_1Layer__2111859[[#This Row],[Insgesamt]]</f>
        <v>-95.901266672284407</v>
      </c>
      <c r="K71">
        <f>force_ripple_Config3_2A_phaseA_1Layer__2111859[[#This Row],[B]]*force_ripple_Config3_2A_phaseA_1Layer__2111859[[#This Row],[Insgesamt]]</f>
        <v>25.063370108097821</v>
      </c>
      <c r="L71">
        <f>force_ripple_Config3_2A_phaseA_1Layer__2111859[[#This Row],[B2]]*force_ripple_Config3_2A_phaseA_1Layer__2111859[[#This Row],[Insgesamt]]</f>
        <v>-96.118247738532801</v>
      </c>
      <c r="M71">
        <f>force_ripple_Config3_2A_phaseA_1Layer__2111859[[#This Row],[C]]*force_ripple_Config3_2A_phaseA_1Layer__2111859[[#This Row],[Insgesamt]]</f>
        <v>2.159966530374112</v>
      </c>
      <c r="N71">
        <f>force_ripple_Config3_2A_phaseA_1Layer__2111859[[#This Row],[C2]]*force_ripple_Config3_2A_phaseA_1Layer__2111859[[#This Row],[Insgesamt]]</f>
        <v>-55.498480919148534</v>
      </c>
      <c r="O71" s="2">
        <f t="shared" si="7"/>
        <v>11.333333333333334</v>
      </c>
      <c r="P71" s="2">
        <f t="shared" si="8"/>
        <v>0.86602540378443693</v>
      </c>
      <c r="Q71" s="2">
        <f t="shared" si="9"/>
        <v>-0.86602540378443915</v>
      </c>
      <c r="R71" s="2">
        <f t="shared" si="10"/>
        <v>-1.470178145890344E-15</v>
      </c>
      <c r="S71">
        <f>force_ripple_Config3_2A_phaseA_1Layer__2111859[[#This Row],[Spalte1]]*$Q71</f>
        <v>17.64018752621211</v>
      </c>
      <c r="T71">
        <f>force_ripple_Config3_2A_phaseA_1Layer__2111859[[#This Row],[Spalte2]]*$Q71</f>
        <v>83.052933193304284</v>
      </c>
      <c r="U71">
        <f>force_ripple_Config3_2A_phaseA_1Layer__2111859[[#This Row],[Spalte22]]*$P71</f>
        <v>21.705515218064203</v>
      </c>
      <c r="V71">
        <f>force_ripple_Config3_2A_phaseA_1Layer__2111859[[#This Row],[Spalte23]]*$P71</f>
        <v>-83.240844308815412</v>
      </c>
      <c r="W71">
        <f>force_ripple_Config3_2A_phaseA_1Layer__2111859[[#This Row],[Spalte24]]*$R71</f>
        <v>-3.1755355888106115E-15</v>
      </c>
      <c r="X71">
        <f>force_ripple_Config3_2A_phaseA_1Layer__2111859[[#This Row],[Spalte25]]*$R71</f>
        <v>8.1592653777444426E-14</v>
      </c>
      <c r="Y71">
        <f t="shared" si="11"/>
        <v>39.345702744276309</v>
      </c>
      <c r="Z71">
        <f t="shared" si="11"/>
        <v>-0.18791111551104589</v>
      </c>
    </row>
    <row r="72" spans="1:26" x14ac:dyDescent="0.3">
      <c r="A72">
        <v>138</v>
      </c>
      <c r="B72">
        <v>-0.24694074117821399</v>
      </c>
      <c r="C72">
        <v>-0.86736274459845197</v>
      </c>
      <c r="D72">
        <v>0.15538220714842399</v>
      </c>
      <c r="E72">
        <v>-1.1107298880393299</v>
      </c>
      <c r="F72">
        <v>0.152895635551936</v>
      </c>
      <c r="G72">
        <v>-0.62686480378975795</v>
      </c>
      <c r="H72">
        <f t="shared" si="6"/>
        <v>97.389372261283583</v>
      </c>
      <c r="I72">
        <f>force_ripple_Config3_2A_phaseA_1Layer__2111859[[#This Row],[A]]*force_ripple_Config3_2A_phaseA_1Layer__2111859[[#This Row],[Insgesamt]]</f>
        <v>-24.049403769082364</v>
      </c>
      <c r="J72">
        <f>force_ripple_Config3_2A_phaseA_1Layer__2111859[[#This Row],[A2]]*force_ripple_Config3_2A_phaseA_1Layer__2111859[[#This Row],[Insgesamt]]</f>
        <v>-84.471913219267279</v>
      </c>
      <c r="K72">
        <f>force_ripple_Config3_2A_phaseA_1Layer__2111859[[#This Row],[B]]*force_ripple_Config3_2A_phaseA_1Layer__2111859[[#This Row],[Insgesamt]]</f>
        <v>15.132575614757743</v>
      </c>
      <c r="L72">
        <f>force_ripple_Config3_2A_phaseA_1Layer__2111859[[#This Row],[B2]]*force_ripple_Config3_2A_phaseA_1Layer__2111859[[#This Row],[Insgesamt]]</f>
        <v>-108.17328654799614</v>
      </c>
      <c r="M72">
        <f>force_ripple_Config3_2A_phaseA_1Layer__2111859[[#This Row],[C]]*force_ripple_Config3_2A_phaseA_1Layer__2111859[[#This Row],[Insgesamt]]</f>
        <v>14.89040996789304</v>
      </c>
      <c r="N72">
        <f>force_ripple_Config3_2A_phaseA_1Layer__2111859[[#This Row],[C2]]*force_ripple_Config3_2A_phaseA_1Layer__2111859[[#This Row],[Insgesamt]]</f>
        <v>-61.049969733777232</v>
      </c>
      <c r="O72" s="2">
        <f t="shared" si="7"/>
        <v>11.5</v>
      </c>
      <c r="P72" s="2">
        <f t="shared" si="8"/>
        <v>0.50000000000000067</v>
      </c>
      <c r="Q72" s="2">
        <f t="shared" si="9"/>
        <v>-1</v>
      </c>
      <c r="R72" s="2">
        <f t="shared" si="10"/>
        <v>0.49999999999999512</v>
      </c>
      <c r="S72">
        <f>force_ripple_Config3_2A_phaseA_1Layer__2111859[[#This Row],[Spalte1]]*$Q72</f>
        <v>24.049403769082364</v>
      </c>
      <c r="T72">
        <f>force_ripple_Config3_2A_phaseA_1Layer__2111859[[#This Row],[Spalte2]]*$Q72</f>
        <v>84.471913219267279</v>
      </c>
      <c r="U72">
        <f>force_ripple_Config3_2A_phaseA_1Layer__2111859[[#This Row],[Spalte22]]*$P72</f>
        <v>7.5662878073788811</v>
      </c>
      <c r="V72">
        <f>force_ripple_Config3_2A_phaseA_1Layer__2111859[[#This Row],[Spalte23]]*$P72</f>
        <v>-54.086643273998142</v>
      </c>
      <c r="W72">
        <f>force_ripple_Config3_2A_phaseA_1Layer__2111859[[#This Row],[Spalte24]]*$R72</f>
        <v>7.4452049839464474</v>
      </c>
      <c r="X72">
        <f>force_ripple_Config3_2A_phaseA_1Layer__2111859[[#This Row],[Spalte25]]*$R72</f>
        <v>-30.524984866888317</v>
      </c>
      <c r="Y72">
        <f t="shared" si="11"/>
        <v>39.060896560407691</v>
      </c>
      <c r="Z72">
        <f t="shared" si="11"/>
        <v>-0.13971492161918064</v>
      </c>
    </row>
    <row r="73" spans="1:26" x14ac:dyDescent="0.3">
      <c r="A73">
        <v>140</v>
      </c>
      <c r="B73">
        <v>-0.23276768311469101</v>
      </c>
      <c r="C73">
        <v>-0.74417251501336901</v>
      </c>
      <c r="D73">
        <v>-9.5273595896046097E-4</v>
      </c>
      <c r="E73">
        <v>-1.1635156435056</v>
      </c>
      <c r="F73">
        <v>0.229918049322513</v>
      </c>
      <c r="G73">
        <v>-0.74391645221151903</v>
      </c>
      <c r="H73">
        <f t="shared" si="6"/>
        <v>97.389372261283583</v>
      </c>
      <c r="I73">
        <f>force_ripple_Config3_2A_phaseA_1Layer__2111859[[#This Row],[A]]*force_ripple_Config3_2A_phaseA_1Layer__2111859[[#This Row],[Insgesamt]]</f>
        <v>-22.669098541253135</v>
      </c>
      <c r="J73">
        <f>force_ripple_Config3_2A_phaseA_1Layer__2111859[[#This Row],[A2]]*force_ripple_Config3_2A_phaseA_1Layer__2111859[[#This Row],[Insgesamt]]</f>
        <v>-72.474494091252637</v>
      </c>
      <c r="K73">
        <f>force_ripple_Config3_2A_phaseA_1Layer__2111859[[#This Row],[B]]*force_ripple_Config3_2A_phaseA_1Layer__2111859[[#This Row],[Insgesamt]]</f>
        <v>-9.2786356973911327E-2</v>
      </c>
      <c r="L73">
        <f>force_ripple_Config3_2A_phaseA_1Layer__2111859[[#This Row],[B2]]*force_ripple_Config3_2A_phaseA_1Layer__2111859[[#This Row],[Insgesamt]]</f>
        <v>-113.3140581371938</v>
      </c>
      <c r="M73">
        <f>force_ripple_Config3_2A_phaseA_1Layer__2111859[[#This Row],[C]]*force_ripple_Config3_2A_phaseA_1Layer__2111859[[#This Row],[Insgesamt]]</f>
        <v>22.391574495058379</v>
      </c>
      <c r="N73">
        <f>force_ripple_Config3_2A_phaseA_1Layer__2111859[[#This Row],[C2]]*force_ripple_Config3_2A_phaseA_1Layer__2111859[[#This Row],[Insgesamt]]</f>
        <v>-72.44955629572101</v>
      </c>
      <c r="O73" s="2">
        <f t="shared" si="7"/>
        <v>11.666666666666666</v>
      </c>
      <c r="P73" s="2">
        <f t="shared" si="8"/>
        <v>-2.2050503784010189E-15</v>
      </c>
      <c r="Q73" s="2">
        <f t="shared" si="9"/>
        <v>-0.86602540378443882</v>
      </c>
      <c r="R73" s="2">
        <f t="shared" si="10"/>
        <v>0.86602540378443726</v>
      </c>
      <c r="S73">
        <f>force_ripple_Config3_2A_phaseA_1Layer__2111859[[#This Row],[Spalte1]]*$Q73</f>
        <v>19.63201521761798</v>
      </c>
      <c r="T73">
        <f>force_ripple_Config3_2A_phaseA_1Layer__2111859[[#This Row],[Spalte2]]*$Q73</f>
        <v>62.76475300944999</v>
      </c>
      <c r="U73">
        <f>force_ripple_Config3_2A_phaseA_1Layer__2111859[[#This Row],[Spalte22]]*$P73</f>
        <v>2.045985915557752E-16</v>
      </c>
      <c r="V73">
        <f>force_ripple_Config3_2A_phaseA_1Layer__2111859[[#This Row],[Spalte23]]*$P73</f>
        <v>2.4986320677357422E-13</v>
      </c>
      <c r="W73">
        <f>force_ripple_Config3_2A_phaseA_1Layer__2111859[[#This Row],[Spalte24]]*$R73</f>
        <v>19.391672343452239</v>
      </c>
      <c r="X73">
        <f>force_ripple_Config3_2A_phaseA_1Layer__2111859[[#This Row],[Spalte25]]*$R73</f>
        <v>-62.743156245005103</v>
      </c>
      <c r="Y73">
        <f t="shared" si="11"/>
        <v>39.023687561070219</v>
      </c>
      <c r="Z73">
        <f t="shared" si="11"/>
        <v>2.1596764445135364E-2</v>
      </c>
    </row>
    <row r="74" spans="1:26" x14ac:dyDescent="0.3">
      <c r="A74">
        <v>142</v>
      </c>
      <c r="B74">
        <v>-0.159863158066547</v>
      </c>
      <c r="C74">
        <v>-0.632069995881684</v>
      </c>
      <c r="D74">
        <v>-0.16112110560381199</v>
      </c>
      <c r="E74">
        <v>-1.11539457052297</v>
      </c>
      <c r="F74">
        <v>0.23990001616261</v>
      </c>
      <c r="G74">
        <v>-0.87118272948032105</v>
      </c>
      <c r="H74">
        <f t="shared" si="6"/>
        <v>97.389372261283583</v>
      </c>
      <c r="I74">
        <f>force_ripple_Config3_2A_phaseA_1Layer__2111859[[#This Row],[A]]*force_ripple_Config3_2A_phaseA_1Layer__2111859[[#This Row],[Insgesamt]]</f>
        <v>-15.568972611807364</v>
      </c>
      <c r="J74">
        <f>force_ripple_Config3_2A_phaseA_1Layer__2111859[[#This Row],[A2]]*force_ripple_Config3_2A_phaseA_1Layer__2111859[[#This Row],[Insgesamt]]</f>
        <v>-61.556900124109305</v>
      </c>
      <c r="K74">
        <f>force_ripple_Config3_2A_phaseA_1Layer__2111859[[#This Row],[B]]*force_ripple_Config3_2A_phaseA_1Layer__2111859[[#This Row],[Insgesamt]]</f>
        <v>-15.69148333279923</v>
      </c>
      <c r="L74">
        <f>force_ripple_Config3_2A_phaseA_1Layer__2111859[[#This Row],[B2]]*force_ripple_Config3_2A_phaseA_1Layer__2111859[[#This Row],[Insgesamt]]</f>
        <v>-108.62757704687604</v>
      </c>
      <c r="M74">
        <f>force_ripple_Config3_2A_phaseA_1Layer__2111859[[#This Row],[C]]*force_ripple_Config3_2A_phaseA_1Layer__2111859[[#This Row],[Insgesamt]]</f>
        <v>23.363711979548373</v>
      </c>
      <c r="N74">
        <f>force_ripple_Config3_2A_phaseA_1Layer__2111859[[#This Row],[C2]]*force_ripple_Config3_2A_phaseA_1Layer__2111859[[#This Row],[Insgesamt]]</f>
        <v>-84.843939148960104</v>
      </c>
      <c r="O74" s="2">
        <f t="shared" si="7"/>
        <v>11.833333333333334</v>
      </c>
      <c r="P74" s="2">
        <f t="shared" si="8"/>
        <v>-0.50000000000000444</v>
      </c>
      <c r="Q74" s="2">
        <f t="shared" si="9"/>
        <v>-0.49999999999999767</v>
      </c>
      <c r="R74" s="2">
        <f t="shared" si="10"/>
        <v>1</v>
      </c>
      <c r="S74">
        <f>force_ripple_Config3_2A_phaseA_1Layer__2111859[[#This Row],[Spalte1]]*$Q74</f>
        <v>7.7844863059036458</v>
      </c>
      <c r="T74">
        <f>force_ripple_Config3_2A_phaseA_1Layer__2111859[[#This Row],[Spalte2]]*$Q74</f>
        <v>30.77845006205451</v>
      </c>
      <c r="U74">
        <f>force_ripple_Config3_2A_phaseA_1Layer__2111859[[#This Row],[Spalte22]]*$P74</f>
        <v>7.8457416663996842</v>
      </c>
      <c r="V74">
        <f>force_ripple_Config3_2A_phaseA_1Layer__2111859[[#This Row],[Spalte23]]*$P74</f>
        <v>54.313788523438504</v>
      </c>
      <c r="W74">
        <f>force_ripple_Config3_2A_phaseA_1Layer__2111859[[#This Row],[Spalte24]]*$R74</f>
        <v>23.363711979548373</v>
      </c>
      <c r="X74">
        <f>force_ripple_Config3_2A_phaseA_1Layer__2111859[[#This Row],[Spalte25]]*$R74</f>
        <v>-84.843939148960104</v>
      </c>
      <c r="Y74">
        <f t="shared" si="11"/>
        <v>38.993939951851701</v>
      </c>
      <c r="Z74">
        <f t="shared" si="11"/>
        <v>0.24829943653291764</v>
      </c>
    </row>
    <row r="75" spans="1:26" x14ac:dyDescent="0.3">
      <c r="A75">
        <v>144</v>
      </c>
      <c r="B75">
        <v>-3.1749217117888702E-2</v>
      </c>
      <c r="C75">
        <v>-0.56729784821560902</v>
      </c>
      <c r="D75">
        <v>-0.26614773201766101</v>
      </c>
      <c r="E75">
        <v>-0.98439111363726794</v>
      </c>
      <c r="F75">
        <v>0.19963644529041599</v>
      </c>
      <c r="G75">
        <v>-0.981254400321945</v>
      </c>
      <c r="H75">
        <f t="shared" si="6"/>
        <v>97.389372261283583</v>
      </c>
      <c r="I75">
        <f>force_ripple_Config3_2A_phaseA_1Layer__2111859[[#This Row],[A]]*force_ripple_Config3_2A_phaseA_1Layer__2111859[[#This Row],[Insgesamt]]</f>
        <v>-3.09203632489838</v>
      </c>
      <c r="J75">
        <f>force_ripple_Config3_2A_phaseA_1Layer__2111859[[#This Row],[A2]]*force_ripple_Config3_2A_phaseA_1Layer__2111859[[#This Row],[Insgesamt]]</f>
        <v>-55.248781322895098</v>
      </c>
      <c r="K75">
        <f>force_ripple_Config3_2A_phaseA_1Layer__2111859[[#This Row],[B]]*force_ripple_Config3_2A_phaseA_1Layer__2111859[[#This Row],[Insgesamt]]</f>
        <v>-25.919960549964333</v>
      </c>
      <c r="L75">
        <f>force_ripple_Config3_2A_phaseA_1Layer__2111859[[#This Row],[B2]]*force_ripple_Config3_2A_phaseA_1Layer__2111859[[#This Row],[Insgesamt]]</f>
        <v>-95.869232616719401</v>
      </c>
      <c r="M75">
        <f>force_ripple_Config3_2A_phaseA_1Layer__2111859[[#This Row],[C]]*force_ripple_Config3_2A_phaseA_1Layer__2111859[[#This Row],[Insgesamt]]</f>
        <v>19.442468087307695</v>
      </c>
      <c r="N75">
        <f>force_ripple_Config3_2A_phaseA_1Layer__2111859[[#This Row],[C2]]*force_ripple_Config3_2A_phaseA_1Layer__2111859[[#This Row],[Insgesamt]]</f>
        <v>-95.563750075976486</v>
      </c>
      <c r="O75" s="2">
        <f t="shared" si="7"/>
        <v>12</v>
      </c>
      <c r="P75" s="2">
        <f t="shared" si="8"/>
        <v>-0.86602540378443915</v>
      </c>
      <c r="Q75" s="2">
        <f t="shared" si="9"/>
        <v>-1.470178145890344E-15</v>
      </c>
      <c r="R75" s="2">
        <f t="shared" si="10"/>
        <v>0.86602540378444059</v>
      </c>
      <c r="S75">
        <f>force_ripple_Config3_2A_phaseA_1Layer__2111859[[#This Row],[Spalte1]]*$Q75</f>
        <v>4.5458442311646937E-15</v>
      </c>
      <c r="T75">
        <f>force_ripple_Config3_2A_phaseA_1Layer__2111859[[#This Row],[Spalte2]]*$Q75</f>
        <v>8.1225550887994989E-14</v>
      </c>
      <c r="U75">
        <f>force_ripple_Config3_2A_phaseA_1Layer__2111859[[#This Row],[Spalte22]]*$P75</f>
        <v>22.447344301359596</v>
      </c>
      <c r="V75">
        <f>force_ripple_Config3_2A_phaseA_1Layer__2111859[[#This Row],[Spalte23]]*$P75</f>
        <v>83.02519088739875</v>
      </c>
      <c r="W75">
        <f>force_ripple_Config3_2A_phaseA_1Layer__2111859[[#This Row],[Spalte24]]*$R75</f>
        <v>16.837671275876748</v>
      </c>
      <c r="X75">
        <f>force_ripple_Config3_2A_phaseA_1Layer__2111859[[#This Row],[Spalte25]]*$R75</f>
        <v>-82.760635246702904</v>
      </c>
      <c r="Y75">
        <f t="shared" si="11"/>
        <v>39.285015577236351</v>
      </c>
      <c r="Z75">
        <f t="shared" si="11"/>
        <v>0.26455564069593152</v>
      </c>
    </row>
    <row r="76" spans="1:26" x14ac:dyDescent="0.3">
      <c r="A76">
        <v>146</v>
      </c>
      <c r="B76">
        <v>0.129902226851974</v>
      </c>
      <c r="C76">
        <v>-0.58230939133808801</v>
      </c>
      <c r="D76">
        <v>-0.27334377842659702</v>
      </c>
      <c r="E76">
        <v>-0.82224665962290699</v>
      </c>
      <c r="F76">
        <v>0.13035367219677799</v>
      </c>
      <c r="G76">
        <v>-1.0615223143141701</v>
      </c>
      <c r="H76">
        <f t="shared" si="6"/>
        <v>97.389372261283583</v>
      </c>
      <c r="I76">
        <f>force_ripple_Config3_2A_phaseA_1Layer__2111859[[#This Row],[A]]*force_ripple_Config3_2A_phaseA_1Layer__2111859[[#This Row],[Insgesamt]]</f>
        <v>12.651096328456605</v>
      </c>
      <c r="J76">
        <f>force_ripple_Config3_2A_phaseA_1Layer__2111859[[#This Row],[A2]]*force_ripple_Config3_2A_phaseA_1Layer__2111859[[#This Row],[Insgesamt]]</f>
        <v>-56.710746084266518</v>
      </c>
      <c r="K76">
        <f>force_ripple_Config3_2A_phaseA_1Layer__2111859[[#This Row],[B]]*force_ripple_Config3_2A_phaseA_1Layer__2111859[[#This Row],[Insgesamt]]</f>
        <v>-26.620778992493673</v>
      </c>
      <c r="L76">
        <f>force_ripple_Config3_2A_phaseA_1Layer__2111859[[#This Row],[B2]]*force_ripple_Config3_2A_phaseA_1Layer__2111859[[#This Row],[Insgesamt]]</f>
        <v>-80.078086024612219</v>
      </c>
      <c r="M76">
        <f>force_ripple_Config3_2A_phaseA_1Layer__2111859[[#This Row],[C]]*force_ripple_Config3_2A_phaseA_1Layer__2111859[[#This Row],[Insgesamt]]</f>
        <v>12.695062307197343</v>
      </c>
      <c r="N76">
        <f>force_ripple_Config3_2A_phaseA_1Layer__2111859[[#This Row],[C2]]*force_ripple_Config3_2A_phaseA_1Layer__2111859[[#This Row],[Insgesamt]]</f>
        <v>-103.38099183240199</v>
      </c>
      <c r="O76" s="2">
        <f t="shared" si="7"/>
        <v>12.166666666666666</v>
      </c>
      <c r="P76" s="2">
        <f t="shared" si="8"/>
        <v>-1</v>
      </c>
      <c r="Q76" s="2">
        <f t="shared" si="9"/>
        <v>0.49999999999999512</v>
      </c>
      <c r="R76" s="2">
        <f t="shared" si="10"/>
        <v>0.50000000000000699</v>
      </c>
      <c r="S76">
        <f>force_ripple_Config3_2A_phaseA_1Layer__2111859[[#This Row],[Spalte1]]*$Q76</f>
        <v>6.3255481642282403</v>
      </c>
      <c r="T76">
        <f>force_ripple_Config3_2A_phaseA_1Layer__2111859[[#This Row],[Spalte2]]*$Q76</f>
        <v>-28.355373042132982</v>
      </c>
      <c r="U76">
        <f>force_ripple_Config3_2A_phaseA_1Layer__2111859[[#This Row],[Spalte22]]*$P76</f>
        <v>26.620778992493673</v>
      </c>
      <c r="V76">
        <f>force_ripple_Config3_2A_phaseA_1Layer__2111859[[#This Row],[Spalte23]]*$P76</f>
        <v>80.078086024612219</v>
      </c>
      <c r="W76">
        <f>force_ripple_Config3_2A_phaseA_1Layer__2111859[[#This Row],[Spalte24]]*$R76</f>
        <v>6.3475311535987604</v>
      </c>
      <c r="X76">
        <f>force_ripple_Config3_2A_phaseA_1Layer__2111859[[#This Row],[Spalte25]]*$R76</f>
        <v>-51.690495916201719</v>
      </c>
      <c r="Y76">
        <f t="shared" si="11"/>
        <v>39.293858310320672</v>
      </c>
      <c r="Z76">
        <f t="shared" si="11"/>
        <v>3.2217066277517858E-2</v>
      </c>
    </row>
    <row r="77" spans="1:26" x14ac:dyDescent="0.3">
      <c r="A77">
        <v>148</v>
      </c>
      <c r="B77">
        <v>0.25425246445349098</v>
      </c>
      <c r="C77">
        <v>-0.71219292581554605</v>
      </c>
      <c r="D77">
        <v>-0.211074698366881</v>
      </c>
      <c r="E77">
        <v>-0.71020028237099497</v>
      </c>
      <c r="F77">
        <v>2.32363524796915E-2</v>
      </c>
      <c r="G77">
        <v>-1.1266798584367199</v>
      </c>
      <c r="H77">
        <f t="shared" si="6"/>
        <v>97.389372261283583</v>
      </c>
      <c r="I77">
        <f>force_ripple_Config3_2A_phaseA_1Layer__2111859[[#This Row],[A]]*force_ripple_Config3_2A_phaseA_1Layer__2111859[[#This Row],[Insgesamt]]</f>
        <v>24.761487909009805</v>
      </c>
      <c r="J77">
        <f>force_ripple_Config3_2A_phaseA_1Layer__2111859[[#This Row],[A2]]*force_ripple_Config3_2A_phaseA_1Layer__2111859[[#This Row],[Insgesamt]]</f>
        <v>-69.360021974102935</v>
      </c>
      <c r="K77">
        <f>force_ripple_Config3_2A_phaseA_1Layer__2111859[[#This Row],[B]]*force_ripple_Config3_2A_phaseA_1Layer__2111859[[#This Row],[Insgesamt]]</f>
        <v>-20.556432374190319</v>
      </c>
      <c r="L77">
        <f>force_ripple_Config3_2A_phaseA_1Layer__2111859[[#This Row],[B2]]*force_ripple_Config3_2A_phaseA_1Layer__2111859[[#This Row],[Insgesamt]]</f>
        <v>-69.16595967989754</v>
      </c>
      <c r="M77">
        <f>force_ripple_Config3_2A_phaseA_1Layer__2111859[[#This Row],[C]]*force_ripple_Config3_2A_phaseA_1Layer__2111859[[#This Row],[Insgesamt]]</f>
        <v>2.2629737816390754</v>
      </c>
      <c r="N77">
        <f>force_ripple_Config3_2A_phaseA_1Layer__2111859[[#This Row],[C2]]*force_ripple_Config3_2A_phaseA_1Layer__2111859[[#This Row],[Insgesamt]]</f>
        <v>-109.726644152584</v>
      </c>
      <c r="O77" s="2">
        <f t="shared" si="7"/>
        <v>12.333333333333334</v>
      </c>
      <c r="P77" s="2">
        <f t="shared" si="8"/>
        <v>-0.86602540378443882</v>
      </c>
      <c r="Q77" s="2">
        <f t="shared" si="9"/>
        <v>0.86602540378443726</v>
      </c>
      <c r="R77" s="2">
        <f t="shared" si="10"/>
        <v>5.1454066701817069E-15</v>
      </c>
      <c r="S77">
        <f>force_ripple_Config3_2A_phaseA_1Layer__2111859[[#This Row],[Spalte1]]*$Q77</f>
        <v>21.444077564703676</v>
      </c>
      <c r="T77">
        <f>force_ripple_Config3_2A_phaseA_1Layer__2111859[[#This Row],[Spalte2]]*$Q77</f>
        <v>-60.067541036619936</v>
      </c>
      <c r="U77">
        <f>force_ripple_Config3_2A_phaseA_1Layer__2111859[[#This Row],[Spalte22]]*$P77</f>
        <v>17.80239264722568</v>
      </c>
      <c r="V77">
        <f>force_ripple_Config3_2A_phaseA_1Layer__2111859[[#This Row],[Spalte23]]*$P77</f>
        <v>59.899478159921479</v>
      </c>
      <c r="W77">
        <f>force_ripple_Config3_2A_phaseA_1Layer__2111859[[#This Row],[Spalte24]]*$R77</f>
        <v>1.164392039049202E-14</v>
      </c>
      <c r="X77">
        <f>force_ripple_Config3_2A_phaseA_1Layer__2111859[[#This Row],[Spalte25]]*$R77</f>
        <v>-5.6458820671936027E-13</v>
      </c>
      <c r="Y77">
        <f t="shared" si="11"/>
        <v>39.24647021192937</v>
      </c>
      <c r="Z77">
        <f t="shared" si="11"/>
        <v>-0.16806287669902145</v>
      </c>
    </row>
    <row r="78" spans="1:26" x14ac:dyDescent="0.3">
      <c r="A78">
        <v>150</v>
      </c>
      <c r="B78">
        <v>0.284728797742276</v>
      </c>
      <c r="C78">
        <v>-0.878778575874683</v>
      </c>
      <c r="D78">
        <v>-0.11673412680127</v>
      </c>
      <c r="E78">
        <v>-0.63562052408210901</v>
      </c>
      <c r="F78">
        <v>-0.115060369663262</v>
      </c>
      <c r="G78">
        <v>-1.11872362284572</v>
      </c>
      <c r="H78">
        <f t="shared" si="6"/>
        <v>97.389372261283583</v>
      </c>
      <c r="I78">
        <f>force_ripple_Config3_2A_phaseA_1Layer__2111859[[#This Row],[A]]*force_ripple_Config3_2A_phaseA_1Layer__2111859[[#This Row],[Insgesamt]]</f>
        <v>27.729558876830236</v>
      </c>
      <c r="J78">
        <f>force_ripple_Config3_2A_phaseA_1Layer__2111859[[#This Row],[A2]]*force_ripple_Config3_2A_phaseA_1Layer__2111859[[#This Row],[Insgesamt]]</f>
        <v>-85.583693861100144</v>
      </c>
      <c r="K78">
        <f>force_ripple_Config3_2A_phaseA_1Layer__2111859[[#This Row],[B]]*force_ripple_Config3_2A_phaseA_1Layer__2111859[[#This Row],[Insgesamt]]</f>
        <v>-11.368663330644765</v>
      </c>
      <c r="L78">
        <f>force_ripple_Config3_2A_phaseA_1Layer__2111859[[#This Row],[B2]]*force_ripple_Config3_2A_phaseA_1Layer__2111859[[#This Row],[Insgesamt]]</f>
        <v>-61.902683836744679</v>
      </c>
      <c r="M78">
        <f>force_ripple_Config3_2A_phaseA_1Layer__2111859[[#This Row],[C]]*force_ripple_Config3_2A_phaseA_1Layer__2111859[[#This Row],[Insgesamt]]</f>
        <v>-11.205657173656324</v>
      </c>
      <c r="N78">
        <f>force_ripple_Config3_2A_phaseA_1Layer__2111859[[#This Row],[C2]]*force_ripple_Config3_2A_phaseA_1Layer__2111859[[#This Row],[Insgesamt]]</f>
        <v>-108.95179136281364</v>
      </c>
      <c r="O78" s="2">
        <f t="shared" si="7"/>
        <v>12.5</v>
      </c>
      <c r="P78" s="2">
        <f t="shared" si="8"/>
        <v>-0.49999999999999767</v>
      </c>
      <c r="Q78" s="2">
        <f t="shared" si="9"/>
        <v>1</v>
      </c>
      <c r="R78" s="2">
        <f t="shared" si="10"/>
        <v>-0.49999999999999811</v>
      </c>
      <c r="S78">
        <f>force_ripple_Config3_2A_phaseA_1Layer__2111859[[#This Row],[Spalte1]]*$Q78</f>
        <v>27.729558876830236</v>
      </c>
      <c r="T78">
        <f>force_ripple_Config3_2A_phaseA_1Layer__2111859[[#This Row],[Spalte2]]*$Q78</f>
        <v>-85.583693861100144</v>
      </c>
      <c r="U78">
        <f>force_ripple_Config3_2A_phaseA_1Layer__2111859[[#This Row],[Spalte22]]*$P78</f>
        <v>5.6843316653223557</v>
      </c>
      <c r="V78">
        <f>force_ripple_Config3_2A_phaseA_1Layer__2111859[[#This Row],[Spalte23]]*$P78</f>
        <v>30.951341918372194</v>
      </c>
      <c r="W78">
        <f>force_ripple_Config3_2A_phaseA_1Layer__2111859[[#This Row],[Spalte24]]*$R78</f>
        <v>5.6028285868281404</v>
      </c>
      <c r="X78">
        <f>force_ripple_Config3_2A_phaseA_1Layer__2111859[[#This Row],[Spalte25]]*$R78</f>
        <v>54.475895681406612</v>
      </c>
      <c r="Y78">
        <f t="shared" si="11"/>
        <v>39.016719128980732</v>
      </c>
      <c r="Z78">
        <f t="shared" si="11"/>
        <v>-0.15645626132133827</v>
      </c>
    </row>
    <row r="79" spans="1:26" x14ac:dyDescent="0.3">
      <c r="A79">
        <v>152</v>
      </c>
      <c r="B79">
        <v>0.22688775884977799</v>
      </c>
      <c r="C79">
        <v>-1.0253135288156201</v>
      </c>
      <c r="D79">
        <v>-4.21069727371059E-3</v>
      </c>
      <c r="E79">
        <v>-0.606571324728859</v>
      </c>
      <c r="F79">
        <v>-0.23615731602259299</v>
      </c>
      <c r="G79">
        <v>-1.0255305372219601</v>
      </c>
      <c r="H79">
        <f t="shared" si="6"/>
        <v>97.389372261283583</v>
      </c>
      <c r="I79">
        <f>force_ripple_Config3_2A_phaseA_1Layer__2111859[[#This Row],[A]]*force_ripple_Config3_2A_phaseA_1Layer__2111859[[#This Row],[Insgesamt]]</f>
        <v>22.096456408149368</v>
      </c>
      <c r="J79">
        <f>force_ripple_Config3_2A_phaseA_1Layer__2111859[[#This Row],[A2]]*force_ripple_Config3_2A_phaseA_1Layer__2111859[[#This Row],[Insgesamt]]</f>
        <v>-99.854640942354735</v>
      </c>
      <c r="K79">
        <f>force_ripple_Config3_2A_phaseA_1Layer__2111859[[#This Row],[B]]*force_ripple_Config3_2A_phaseA_1Layer__2111859[[#This Row],[Insgesamt]]</f>
        <v>-0.41007716426897256</v>
      </c>
      <c r="L79">
        <f>force_ripple_Config3_2A_phaseA_1Layer__2111859[[#This Row],[B2]]*force_ripple_Config3_2A_phaseA_1Layer__2111859[[#This Row],[Insgesamt]]</f>
        <v>-59.073600547038779</v>
      </c>
      <c r="M79">
        <f>force_ripple_Config3_2A_phaseA_1Layer__2111859[[#This Row],[C]]*force_ripple_Config3_2A_phaseA_1Layer__2111859[[#This Row],[Insgesamt]]</f>
        <v>-22.999212762349899</v>
      </c>
      <c r="N79">
        <f>force_ripple_Config3_2A_phaseA_1Layer__2111859[[#This Row],[C2]]*force_ripple_Config3_2A_phaseA_1Layer__2111859[[#This Row],[Insgesamt]]</f>
        <v>-99.875775254823608</v>
      </c>
      <c r="O79" s="2">
        <f t="shared" si="7"/>
        <v>12.666666666666666</v>
      </c>
      <c r="P79" s="2">
        <f t="shared" si="8"/>
        <v>-1.470178145890344E-15</v>
      </c>
      <c r="Q79" s="2">
        <f t="shared" si="9"/>
        <v>0.86602540378444059</v>
      </c>
      <c r="R79" s="2">
        <f t="shared" si="10"/>
        <v>-0.86602540378443549</v>
      </c>
      <c r="S79">
        <f>force_ripple_Config3_2A_phaseA_1Layer__2111859[[#This Row],[Spalte1]]*$Q79</f>
        <v>19.136092583072848</v>
      </c>
      <c r="T79">
        <f>force_ripple_Config3_2A_phaseA_1Layer__2111859[[#This Row],[Spalte2]]*$Q79</f>
        <v>-86.476655741853094</v>
      </c>
      <c r="U79">
        <f>force_ripple_Config3_2A_phaseA_1Layer__2111859[[#This Row],[Spalte22]]*$P79</f>
        <v>6.0288648503692812E-16</v>
      </c>
      <c r="V79">
        <f>force_ripple_Config3_2A_phaseA_1Layer__2111859[[#This Row],[Spalte23]]*$P79</f>
        <v>8.6848716523312283E-14</v>
      </c>
      <c r="W79">
        <f>force_ripple_Config3_2A_phaseA_1Layer__2111859[[#This Row],[Spalte24]]*$R79</f>
        <v>19.917902519238211</v>
      </c>
      <c r="X79">
        <f>force_ripple_Config3_2A_phaseA_1Layer__2111859[[#This Row],[Spalte25]]*$R79</f>
        <v>86.494958593342147</v>
      </c>
      <c r="Y79">
        <f t="shared" si="11"/>
        <v>39.053995102311063</v>
      </c>
      <c r="Z79">
        <f t="shared" si="11"/>
        <v>1.8302851489139016E-2</v>
      </c>
    </row>
    <row r="80" spans="1:26" x14ac:dyDescent="0.3">
      <c r="A80">
        <v>154</v>
      </c>
      <c r="B80">
        <v>0.105654656919724</v>
      </c>
      <c r="C80">
        <v>-1.1156206960297901</v>
      </c>
      <c r="D80">
        <v>0.10734047852569401</v>
      </c>
      <c r="E80">
        <v>-0.63228785471598403</v>
      </c>
      <c r="F80">
        <v>-0.29463397501119598</v>
      </c>
      <c r="G80">
        <v>-0.87611330135541898</v>
      </c>
      <c r="H80">
        <f t="shared" si="6"/>
        <v>97.389372261283583</v>
      </c>
      <c r="I80">
        <f>force_ripple_Config3_2A_phaseA_1Layer__2111859[[#This Row],[A]]*force_ripple_Config3_2A_phaseA_1Layer__2111859[[#This Row],[Insgesamt]]</f>
        <v>10.289640713893203</v>
      </c>
      <c r="J80">
        <f>force_ripple_Config3_2A_phaseA_1Layer__2111859[[#This Row],[A2]]*force_ripple_Config3_2A_phaseA_1Layer__2111859[[#This Row],[Insgesamt]]</f>
        <v>-108.64959926803752</v>
      </c>
      <c r="K80">
        <f>force_ripple_Config3_2A_phaseA_1Layer__2111859[[#This Row],[B]]*force_ripple_Config3_2A_phaseA_1Layer__2111859[[#This Row],[Insgesamt]]</f>
        <v>10.45382182184313</v>
      </c>
      <c r="L80">
        <f>force_ripple_Config3_2A_phaseA_1Layer__2111859[[#This Row],[B2]]*force_ripple_Config3_2A_phaseA_1Layer__2111859[[#This Row],[Insgesamt]]</f>
        <v>-61.578117259223362</v>
      </c>
      <c r="M80">
        <f>force_ripple_Config3_2A_phaseA_1Layer__2111859[[#This Row],[C]]*force_ripple_Config3_2A_phaseA_1Layer__2111859[[#This Row],[Insgesamt]]</f>
        <v>-28.694217873187089</v>
      </c>
      <c r="N80">
        <f>force_ripple_Config3_2A_phaseA_1Layer__2111859[[#This Row],[C2]]*force_ripple_Config3_2A_phaseA_1Layer__2111859[[#This Row],[Insgesamt]]</f>
        <v>-85.324124448765019</v>
      </c>
      <c r="O80" s="2">
        <f t="shared" si="7"/>
        <v>12.833333333333334</v>
      </c>
      <c r="P80" s="2">
        <f t="shared" si="8"/>
        <v>0.50000000000000122</v>
      </c>
      <c r="Q80" s="2">
        <f t="shared" si="9"/>
        <v>0.50000000000000089</v>
      </c>
      <c r="R80" s="2">
        <f t="shared" si="10"/>
        <v>-1</v>
      </c>
      <c r="S80">
        <f>force_ripple_Config3_2A_phaseA_1Layer__2111859[[#This Row],[Spalte1]]*$Q80</f>
        <v>5.1448203569466102</v>
      </c>
      <c r="T80">
        <f>force_ripple_Config3_2A_phaseA_1Layer__2111859[[#This Row],[Spalte2]]*$Q80</f>
        <v>-54.324799634018859</v>
      </c>
      <c r="U80">
        <f>force_ripple_Config3_2A_phaseA_1Layer__2111859[[#This Row],[Spalte22]]*$P80</f>
        <v>5.2269109109215774</v>
      </c>
      <c r="V80">
        <f>force_ripple_Config3_2A_phaseA_1Layer__2111859[[#This Row],[Spalte23]]*$P80</f>
        <v>-30.789058629611755</v>
      </c>
      <c r="W80">
        <f>force_ripple_Config3_2A_phaseA_1Layer__2111859[[#This Row],[Spalte24]]*$R80</f>
        <v>28.694217873187089</v>
      </c>
      <c r="X80">
        <f>force_ripple_Config3_2A_phaseA_1Layer__2111859[[#This Row],[Spalte25]]*$R80</f>
        <v>85.324124448765019</v>
      </c>
      <c r="Y80">
        <f t="shared" si="11"/>
        <v>39.065949141055277</v>
      </c>
      <c r="Z80">
        <f t="shared" si="11"/>
        <v>0.21026618513440098</v>
      </c>
    </row>
    <row r="81" spans="1:26" x14ac:dyDescent="0.3">
      <c r="A81">
        <v>156</v>
      </c>
      <c r="B81">
        <v>-3.4563911069461398E-2</v>
      </c>
      <c r="C81">
        <v>-1.12770034500281</v>
      </c>
      <c r="D81">
        <v>0.20038214876011801</v>
      </c>
      <c r="E81">
        <v>-0.71106399750138505</v>
      </c>
      <c r="F81">
        <v>-0.26572127485283198</v>
      </c>
      <c r="G81">
        <v>-0.71356923307244902</v>
      </c>
      <c r="H81">
        <f t="shared" si="6"/>
        <v>97.389372261283583</v>
      </c>
      <c r="I81">
        <f>force_ripple_Config3_2A_phaseA_1Layer__2111859[[#This Row],[A]]*force_ripple_Config3_2A_phaseA_1Layer__2111859[[#This Row],[Insgesamt]]</f>
        <v>-3.3661576019496766</v>
      </c>
      <c r="J81">
        <f>force_ripple_Config3_2A_phaseA_1Layer__2111859[[#This Row],[A2]]*force_ripple_Config3_2A_phaseA_1Layer__2111859[[#This Row],[Insgesamt]]</f>
        <v>-109.8260286986566</v>
      </c>
      <c r="K81">
        <f>force_ripple_Config3_2A_phaseA_1Layer__2111859[[#This Row],[B]]*force_ripple_Config3_2A_phaseA_1Layer__2111859[[#This Row],[Insgesamt]]</f>
        <v>19.515091680115038</v>
      </c>
      <c r="L81">
        <f>force_ripple_Config3_2A_phaseA_1Layer__2111859[[#This Row],[B2]]*force_ripple_Config3_2A_phaseA_1Layer__2111859[[#This Row],[Insgesamt]]</f>
        <v>-69.250076354258809</v>
      </c>
      <c r="M81">
        <f>force_ripple_Config3_2A_phaseA_1Layer__2111859[[#This Row],[C]]*force_ripple_Config3_2A_phaseA_1Layer__2111859[[#This Row],[Insgesamt]]</f>
        <v>-25.878428154385304</v>
      </c>
      <c r="N81">
        <f>force_ripple_Config3_2A_phaseA_1Layer__2111859[[#This Row],[C2]]*force_ripple_Config3_2A_phaseA_1Layer__2111859[[#This Row],[Insgesamt]]</f>
        <v>-69.494059673891371</v>
      </c>
      <c r="O81" s="2">
        <f t="shared" si="7"/>
        <v>13</v>
      </c>
      <c r="P81" s="2">
        <f t="shared" si="8"/>
        <v>0.86602540378444082</v>
      </c>
      <c r="Q81" s="2">
        <f t="shared" si="9"/>
        <v>-1.9600206874192949E-15</v>
      </c>
      <c r="R81" s="2">
        <f t="shared" si="10"/>
        <v>-0.86602540378443893</v>
      </c>
      <c r="S81">
        <f>force_ripple_Config3_2A_phaseA_1Layer__2111859[[#This Row],[Spalte1]]*$Q81</f>
        <v>6.5977385369350909E-15</v>
      </c>
      <c r="T81">
        <f>force_ripple_Config3_2A_phaseA_1Layer__2111859[[#This Row],[Spalte2]]*$Q81</f>
        <v>2.1526128826647212E-13</v>
      </c>
      <c r="U81">
        <f>force_ripple_Config3_2A_phaseA_1Layer__2111859[[#This Row],[Spalte22]]*$P81</f>
        <v>16.900565152162006</v>
      </c>
      <c r="V81">
        <f>force_ripple_Config3_2A_phaseA_1Layer__2111859[[#This Row],[Spalte23]]*$P81</f>
        <v>-59.972325336800345</v>
      </c>
      <c r="W81">
        <f>force_ripple_Config3_2A_phaseA_1Layer__2111859[[#This Row],[Spalte24]]*$R81</f>
        <v>22.411376191708126</v>
      </c>
      <c r="X81">
        <f>force_ripple_Config3_2A_phaseA_1Layer__2111859[[#This Row],[Spalte25]]*$R81</f>
        <v>60.183621089701667</v>
      </c>
      <c r="Y81">
        <f t="shared" si="11"/>
        <v>39.311941343870139</v>
      </c>
      <c r="Z81">
        <f t="shared" si="11"/>
        <v>0.21129575290153468</v>
      </c>
    </row>
    <row r="82" spans="1:26" x14ac:dyDescent="0.3">
      <c r="A82">
        <v>158</v>
      </c>
      <c r="B82">
        <v>-0.141463910721011</v>
      </c>
      <c r="C82">
        <v>-1.07212903715593</v>
      </c>
      <c r="D82">
        <v>0.26304133613332398</v>
      </c>
      <c r="E82">
        <v>-0.83125096053868697</v>
      </c>
      <c r="F82">
        <v>-0.14112959383752499</v>
      </c>
      <c r="G82">
        <v>-0.59180158307222297</v>
      </c>
      <c r="H82">
        <f t="shared" si="6"/>
        <v>97.389372261283583</v>
      </c>
      <c r="I82">
        <f>force_ripple_Config3_2A_phaseA_1Layer__2111859[[#This Row],[A]]*force_ripple_Config3_2A_phaseA_1Layer__2111859[[#This Row],[Insgesamt]]</f>
        <v>-13.777081462745526</v>
      </c>
      <c r="J82">
        <f>force_ripple_Config3_2A_phaseA_1Layer__2111859[[#This Row],[A2]]*force_ripple_Config3_2A_phaseA_1Layer__2111859[[#This Row],[Insgesamt]]</f>
        <v>-104.4139739117104</v>
      </c>
      <c r="K82">
        <f>force_ripple_Config3_2A_phaseA_1Layer__2111859[[#This Row],[B]]*force_ripple_Config3_2A_phaseA_1Layer__2111859[[#This Row],[Insgesamt]]</f>
        <v>25.617430604793714</v>
      </c>
      <c r="L82">
        <f>force_ripple_Config3_2A_phaseA_1Layer__2111859[[#This Row],[B2]]*force_ripple_Config3_2A_phaseA_1Layer__2111859[[#This Row],[Insgesamt]]</f>
        <v>-80.955009238451737</v>
      </c>
      <c r="M82">
        <f>force_ripple_Config3_2A_phaseA_1Layer__2111859[[#This Row],[C]]*force_ripple_Config3_2A_phaseA_1Layer__2111859[[#This Row],[Insgesamt]]</f>
        <v>-13.744522551326474</v>
      </c>
      <c r="N82">
        <f>force_ripple_Config3_2A_phaseA_1Layer__2111859[[#This Row],[C2]]*force_ripple_Config3_2A_phaseA_1Layer__2111859[[#This Row],[Insgesamt]]</f>
        <v>-57.635184678637664</v>
      </c>
      <c r="O82" s="2">
        <f t="shared" si="7"/>
        <v>13.166666666666666</v>
      </c>
      <c r="P82" s="2">
        <f t="shared" si="8"/>
        <v>1</v>
      </c>
      <c r="Q82" s="2">
        <f t="shared" si="9"/>
        <v>-0.49999999999999811</v>
      </c>
      <c r="R82" s="2">
        <f t="shared" si="10"/>
        <v>-0.500000000000004</v>
      </c>
      <c r="S82">
        <f>force_ripple_Config3_2A_phaseA_1Layer__2111859[[#This Row],[Spalte1]]*$Q82</f>
        <v>6.8885407313727374</v>
      </c>
      <c r="T82">
        <f>force_ripple_Config3_2A_phaseA_1Layer__2111859[[#This Row],[Spalte2]]*$Q82</f>
        <v>52.206986955855001</v>
      </c>
      <c r="U82">
        <f>force_ripple_Config3_2A_phaseA_1Layer__2111859[[#This Row],[Spalte22]]*$P82</f>
        <v>25.617430604793714</v>
      </c>
      <c r="V82">
        <f>force_ripple_Config3_2A_phaseA_1Layer__2111859[[#This Row],[Spalte23]]*$P82</f>
        <v>-80.955009238451737</v>
      </c>
      <c r="W82">
        <f>force_ripple_Config3_2A_phaseA_1Layer__2111859[[#This Row],[Spalte24]]*$R82</f>
        <v>6.8722612756632921</v>
      </c>
      <c r="X82">
        <f>force_ripple_Config3_2A_phaseA_1Layer__2111859[[#This Row],[Spalte25]]*$R82</f>
        <v>28.817592339319063</v>
      </c>
      <c r="Y82">
        <f t="shared" si="11"/>
        <v>39.378232611829745</v>
      </c>
      <c r="Z82">
        <f t="shared" si="11"/>
        <v>6.9570056722326967E-2</v>
      </c>
    </row>
    <row r="83" spans="1:26" x14ac:dyDescent="0.3">
      <c r="A83">
        <v>160</v>
      </c>
      <c r="B83">
        <v>-0.21350886624385201</v>
      </c>
      <c r="C83">
        <v>-0.99035051318522804</v>
      </c>
      <c r="D83">
        <v>0.25313883965233303</v>
      </c>
      <c r="E83">
        <v>-0.99284359655644705</v>
      </c>
      <c r="F83">
        <v>1.7846871324633799E-2</v>
      </c>
      <c r="G83">
        <v>-0.57609490643174999</v>
      </c>
      <c r="H83">
        <f t="shared" si="6"/>
        <v>97.389372261283583</v>
      </c>
      <c r="I83">
        <f>force_ripple_Config3_2A_phaseA_1Layer__2111859[[#This Row],[A]]*force_ripple_Config3_2A_phaseA_1Layer__2111859[[#This Row],[Insgesamt]]</f>
        <v>-20.793494455707108</v>
      </c>
      <c r="J83">
        <f>force_ripple_Config3_2A_phaseA_1Layer__2111859[[#This Row],[A2]]*force_ripple_Config3_2A_phaseA_1Layer__2111859[[#This Row],[Insgesamt]]</f>
        <v>-96.449614797749405</v>
      </c>
      <c r="K83">
        <f>force_ripple_Config3_2A_phaseA_1Layer__2111859[[#This Row],[B]]*force_ripple_Config3_2A_phaseA_1Layer__2111859[[#This Row],[Insgesamt]]</f>
        <v>24.653032688690434</v>
      </c>
      <c r="L83">
        <f>force_ripple_Config3_2A_phaseA_1Layer__2111859[[#This Row],[B2]]*force_ripple_Config3_2A_phaseA_1Layer__2111859[[#This Row],[Insgesamt]]</f>
        <v>-96.692414622267478</v>
      </c>
      <c r="M83">
        <f>force_ripple_Config3_2A_phaseA_1Layer__2111859[[#This Row],[C]]*force_ripple_Config3_2A_phaseA_1Layer__2111859[[#This Row],[Insgesamt]]</f>
        <v>1.7380955951339883</v>
      </c>
      <c r="N83">
        <f>force_ripple_Config3_2A_phaseA_1Layer__2111859[[#This Row],[C2]]*force_ripple_Config3_2A_phaseA_1Layer__2111859[[#This Row],[Insgesamt]]</f>
        <v>-56.105521300311032</v>
      </c>
      <c r="O83" s="2">
        <f t="shared" si="7"/>
        <v>13.333333333333334</v>
      </c>
      <c r="P83" s="2">
        <f t="shared" si="8"/>
        <v>0.86602540378443704</v>
      </c>
      <c r="Q83" s="2">
        <f t="shared" si="9"/>
        <v>-0.86602540378443904</v>
      </c>
      <c r="R83" s="2">
        <f t="shared" si="10"/>
        <v>-1.715207836872068E-15</v>
      </c>
      <c r="S83">
        <f>force_ripple_Config3_2A_phaseA_1Layer__2111859[[#This Row],[Spalte1]]*$Q83</f>
        <v>18.007694432093242</v>
      </c>
      <c r="T83">
        <f>force_ripple_Config3_2A_phaseA_1Layer__2111859[[#This Row],[Spalte2]]*$Q83</f>
        <v>83.52781660007453</v>
      </c>
      <c r="U83">
        <f>force_ripple_Config3_2A_phaseA_1Layer__2111859[[#This Row],[Spalte22]]*$P83</f>
        <v>21.350152588734058</v>
      </c>
      <c r="V83">
        <f>force_ripple_Config3_2A_phaseA_1Layer__2111859[[#This Row],[Spalte23]]*$P83</f>
        <v>-83.738087416141397</v>
      </c>
      <c r="W83">
        <f>force_ripple_Config3_2A_phaseA_1Layer__2111859[[#This Row],[Spalte24]]*$R83</f>
        <v>-2.9811951860066379E-15</v>
      </c>
      <c r="X83">
        <f>force_ripple_Config3_2A_phaseA_1Layer__2111859[[#This Row],[Spalte25]]*$R83</f>
        <v>9.6232629826086226E-14</v>
      </c>
      <c r="Y83">
        <f t="shared" si="11"/>
        <v>39.3578470208273</v>
      </c>
      <c r="Z83">
        <f t="shared" si="11"/>
        <v>-0.2102708160667707</v>
      </c>
    </row>
    <row r="84" spans="1:26" x14ac:dyDescent="0.3">
      <c r="A84">
        <v>162</v>
      </c>
      <c r="B84">
        <v>-0.248445441802401</v>
      </c>
      <c r="C84">
        <v>-0.8706625413429</v>
      </c>
      <c r="D84">
        <v>0.15392065911357</v>
      </c>
      <c r="E84">
        <v>-1.1149705909829899</v>
      </c>
      <c r="F84">
        <v>0.151364183681447</v>
      </c>
      <c r="G84">
        <v>-0.63147361684486403</v>
      </c>
      <c r="H84">
        <f t="shared" si="6"/>
        <v>97.389372261283583</v>
      </c>
      <c r="I84">
        <f>force_ripple_Config3_2A_phaseA_1Layer__2111859[[#This Row],[A]]*force_ripple_Config3_2A_phaseA_1Layer__2111859[[#This Row],[Insgesamt]]</f>
        <v>-24.195945618313097</v>
      </c>
      <c r="J84">
        <f>force_ripple_Config3_2A_phaseA_1Layer__2111859[[#This Row],[A2]]*force_ripple_Config3_2A_phaseA_1Layer__2111859[[#This Row],[Insgesamt]]</f>
        <v>-84.793278352798893</v>
      </c>
      <c r="K84">
        <f>force_ripple_Config3_2A_phaseA_1Layer__2111859[[#This Row],[B]]*force_ripple_Config3_2A_phaseA_1Layer__2111859[[#This Row],[Insgesamt]]</f>
        <v>14.990236369113601</v>
      </c>
      <c r="L84">
        <f>force_ripple_Config3_2A_phaseA_1Layer__2111859[[#This Row],[B2]]*force_ripple_Config3_2A_phaseA_1Layer__2111859[[#This Row],[Insgesamt]]</f>
        <v>-108.58628594562576</v>
      </c>
      <c r="M84">
        <f>force_ripple_Config3_2A_phaseA_1Layer__2111859[[#This Row],[C]]*force_ripple_Config3_2A_phaseA_1Layer__2111859[[#This Row],[Insgesamt]]</f>
        <v>14.741262831577748</v>
      </c>
      <c r="N84">
        <f>force_ripple_Config3_2A_phaseA_1Layer__2111859[[#This Row],[C2]]*force_ripple_Config3_2A_phaseA_1Layer__2111859[[#This Row],[Insgesamt]]</f>
        <v>-61.498819144083619</v>
      </c>
      <c r="O84" s="2">
        <f t="shared" si="7"/>
        <v>13.5</v>
      </c>
      <c r="P84" s="2">
        <f t="shared" si="8"/>
        <v>0.50000000000000089</v>
      </c>
      <c r="Q84" s="2">
        <f t="shared" si="9"/>
        <v>-1</v>
      </c>
      <c r="R84" s="2">
        <f t="shared" si="10"/>
        <v>0.49999999999999489</v>
      </c>
      <c r="S84">
        <f>force_ripple_Config3_2A_phaseA_1Layer__2111859[[#This Row],[Spalte1]]*$Q84</f>
        <v>24.195945618313097</v>
      </c>
      <c r="T84">
        <f>force_ripple_Config3_2A_phaseA_1Layer__2111859[[#This Row],[Spalte2]]*$Q84</f>
        <v>84.793278352798893</v>
      </c>
      <c r="U84">
        <f>force_ripple_Config3_2A_phaseA_1Layer__2111859[[#This Row],[Spalte22]]*$P84</f>
        <v>7.495118184556814</v>
      </c>
      <c r="V84">
        <f>force_ripple_Config3_2A_phaseA_1Layer__2111859[[#This Row],[Spalte23]]*$P84</f>
        <v>-54.29314297281298</v>
      </c>
      <c r="W84">
        <f>force_ripple_Config3_2A_phaseA_1Layer__2111859[[#This Row],[Spalte24]]*$R84</f>
        <v>7.3706314157887984</v>
      </c>
      <c r="X84">
        <f>force_ripple_Config3_2A_phaseA_1Layer__2111859[[#This Row],[Spalte25]]*$R84</f>
        <v>-30.749409572041497</v>
      </c>
      <c r="Y84">
        <f t="shared" si="11"/>
        <v>39.061695218658713</v>
      </c>
      <c r="Z84">
        <f t="shared" si="11"/>
        <v>-0.24927419205558365</v>
      </c>
    </row>
    <row r="85" spans="1:26" x14ac:dyDescent="0.3">
      <c r="A85">
        <v>164</v>
      </c>
      <c r="B85">
        <v>-0.23474920900993901</v>
      </c>
      <c r="C85">
        <v>-0.74566588499342901</v>
      </c>
      <c r="D85">
        <v>-3.64823586775341E-3</v>
      </c>
      <c r="E85">
        <v>-1.1654239814938701</v>
      </c>
      <c r="F85">
        <v>0.227264218770107</v>
      </c>
      <c r="G85">
        <v>-0.74632180656697</v>
      </c>
      <c r="H85">
        <f t="shared" si="6"/>
        <v>97.389372261283583</v>
      </c>
      <c r="I85">
        <f>force_ripple_Config3_2A_phaseA_1Layer__2111859[[#This Row],[A]]*force_ripple_Config3_2A_phaseA_1Layer__2111859[[#This Row],[Insgesamt]]</f>
        <v>-22.862078104310815</v>
      </c>
      <c r="J85">
        <f>force_ripple_Config3_2A_phaseA_1Layer__2111859[[#This Row],[A2]]*force_ripple_Config3_2A_phaseA_1Layer__2111859[[#This Row],[Insgesamt]]</f>
        <v>-72.619932456164534</v>
      </c>
      <c r="K85">
        <f>force_ripple_Config3_2A_phaseA_1Layer__2111859[[#This Row],[B]]*force_ripple_Config3_2A_phaseA_1Layer__2111859[[#This Row],[Insgesamt]]</f>
        <v>-0.35529940102160379</v>
      </c>
      <c r="L85">
        <f>force_ripple_Config3_2A_phaseA_1Layer__2111859[[#This Row],[B2]]*force_ripple_Config3_2A_phaseA_1Layer__2111859[[#This Row],[Insgesamt]]</f>
        <v>-113.49990997593378</v>
      </c>
      <c r="M85">
        <f>force_ripple_Config3_2A_phaseA_1Layer__2111859[[#This Row],[C]]*force_ripple_Config3_2A_phaseA_1Layer__2111859[[#This Row],[Insgesamt]]</f>
        <v>22.133119603471741</v>
      </c>
      <c r="N85">
        <f>force_ripple_Config3_2A_phaseA_1Layer__2111859[[#This Row],[C2]]*force_ripple_Config3_2A_phaseA_1Layer__2111859[[#This Row],[Insgesamt]]</f>
        <v>-72.683812246464313</v>
      </c>
      <c r="O85" s="2">
        <f t="shared" si="7"/>
        <v>13.666666666666666</v>
      </c>
      <c r="P85" s="2">
        <f t="shared" si="8"/>
        <v>-1.9600206874192949E-15</v>
      </c>
      <c r="Q85" s="2">
        <f t="shared" si="9"/>
        <v>-0.86602540378443893</v>
      </c>
      <c r="R85" s="2">
        <f t="shared" si="10"/>
        <v>0.86602540378443715</v>
      </c>
      <c r="S85">
        <f>force_ripple_Config3_2A_phaseA_1Layer__2111859[[#This Row],[Spalte1]]*$Q85</f>
        <v>19.799140421637155</v>
      </c>
      <c r="T85">
        <f>force_ripple_Config3_2A_phaseA_1Layer__2111859[[#This Row],[Spalte2]]*$Q85</f>
        <v>62.890706328148575</v>
      </c>
      <c r="U85">
        <f>force_ripple_Config3_2A_phaseA_1Layer__2111859[[#This Row],[Spalte22]]*$P85</f>
        <v>6.9639417623002762E-16</v>
      </c>
      <c r="V85">
        <f>force_ripple_Config3_2A_phaseA_1Layer__2111859[[#This Row],[Spalte23]]*$P85</f>
        <v>2.2246217157305781E-13</v>
      </c>
      <c r="W85">
        <f>force_ripple_Config3_2A_phaseA_1Layer__2111859[[#This Row],[Spalte24]]*$R85</f>
        <v>19.167843841605855</v>
      </c>
      <c r="X85">
        <f>force_ripple_Config3_2A_phaseA_1Layer__2111859[[#This Row],[Spalte25]]*$R85</f>
        <v>-62.946027849336474</v>
      </c>
      <c r="Y85">
        <f t="shared" si="11"/>
        <v>38.966984263243006</v>
      </c>
      <c r="Z85">
        <f t="shared" si="11"/>
        <v>-5.5321521187678968E-2</v>
      </c>
    </row>
    <row r="86" spans="1:26" x14ac:dyDescent="0.3">
      <c r="A86">
        <v>166</v>
      </c>
      <c r="B86">
        <v>-0.161183675973534</v>
      </c>
      <c r="C86">
        <v>-0.62481522341541296</v>
      </c>
      <c r="D86">
        <v>-0.16254379544936401</v>
      </c>
      <c r="E86">
        <v>-1.10832589636667</v>
      </c>
      <c r="F86">
        <v>0.238620209554401</v>
      </c>
      <c r="G86">
        <v>-0.86402427701857298</v>
      </c>
      <c r="H86">
        <f t="shared" si="6"/>
        <v>97.389372261283583</v>
      </c>
      <c r="I86">
        <f>force_ripple_Config3_2A_phaseA_1Layer__2111859[[#This Row],[A]]*force_ripple_Config3_2A_phaseA_1Layer__2111859[[#This Row],[Insgesamt]]</f>
        <v>-15.697577021828613</v>
      </c>
      <c r="J86">
        <f>force_ripple_Config3_2A_phaseA_1Layer__2111859[[#This Row],[A2]]*force_ripple_Config3_2A_phaseA_1Layer__2111859[[#This Row],[Insgesamt]]</f>
        <v>-60.850362387720722</v>
      </c>
      <c r="K86">
        <f>force_ripple_Config3_2A_phaseA_1Layer__2111859[[#This Row],[B]]*force_ripple_Config3_2A_phaseA_1Layer__2111859[[#This Row],[Insgesamt]]</f>
        <v>-15.830038203780044</v>
      </c>
      <c r="L86">
        <f>force_ripple_Config3_2A_phaseA_1Layer__2111859[[#This Row],[B2]]*force_ripple_Config3_2A_phaseA_1Layer__2111859[[#This Row],[Insgesamt]]</f>
        <v>-107.93916330807444</v>
      </c>
      <c r="M86">
        <f>force_ripple_Config3_2A_phaseA_1Layer__2111859[[#This Row],[C]]*force_ripple_Config3_2A_phaseA_1Layer__2111859[[#This Row],[Insgesamt]]</f>
        <v>23.239072417359058</v>
      </c>
      <c r="N86">
        <f>force_ripple_Config3_2A_phaseA_1Layer__2111859[[#This Row],[C2]]*force_ripple_Config3_2A_phaseA_1Layer__2111859[[#This Row],[Insgesamt]]</f>
        <v>-84.14678195734821</v>
      </c>
      <c r="O86" s="2">
        <f t="shared" si="7"/>
        <v>13.833333333333334</v>
      </c>
      <c r="P86" s="2">
        <f t="shared" si="8"/>
        <v>-0.50000000000000422</v>
      </c>
      <c r="Q86" s="2">
        <f t="shared" si="9"/>
        <v>-0.49999999999999789</v>
      </c>
      <c r="R86" s="2">
        <f t="shared" si="10"/>
        <v>1</v>
      </c>
      <c r="S86">
        <f>force_ripple_Config3_2A_phaseA_1Layer__2111859[[#This Row],[Spalte1]]*$Q86</f>
        <v>7.8487885109142734</v>
      </c>
      <c r="T86">
        <f>force_ripple_Config3_2A_phaseA_1Layer__2111859[[#This Row],[Spalte2]]*$Q86</f>
        <v>30.425181193860233</v>
      </c>
      <c r="U86">
        <f>force_ripple_Config3_2A_phaseA_1Layer__2111859[[#This Row],[Spalte22]]*$P86</f>
        <v>7.9150191018900884</v>
      </c>
      <c r="V86">
        <f>force_ripple_Config3_2A_phaseA_1Layer__2111859[[#This Row],[Spalte23]]*$P86</f>
        <v>53.969581654037675</v>
      </c>
      <c r="W86">
        <f>force_ripple_Config3_2A_phaseA_1Layer__2111859[[#This Row],[Spalte24]]*$R86</f>
        <v>23.239072417359058</v>
      </c>
      <c r="X86">
        <f>force_ripple_Config3_2A_phaseA_1Layer__2111859[[#This Row],[Spalte25]]*$R86</f>
        <v>-84.14678195734821</v>
      </c>
      <c r="Y86">
        <f t="shared" si="11"/>
        <v>39.002880030163418</v>
      </c>
      <c r="Z86">
        <f t="shared" si="11"/>
        <v>0.24798089054969807</v>
      </c>
    </row>
    <row r="87" spans="1:26" x14ac:dyDescent="0.3">
      <c r="A87">
        <v>168</v>
      </c>
      <c r="B87">
        <v>-3.2829027852606801E-2</v>
      </c>
      <c r="C87">
        <v>-0.57101242173793598</v>
      </c>
      <c r="D87">
        <v>-0.26747296492596701</v>
      </c>
      <c r="E87">
        <v>-0.98880259215795396</v>
      </c>
      <c r="F87">
        <v>0.19850072177474201</v>
      </c>
      <c r="G87">
        <v>-0.98594093952176698</v>
      </c>
      <c r="H87">
        <f t="shared" si="6"/>
        <v>97.389372261283583</v>
      </c>
      <c r="I87">
        <f>force_ripple_Config3_2A_phaseA_1Layer__2111859[[#This Row],[A]]*force_ripple_Config3_2A_phaseA_1Layer__2111859[[#This Row],[Insgesamt]]</f>
        <v>-3.1971984145135708</v>
      </c>
      <c r="J87">
        <f>force_ripple_Config3_2A_phaseA_1Layer__2111859[[#This Row],[A2]]*force_ripple_Config3_2A_phaseA_1Layer__2111859[[#This Row],[Insgesamt]]</f>
        <v>-55.610541306452909</v>
      </c>
      <c r="K87">
        <f>force_ripple_Config3_2A_phaseA_1Layer__2111859[[#This Row],[B]]*force_ripple_Config3_2A_phaseA_1Layer__2111859[[#This Row],[Insgesamt]]</f>
        <v>-26.049024151004247</v>
      </c>
      <c r="L87">
        <f>force_ripple_Config3_2A_phaseA_1Layer__2111859[[#This Row],[B2]]*force_ripple_Config3_2A_phaseA_1Layer__2111859[[#This Row],[Insgesamt]]</f>
        <v>-96.298863740593148</v>
      </c>
      <c r="M87">
        <f>force_ripple_Config3_2A_phaseA_1Layer__2111859[[#This Row],[C]]*force_ripple_Config3_2A_phaseA_1Layer__2111859[[#This Row],[Insgesamt]]</f>
        <v>19.33186068705383</v>
      </c>
      <c r="N87">
        <f>force_ripple_Config3_2A_phaseA_1Layer__2111859[[#This Row],[C2]]*force_ripple_Config3_2A_phaseA_1Layer__2111859[[#This Row],[Insgesamt]]</f>
        <v>-96.020169186725042</v>
      </c>
      <c r="O87" s="2">
        <f t="shared" si="7"/>
        <v>14</v>
      </c>
      <c r="P87" s="2">
        <f t="shared" si="8"/>
        <v>-0.86602540378443904</v>
      </c>
      <c r="Q87" s="2">
        <f t="shared" si="9"/>
        <v>-1.715207836872068E-15</v>
      </c>
      <c r="R87" s="2">
        <f t="shared" si="10"/>
        <v>0.86602540378444071</v>
      </c>
      <c r="S87">
        <f>force_ripple_Config3_2A_phaseA_1Layer__2111859[[#This Row],[Spalte1]]*$Q87</f>
        <v>5.483859776608627E-15</v>
      </c>
      <c r="T87">
        <f>force_ripple_Config3_2A_phaseA_1Layer__2111859[[#This Row],[Spalte2]]*$Q87</f>
        <v>9.5383636261525876E-14</v>
      </c>
      <c r="U87">
        <f>force_ripple_Config3_2A_phaseA_1Layer__2111859[[#This Row],[Spalte22]]*$P87</f>
        <v>22.559116658564058</v>
      </c>
      <c r="V87">
        <f>force_ripple_Config3_2A_phaseA_1Layer__2111859[[#This Row],[Spalte23]]*$P87</f>
        <v>83.39726235492985</v>
      </c>
      <c r="W87">
        <f>force_ripple_Config3_2A_phaseA_1Layer__2111859[[#This Row],[Spalte24]]*$R87</f>
        <v>16.741882457410348</v>
      </c>
      <c r="X87">
        <f>force_ripple_Config3_2A_phaseA_1Layer__2111859[[#This Row],[Spalte25]]*$R87</f>
        <v>-83.155905791383873</v>
      </c>
      <c r="Y87">
        <f t="shared" si="11"/>
        <v>39.300999115974413</v>
      </c>
      <c r="Z87">
        <f t="shared" si="11"/>
        <v>0.24135656354607704</v>
      </c>
    </row>
    <row r="88" spans="1:26" x14ac:dyDescent="0.3">
      <c r="A88">
        <v>170</v>
      </c>
      <c r="B88">
        <v>0.12940726540280001</v>
      </c>
      <c r="C88">
        <v>-0.58542548376954595</v>
      </c>
      <c r="D88">
        <v>-0.27403367524576899</v>
      </c>
      <c r="E88">
        <v>-0.82510465815610001</v>
      </c>
      <c r="F88">
        <v>0.12980833737972899</v>
      </c>
      <c r="G88">
        <v>-1.0644623991940201</v>
      </c>
      <c r="H88">
        <f t="shared" si="6"/>
        <v>97.389372261283583</v>
      </c>
      <c r="I88">
        <f>force_ripple_Config3_2A_phaseA_1Layer__2111859[[#This Row],[A]]*force_ripple_Config3_2A_phaseA_1Layer__2111859[[#This Row],[Insgesamt]]</f>
        <v>12.602892343628014</v>
      </c>
      <c r="J88">
        <f>force_ripple_Config3_2A_phaseA_1Layer__2111859[[#This Row],[A2]]*force_ripple_Config3_2A_phaseA_1Layer__2111859[[#This Row],[Insgesamt]]</f>
        <v>-57.014220370074341</v>
      </c>
      <c r="K88">
        <f>force_ripple_Config3_2A_phaseA_1Layer__2111859[[#This Row],[B]]*force_ripple_Config3_2A_phaseA_1Layer__2111859[[#This Row],[Insgesamt]]</f>
        <v>-26.687967610637887</v>
      </c>
      <c r="L88">
        <f>force_ripple_Config3_2A_phaseA_1Layer__2111859[[#This Row],[B2]]*force_ripple_Config3_2A_phaseA_1Layer__2111859[[#This Row],[Insgesamt]]</f>
        <v>-80.356424707683558</v>
      </c>
      <c r="M88">
        <f>force_ripple_Config3_2A_phaseA_1Layer__2111859[[#This Row],[C]]*force_ripple_Config3_2A_phaseA_1Layer__2111859[[#This Row],[Insgesamt]]</f>
        <v>12.64195249169272</v>
      </c>
      <c r="N88">
        <f>force_ripple_Config3_2A_phaseA_1Layer__2111859[[#This Row],[C2]]*force_ripple_Config3_2A_phaseA_1Layer__2111859[[#This Row],[Insgesamt]]</f>
        <v>-103.66732485324547</v>
      </c>
      <c r="O88" s="2">
        <f t="shared" si="7"/>
        <v>14.166666666666666</v>
      </c>
      <c r="P88" s="2">
        <f t="shared" si="8"/>
        <v>-1</v>
      </c>
      <c r="Q88" s="2">
        <f t="shared" si="9"/>
        <v>0.49999999999999489</v>
      </c>
      <c r="R88" s="2">
        <f t="shared" si="10"/>
        <v>0.50000000000000722</v>
      </c>
      <c r="S88">
        <f>force_ripple_Config3_2A_phaseA_1Layer__2111859[[#This Row],[Spalte1]]*$Q88</f>
        <v>6.301446171813943</v>
      </c>
      <c r="T88">
        <f>force_ripple_Config3_2A_phaseA_1Layer__2111859[[#This Row],[Spalte2]]*$Q88</f>
        <v>-28.507110185036879</v>
      </c>
      <c r="U88">
        <f>force_ripple_Config3_2A_phaseA_1Layer__2111859[[#This Row],[Spalte22]]*$P88</f>
        <v>26.687967610637887</v>
      </c>
      <c r="V88">
        <f>force_ripple_Config3_2A_phaseA_1Layer__2111859[[#This Row],[Spalte23]]*$P88</f>
        <v>80.356424707683558</v>
      </c>
      <c r="W88">
        <f>force_ripple_Config3_2A_phaseA_1Layer__2111859[[#This Row],[Spalte24]]*$R88</f>
        <v>6.3209762458464516</v>
      </c>
      <c r="X88">
        <f>force_ripple_Config3_2A_phaseA_1Layer__2111859[[#This Row],[Spalte25]]*$R88</f>
        <v>-51.833662426623484</v>
      </c>
      <c r="Y88">
        <f t="shared" si="11"/>
        <v>39.310390028298286</v>
      </c>
      <c r="Z88">
        <f t="shared" si="11"/>
        <v>1.5652096023195838E-2</v>
      </c>
    </row>
    <row r="89" spans="1:26" x14ac:dyDescent="0.3">
      <c r="A89">
        <v>172</v>
      </c>
      <c r="B89">
        <v>0.25039022294580698</v>
      </c>
      <c r="C89">
        <v>-0.70998888539857696</v>
      </c>
      <c r="D89">
        <v>-0.21495683466893001</v>
      </c>
      <c r="E89">
        <v>-0.70750305603508001</v>
      </c>
      <c r="F89">
        <v>1.92919571038149E-2</v>
      </c>
      <c r="G89">
        <v>-1.1241864552735601</v>
      </c>
      <c r="H89">
        <f t="shared" si="6"/>
        <v>97.389372261283583</v>
      </c>
      <c r="I89">
        <f>force_ripple_Config3_2A_phaseA_1Layer__2111859[[#This Row],[A]]*force_ripple_Config3_2A_phaseA_1Layer__2111859[[#This Row],[Insgesamt]]</f>
        <v>24.385346633054986</v>
      </c>
      <c r="J89">
        <f>force_ripple_Config3_2A_phaseA_1Layer__2111859[[#This Row],[A2]]*force_ripple_Config3_2A_phaseA_1Layer__2111859[[#This Row],[Insgesamt]]</f>
        <v>-69.145371861455814</v>
      </c>
      <c r="K89">
        <f>force_ripple_Config3_2A_phaseA_1Layer__2111859[[#This Row],[B]]*force_ripple_Config3_2A_phaseA_1Layer__2111859[[#This Row],[Insgesamt]]</f>
        <v>-20.934511191679615</v>
      </c>
      <c r="L89">
        <f>force_ripple_Config3_2A_phaseA_1Layer__2111859[[#This Row],[B2]]*force_ripple_Config3_2A_phaseA_1Layer__2111859[[#This Row],[Insgesamt]]</f>
        <v>-68.90327850019618</v>
      </c>
      <c r="M89">
        <f>force_ripple_Config3_2A_phaseA_1Layer__2111859[[#This Row],[C]]*force_ripple_Config3_2A_phaseA_1Layer__2111859[[#This Row],[Insgesamt]]</f>
        <v>1.8788315920321434</v>
      </c>
      <c r="N89">
        <f>force_ripple_Config3_2A_phaseA_1Layer__2111859[[#This Row],[C2]]*force_ripple_Config3_2A_phaseA_1Layer__2111859[[#This Row],[Insgesamt]]</f>
        <v>-109.48381318372957</v>
      </c>
      <c r="O89" s="2">
        <f t="shared" si="7"/>
        <v>14.333333333333334</v>
      </c>
      <c r="P89" s="2">
        <f t="shared" si="8"/>
        <v>-0.86602540378443893</v>
      </c>
      <c r="Q89" s="2">
        <f t="shared" si="9"/>
        <v>0.86602540378443715</v>
      </c>
      <c r="R89" s="2">
        <f t="shared" si="10"/>
        <v>5.3904363611634309E-15</v>
      </c>
      <c r="S89">
        <f>force_ripple_Config3_2A_phaseA_1Layer__2111859[[#This Row],[Spalte1]]*$Q89</f>
        <v>21.11832966431491</v>
      </c>
      <c r="T89">
        <f>force_ripple_Config3_2A_phaseA_1Layer__2111859[[#This Row],[Spalte2]]*$Q89</f>
        <v>-59.881648586142333</v>
      </c>
      <c r="U89">
        <f>force_ripple_Config3_2A_phaseA_1Layer__2111859[[#This Row],[Spalte22]]*$P89</f>
        <v>18.129818507804195</v>
      </c>
      <c r="V89">
        <f>force_ripple_Config3_2A_phaseA_1Layer__2111859[[#This Row],[Spalte23]]*$P89</f>
        <v>59.671989585204045</v>
      </c>
      <c r="W89">
        <f>force_ripple_Config3_2A_phaseA_1Layer__2111859[[#This Row],[Spalte24]]*$R89</f>
        <v>1.0127722130192643E-14</v>
      </c>
      <c r="X89">
        <f>force_ripple_Config3_2A_phaseA_1Layer__2111859[[#This Row],[Spalte25]]*$R89</f>
        <v>-5.9016552754440003E-13</v>
      </c>
      <c r="Y89">
        <f t="shared" si="11"/>
        <v>39.248148172119109</v>
      </c>
      <c r="Z89">
        <f t="shared" si="11"/>
        <v>-0.2096590009388781</v>
      </c>
    </row>
    <row r="90" spans="1:26" x14ac:dyDescent="0.3">
      <c r="A90">
        <v>174</v>
      </c>
      <c r="B90">
        <v>0.28698139539945899</v>
      </c>
      <c r="C90">
        <v>-0.87895214550412704</v>
      </c>
      <c r="D90">
        <v>-0.114581664563143</v>
      </c>
      <c r="E90">
        <v>-0.63546010311676804</v>
      </c>
      <c r="F90">
        <v>-0.11299957466034199</v>
      </c>
      <c r="G90">
        <v>-1.11882177336706</v>
      </c>
      <c r="H90">
        <f t="shared" si="6"/>
        <v>97.389372261283583</v>
      </c>
      <c r="I90">
        <f>force_ripple_Config3_2A_phaseA_1Layer__2111859[[#This Row],[A]]*force_ripple_Config3_2A_phaseA_1Layer__2111859[[#This Row],[Insgesamt]]</f>
        <v>27.948937948620529</v>
      </c>
      <c r="J90">
        <f>force_ripple_Config3_2A_phaseA_1Layer__2111859[[#This Row],[A2]]*force_ripple_Config3_2A_phaseA_1Layer__2111859[[#This Row],[Insgesamt]]</f>
        <v>-85.600597698355315</v>
      </c>
      <c r="K90">
        <f>force_ripple_Config3_2A_phaseA_1Layer__2111859[[#This Row],[B]]*force_ripple_Config3_2A_phaseA_1Layer__2111859[[#This Row],[Insgesamt]]</f>
        <v>-11.15903638445746</v>
      </c>
      <c r="L90">
        <f>force_ripple_Config3_2A_phaseA_1Layer__2111859[[#This Row],[B2]]*force_ripple_Config3_2A_phaseA_1Layer__2111859[[#This Row],[Insgesamt]]</f>
        <v>-61.887060539632571</v>
      </c>
      <c r="M90">
        <f>force_ripple_Config3_2A_phaseA_1Layer__2111859[[#This Row],[C]]*force_ripple_Config3_2A_phaseA_1Layer__2111859[[#This Row],[Insgesamt]]</f>
        <v>-11.004957641962754</v>
      </c>
      <c r="N90">
        <f>force_ripple_Config3_2A_phaseA_1Layer__2111859[[#This Row],[C2]]*force_ripple_Config3_2A_phaseA_1Layer__2111859[[#This Row],[Insgesamt]]</f>
        <v>-108.96135018047406</v>
      </c>
      <c r="O90" s="2">
        <f t="shared" si="7"/>
        <v>14.5</v>
      </c>
      <c r="P90" s="2">
        <f t="shared" si="8"/>
        <v>-0.49999999999999789</v>
      </c>
      <c r="Q90" s="2">
        <f t="shared" si="9"/>
        <v>1</v>
      </c>
      <c r="R90" s="2">
        <f t="shared" si="10"/>
        <v>-0.49999999999999789</v>
      </c>
      <c r="S90">
        <f>force_ripple_Config3_2A_phaseA_1Layer__2111859[[#This Row],[Spalte1]]*$Q90</f>
        <v>27.948937948620529</v>
      </c>
      <c r="T90">
        <f>force_ripple_Config3_2A_phaseA_1Layer__2111859[[#This Row],[Spalte2]]*$Q90</f>
        <v>-85.600597698355315</v>
      </c>
      <c r="U90">
        <f>force_ripple_Config3_2A_phaseA_1Layer__2111859[[#This Row],[Spalte22]]*$P90</f>
        <v>5.579518192228706</v>
      </c>
      <c r="V90">
        <f>force_ripple_Config3_2A_phaseA_1Layer__2111859[[#This Row],[Spalte23]]*$P90</f>
        <v>30.943530269816154</v>
      </c>
      <c r="W90">
        <f>force_ripple_Config3_2A_phaseA_1Layer__2111859[[#This Row],[Spalte24]]*$R90</f>
        <v>5.502478820981354</v>
      </c>
      <c r="X90">
        <f>force_ripple_Config3_2A_phaseA_1Layer__2111859[[#This Row],[Spalte25]]*$R90</f>
        <v>54.480675090236801</v>
      </c>
      <c r="Y90">
        <f t="shared" si="11"/>
        <v>39.030934961830589</v>
      </c>
      <c r="Z90">
        <f t="shared" si="11"/>
        <v>-0.17639233830236378</v>
      </c>
    </row>
    <row r="91" spans="1:26" x14ac:dyDescent="0.3">
      <c r="A91">
        <v>176</v>
      </c>
      <c r="B91">
        <v>0.232721979118717</v>
      </c>
      <c r="C91">
        <v>-1.0350600055552599</v>
      </c>
      <c r="D91">
        <v>1.8439064442550899E-3</v>
      </c>
      <c r="E91">
        <v>-0.615940332127068</v>
      </c>
      <c r="F91">
        <v>-0.23006652496291399</v>
      </c>
      <c r="G91">
        <v>-1.03490080606452</v>
      </c>
      <c r="H91">
        <f t="shared" si="6"/>
        <v>97.389372261283583</v>
      </c>
      <c r="I91">
        <f>force_ripple_Config3_2A_phaseA_1Layer__2111859[[#This Row],[A]]*force_ripple_Config3_2A_phaseA_1Layer__2111859[[#This Row],[Insgesamt]]</f>
        <v>22.664647457775395</v>
      </c>
      <c r="J91">
        <f>force_ripple_Config3_2A_phaseA_1Layer__2111859[[#This Row],[A2]]*force_ripple_Config3_2A_phaseA_1Layer__2111859[[#This Row],[Insgesamt]]</f>
        <v>-100.80384419378746</v>
      </c>
      <c r="K91">
        <f>force_ripple_Config3_2A_phaseA_1Layer__2111859[[#This Row],[B]]*force_ripple_Config3_2A_phaseA_1Layer__2111859[[#This Row],[Insgesamt]]</f>
        <v>0.1795768911145387</v>
      </c>
      <c r="L91">
        <f>force_ripple_Config3_2A_phaseA_1Layer__2111859[[#This Row],[B2]]*force_ripple_Config3_2A_phaseA_1Layer__2111859[[#This Row],[Insgesamt]]</f>
        <v>-59.986042296261672</v>
      </c>
      <c r="M91">
        <f>force_ripple_Config3_2A_phaseA_1Layer__2111859[[#This Row],[C]]*force_ripple_Config3_2A_phaseA_1Layer__2111859[[#This Row],[Insgesamt]]</f>
        <v>-22.406034444473121</v>
      </c>
      <c r="N91">
        <f>force_ripple_Config3_2A_phaseA_1Layer__2111859[[#This Row],[C2]]*force_ripple_Config3_2A_phaseA_1Layer__2111859[[#This Row],[Insgesamt]]</f>
        <v>-100.78833985531998</v>
      </c>
      <c r="O91" s="2">
        <f t="shared" si="7"/>
        <v>14.666666666666666</v>
      </c>
      <c r="P91" s="2">
        <f t="shared" si="8"/>
        <v>-1.715207836872068E-15</v>
      </c>
      <c r="Q91" s="2">
        <f t="shared" si="9"/>
        <v>0.86602540378444071</v>
      </c>
      <c r="R91" s="2">
        <f t="shared" si="10"/>
        <v>-0.86602540378443538</v>
      </c>
      <c r="S91">
        <f>force_ripple_Config3_2A_phaseA_1Layer__2111859[[#This Row],[Spalte1]]*$Q91</f>
        <v>19.628160466251934</v>
      </c>
      <c r="T91">
        <f>force_ripple_Config3_2A_phaseA_1Layer__2111859[[#This Row],[Spalte2]]*$Q91</f>
        <v>-87.298689870948635</v>
      </c>
      <c r="U91">
        <f>force_ripple_Config3_2A_phaseA_1Layer__2111859[[#This Row],[Spalte22]]*$P91</f>
        <v>-3.0801169096077883E-16</v>
      </c>
      <c r="V91">
        <f>force_ripple_Config3_2A_phaseA_1Layer__2111859[[#This Row],[Spalte23]]*$P91</f>
        <v>1.0288852984948736E-13</v>
      </c>
      <c r="W91">
        <f>force_ripple_Config3_2A_phaseA_1Layer__2111859[[#This Row],[Spalte24]]*$R91</f>
        <v>19.404195026982801</v>
      </c>
      <c r="X91">
        <f>force_ripple_Config3_2A_phaseA_1Layer__2111859[[#This Row],[Spalte25]]*$R91</f>
        <v>87.285262719966383</v>
      </c>
      <c r="Y91">
        <f t="shared" si="11"/>
        <v>39.032355493234732</v>
      </c>
      <c r="Z91">
        <f t="shared" si="11"/>
        <v>-1.342715098215308E-2</v>
      </c>
    </row>
    <row r="92" spans="1:26" x14ac:dyDescent="0.3">
      <c r="A92">
        <v>178</v>
      </c>
      <c r="B92">
        <v>0.110114959415664</v>
      </c>
      <c r="C92">
        <v>-1.1200210896493901</v>
      </c>
      <c r="D92">
        <v>0.111838430909494</v>
      </c>
      <c r="E92">
        <v>-0.63662133828755396</v>
      </c>
      <c r="F92">
        <v>-0.29037737783462603</v>
      </c>
      <c r="G92">
        <v>-0.88055991962459901</v>
      </c>
      <c r="H92">
        <f t="shared" si="6"/>
        <v>97.389372261283583</v>
      </c>
      <c r="I92">
        <f>force_ripple_Config3_2A_phaseA_1Layer__2111859[[#This Row],[A]]*force_ripple_Config3_2A_phaseA_1Layer__2111859[[#This Row],[Insgesamt]]</f>
        <v>10.724026774068236</v>
      </c>
      <c r="J92">
        <f>force_ripple_Config3_2A_phaseA_1Layer__2111859[[#This Row],[A2]]*force_ripple_Config3_2A_phaseA_1Layer__2111859[[#This Row],[Insgesamt]]</f>
        <v>-109.07815084035292</v>
      </c>
      <c r="K92">
        <f>force_ripple_Config3_2A_phaseA_1Layer__2111859[[#This Row],[B]]*force_ripple_Config3_2A_phaseA_1Layer__2111859[[#This Row],[Insgesamt]]</f>
        <v>10.891874580962556</v>
      </c>
      <c r="L92">
        <f>force_ripple_Config3_2A_phaseA_1Layer__2111859[[#This Row],[B2]]*force_ripple_Config3_2A_phaseA_1Layer__2111859[[#This Row],[Insgesamt]]</f>
        <v>-62.000152503963143</v>
      </c>
      <c r="M92">
        <f>force_ripple_Config3_2A_phaseA_1Layer__2111859[[#This Row],[C]]*force_ripple_Config3_2A_phaseA_1Layer__2111859[[#This Row],[Insgesamt]]</f>
        <v>-28.279670546191792</v>
      </c>
      <c r="N92">
        <f>force_ripple_Config3_2A_phaseA_1Layer__2111859[[#This Row],[C2]]*force_ripple_Config3_2A_phaseA_1Layer__2111859[[#This Row],[Insgesamt]]</f>
        <v>-85.757177810686031</v>
      </c>
      <c r="O92" s="2">
        <f t="shared" si="7"/>
        <v>14.833333333333334</v>
      </c>
      <c r="P92" s="2">
        <f t="shared" si="8"/>
        <v>0.50000000000000111</v>
      </c>
      <c r="Q92" s="2">
        <f t="shared" si="9"/>
        <v>0.50000000000000111</v>
      </c>
      <c r="R92" s="2">
        <f t="shared" si="10"/>
        <v>-1</v>
      </c>
      <c r="S92">
        <f>force_ripple_Config3_2A_phaseA_1Layer__2111859[[#This Row],[Spalte1]]*$Q92</f>
        <v>5.3620133870341293</v>
      </c>
      <c r="T92">
        <f>force_ripple_Config3_2A_phaseA_1Layer__2111859[[#This Row],[Spalte2]]*$Q92</f>
        <v>-54.53907542017658</v>
      </c>
      <c r="U92">
        <f>force_ripple_Config3_2A_phaseA_1Layer__2111859[[#This Row],[Spalte22]]*$P92</f>
        <v>5.4459372904812904</v>
      </c>
      <c r="V92">
        <f>force_ripple_Config3_2A_phaseA_1Layer__2111859[[#This Row],[Spalte23]]*$P92</f>
        <v>-31.000076251981639</v>
      </c>
      <c r="W92">
        <f>force_ripple_Config3_2A_phaseA_1Layer__2111859[[#This Row],[Spalte24]]*$R92</f>
        <v>28.279670546191792</v>
      </c>
      <c r="X92">
        <f>force_ripple_Config3_2A_phaseA_1Layer__2111859[[#This Row],[Spalte25]]*$R92</f>
        <v>85.757177810686031</v>
      </c>
      <c r="Y92">
        <f t="shared" si="11"/>
        <v>39.08762122370721</v>
      </c>
      <c r="Z92">
        <f t="shared" si="11"/>
        <v>0.21802613852780439</v>
      </c>
    </row>
    <row r="93" spans="1:26" x14ac:dyDescent="0.3">
      <c r="A93">
        <v>180</v>
      </c>
      <c r="B93">
        <v>-2.9838482678790499E-2</v>
      </c>
      <c r="C93">
        <v>-1.13298027700876</v>
      </c>
      <c r="D93">
        <v>0.20535401424694599</v>
      </c>
      <c r="E93">
        <v>-0.71572308191840595</v>
      </c>
      <c r="F93">
        <v>-0.26092888256859198</v>
      </c>
      <c r="G93">
        <v>-0.71848043397873196</v>
      </c>
      <c r="H93">
        <f t="shared" si="6"/>
        <v>97.389372261283583</v>
      </c>
      <c r="I93">
        <f>force_ripple_Config3_2A_phaseA_1Layer__2111859[[#This Row],[A]]*force_ripple_Config3_2A_phaseA_1Layer__2111859[[#This Row],[Insgesamt]]</f>
        <v>-2.9059510973165903</v>
      </c>
      <c r="J93">
        <f>force_ripple_Config3_2A_phaseA_1Layer__2111859[[#This Row],[A2]]*force_ripple_Config3_2A_phaseA_1Layer__2111859[[#This Row],[Insgesamt]]</f>
        <v>-110.34023796229832</v>
      </c>
      <c r="K93">
        <f>force_ripple_Config3_2A_phaseA_1Layer__2111859[[#This Row],[B]]*force_ripple_Config3_2A_phaseA_1Layer__2111859[[#This Row],[Insgesamt]]</f>
        <v>19.999298538844755</v>
      </c>
      <c r="L93">
        <f>force_ripple_Config3_2A_phaseA_1Layer__2111859[[#This Row],[B2]]*force_ripple_Config3_2A_phaseA_1Layer__2111859[[#This Row],[Insgesamt]]</f>
        <v>-69.703821660944797</v>
      </c>
      <c r="M93">
        <f>force_ripple_Config3_2A_phaseA_1Layer__2111859[[#This Row],[C]]*force_ripple_Config3_2A_phaseA_1Layer__2111859[[#This Row],[Insgesamt]]</f>
        <v>-25.411700078193352</v>
      </c>
      <c r="N93">
        <f>force_ripple_Config3_2A_phaseA_1Layer__2111859[[#This Row],[C2]]*force_ripple_Config3_2A_phaseA_1Layer__2111859[[#This Row],[Insgesamt]]</f>
        <v>-69.972358447203305</v>
      </c>
      <c r="O93" s="2">
        <f t="shared" si="7"/>
        <v>15</v>
      </c>
      <c r="P93" s="2">
        <f t="shared" si="8"/>
        <v>0.86602540378443715</v>
      </c>
      <c r="Q93" s="2">
        <f t="shared" si="9"/>
        <v>5.3904363611634309E-15</v>
      </c>
      <c r="R93" s="2">
        <f t="shared" si="10"/>
        <v>-0.86602540378444259</v>
      </c>
      <c r="S93">
        <f>force_ripple_Config3_2A_phaseA_1Layer__2111859[[#This Row],[Spalte1]]*$Q93</f>
        <v>-1.5664344458738119E-14</v>
      </c>
      <c r="T93">
        <f>force_ripple_Config3_2A_phaseA_1Layer__2111859[[#This Row],[Spalte2]]*$Q93</f>
        <v>-5.9478203081139836E-13</v>
      </c>
      <c r="U93">
        <f>force_ripple_Config3_2A_phaseA_1Layer__2111859[[#This Row],[Spalte22]]*$P93</f>
        <v>17.319900592508532</v>
      </c>
      <c r="V93">
        <f>force_ripple_Config3_2A_phaseA_1Layer__2111859[[#This Row],[Spalte23]]*$P93</f>
        <v>-60.365280299238115</v>
      </c>
      <c r="W93">
        <f>force_ripple_Config3_2A_phaseA_1Layer__2111859[[#This Row],[Spalte24]]*$R93</f>
        <v>22.007177821066549</v>
      </c>
      <c r="X93">
        <f>force_ripple_Config3_2A_phaseA_1Layer__2111859[[#This Row],[Spalte25]]*$R93</f>
        <v>60.597839977988997</v>
      </c>
      <c r="Y93">
        <f t="shared" si="11"/>
        <v>39.327078413575066</v>
      </c>
      <c r="Z93">
        <f t="shared" si="11"/>
        <v>0.2325596787502846</v>
      </c>
    </row>
    <row r="94" spans="1:26" x14ac:dyDescent="0.3">
      <c r="A94">
        <v>182</v>
      </c>
      <c r="B94">
        <v>-0.13807345558419401</v>
      </c>
      <c r="C94">
        <v>-1.0755279692152999</v>
      </c>
      <c r="D94">
        <v>0.266273630711724</v>
      </c>
      <c r="E94">
        <v>-0.835111305882832</v>
      </c>
      <c r="F94">
        <v>-0.13814145778185399</v>
      </c>
      <c r="G94">
        <v>-0.59585753747192605</v>
      </c>
      <c r="H94">
        <f t="shared" si="6"/>
        <v>97.389372261283583</v>
      </c>
      <c r="I94">
        <f>force_ripple_Config3_2A_phaseA_1Layer__2111859[[#This Row],[A]]*force_ripple_Config3_2A_phaseA_1Layer__2111859[[#This Row],[Insgesamt]]</f>
        <v>-13.446887165290875</v>
      </c>
      <c r="J94">
        <f>force_ripple_Config3_2A_phaseA_1Layer__2111859[[#This Row],[A2]]*force_ripple_Config3_2A_phaseA_1Layer__2111859[[#This Row],[Insgesamt]]</f>
        <v>-104.7449937713312</v>
      </c>
      <c r="K94">
        <f>force_ripple_Config3_2A_phaseA_1Layer__2111859[[#This Row],[B]]*force_ripple_Config3_2A_phaseA_1Layer__2111859[[#This Row],[Insgesamt]]</f>
        <v>25.93222174474764</v>
      </c>
      <c r="L94">
        <f>force_ripple_Config3_2A_phaseA_1Layer__2111859[[#This Row],[B2]]*force_ripple_Config3_2A_phaseA_1Layer__2111859[[#This Row],[Insgesamt]]</f>
        <v>-81.330965848229795</v>
      </c>
      <c r="M94">
        <f>force_ripple_Config3_2A_phaseA_1Layer__2111859[[#This Row],[C]]*force_ripple_Config3_2A_phaseA_1Layer__2111859[[#This Row],[Insgesamt]]</f>
        <v>-13.453509856633369</v>
      </c>
      <c r="N94">
        <f>force_ripple_Config3_2A_phaseA_1Layer__2111859[[#This Row],[C2]]*force_ripple_Config3_2A_phaseA_1Layer__2111859[[#This Row],[Insgesamt]]</f>
        <v>-58.030191531545135</v>
      </c>
      <c r="O94" s="2">
        <f t="shared" si="7"/>
        <v>15.166666666666666</v>
      </c>
      <c r="P94" s="2">
        <f t="shared" si="8"/>
        <v>1</v>
      </c>
      <c r="Q94" s="2">
        <f t="shared" si="9"/>
        <v>-0.49999999999999789</v>
      </c>
      <c r="R94" s="2">
        <f t="shared" si="10"/>
        <v>-0.50000000000000422</v>
      </c>
      <c r="S94">
        <f>force_ripple_Config3_2A_phaseA_1Layer__2111859[[#This Row],[Spalte1]]*$Q94</f>
        <v>6.7234435826454089</v>
      </c>
      <c r="T94">
        <f>force_ripple_Config3_2A_phaseA_1Layer__2111859[[#This Row],[Spalte2]]*$Q94</f>
        <v>52.372496885665377</v>
      </c>
      <c r="U94">
        <f>force_ripple_Config3_2A_phaseA_1Layer__2111859[[#This Row],[Spalte22]]*$P94</f>
        <v>25.93222174474764</v>
      </c>
      <c r="V94">
        <f>force_ripple_Config3_2A_phaseA_1Layer__2111859[[#This Row],[Spalte23]]*$P94</f>
        <v>-81.330965848229795</v>
      </c>
      <c r="W94">
        <f>force_ripple_Config3_2A_phaseA_1Layer__2111859[[#This Row],[Spalte24]]*$R94</f>
        <v>6.7267549283167414</v>
      </c>
      <c r="X94">
        <f>force_ripple_Config3_2A_phaseA_1Layer__2111859[[#This Row],[Spalte25]]*$R94</f>
        <v>29.015095765772813</v>
      </c>
      <c r="Y94">
        <f t="shared" si="11"/>
        <v>39.382420255709796</v>
      </c>
      <c r="Z94">
        <f t="shared" si="11"/>
        <v>5.6626803208395415E-2</v>
      </c>
    </row>
    <row r="95" spans="1:26" x14ac:dyDescent="0.3">
      <c r="A95">
        <v>184</v>
      </c>
      <c r="B95">
        <v>-0.208308138005872</v>
      </c>
      <c r="C95">
        <v>-0.99560158553742895</v>
      </c>
      <c r="D95">
        <v>0.258473699151825</v>
      </c>
      <c r="E95">
        <v>-0.99777325732835698</v>
      </c>
      <c r="F95">
        <v>2.2964432534847701E-2</v>
      </c>
      <c r="G95">
        <v>-0.58107502217978202</v>
      </c>
      <c r="H95">
        <f t="shared" si="6"/>
        <v>97.389372261283583</v>
      </c>
      <c r="I95">
        <f>force_ripple_Config3_2A_phaseA_1Layer__2111859[[#This Row],[A]]*force_ripple_Config3_2A_phaseA_1Layer__2111859[[#This Row],[Insgesamt]]</f>
        <v>-20.286998797308705</v>
      </c>
      <c r="J95">
        <f>force_ripple_Config3_2A_phaseA_1Layer__2111859[[#This Row],[A2]]*force_ripple_Config3_2A_phaseA_1Layer__2111859[[#This Row],[Insgesamt]]</f>
        <v>-96.961013437828839</v>
      </c>
      <c r="K95">
        <f>force_ripple_Config3_2A_phaseA_1Layer__2111859[[#This Row],[B]]*force_ripple_Config3_2A_phaseA_1Layer__2111859[[#This Row],[Insgesamt]]</f>
        <v>25.172591306448105</v>
      </c>
      <c r="L95">
        <f>force_ripple_Config3_2A_phaseA_1Layer__2111859[[#This Row],[B2]]*force_ripple_Config3_2A_phaseA_1Layer__2111859[[#This Row],[Insgesamt]]</f>
        <v>-97.17251119030486</v>
      </c>
      <c r="M95">
        <f>force_ripple_Config3_2A_phaseA_1Layer__2111859[[#This Row],[C]]*force_ripple_Config3_2A_phaseA_1Layer__2111859[[#This Row],[Insgesamt]]</f>
        <v>2.2364916689054151</v>
      </c>
      <c r="N95">
        <f>force_ripple_Config3_2A_phaseA_1Layer__2111859[[#This Row],[C2]]*force_ripple_Config3_2A_phaseA_1Layer__2111859[[#This Row],[Insgesamt]]</f>
        <v>-56.590531646800407</v>
      </c>
      <c r="O95" s="2">
        <f t="shared" si="7"/>
        <v>15.333333333333334</v>
      </c>
      <c r="P95" s="2">
        <f t="shared" si="8"/>
        <v>0.86602540378443715</v>
      </c>
      <c r="Q95" s="2">
        <f t="shared" si="9"/>
        <v>-0.86602540378443893</v>
      </c>
      <c r="R95" s="2">
        <f t="shared" si="10"/>
        <v>-1.960237527853792E-15</v>
      </c>
      <c r="S95">
        <f>force_ripple_Config3_2A_phaseA_1Layer__2111859[[#This Row],[Spalte1]]*$Q95</f>
        <v>17.569056325013698</v>
      </c>
      <c r="T95">
        <f>force_ripple_Config3_2A_phaseA_1Layer__2111859[[#This Row],[Spalte2]]*$Q95</f>
        <v>83.970700813844132</v>
      </c>
      <c r="U95">
        <f>force_ripple_Config3_2A_phaseA_1Layer__2111859[[#This Row],[Spalte22]]*$P95</f>
        <v>21.800103550467334</v>
      </c>
      <c r="V95">
        <f>force_ripple_Config3_2A_phaseA_1Layer__2111859[[#This Row],[Spalte23]]*$P95</f>
        <v>-84.153863240331503</v>
      </c>
      <c r="W95">
        <f>force_ripple_Config3_2A_phaseA_1Layer__2111859[[#This Row],[Spalte24]]*$R95</f>
        <v>-4.3840549001207523E-15</v>
      </c>
      <c r="X95">
        <f>force_ripple_Config3_2A_phaseA_1Layer__2111859[[#This Row],[Spalte25]]*$R95</f>
        <v>1.1093088385525582E-13</v>
      </c>
      <c r="Y95">
        <f t="shared" si="11"/>
        <v>39.369159875481024</v>
      </c>
      <c r="Z95">
        <f t="shared" si="11"/>
        <v>-0.18316242648726008</v>
      </c>
    </row>
    <row r="96" spans="1:26" x14ac:dyDescent="0.3">
      <c r="A96">
        <v>186</v>
      </c>
      <c r="B96">
        <v>-0.24845447916906499</v>
      </c>
      <c r="C96">
        <v>-0.879613018967217</v>
      </c>
      <c r="D96">
        <v>0.15411094921124599</v>
      </c>
      <c r="E96">
        <v>-1.12328671966559</v>
      </c>
      <c r="F96">
        <v>0.15138251266491701</v>
      </c>
      <c r="G96">
        <v>-0.64012500879098799</v>
      </c>
      <c r="H96">
        <f t="shared" si="6"/>
        <v>97.389372261283583</v>
      </c>
      <c r="I96">
        <f>force_ripple_Config3_2A_phaseA_1Layer__2111859[[#This Row],[A]]*force_ripple_Config3_2A_phaseA_1Layer__2111859[[#This Row],[Insgesamt]]</f>
        <v>-24.196825761779397</v>
      </c>
      <c r="J96">
        <f>force_ripple_Config3_2A_phaseA_1Layer__2111859[[#This Row],[A2]]*force_ripple_Config3_2A_phaseA_1Layer__2111859[[#This Row],[Insgesamt]]</f>
        <v>-85.664959750069798</v>
      </c>
      <c r="K96">
        <f>force_ripple_Config3_2A_phaseA_1Layer__2111859[[#This Row],[B]]*force_ripple_Config3_2A_phaseA_1Layer__2111859[[#This Row],[Insgesamt]]</f>
        <v>15.008768602273804</v>
      </c>
      <c r="L96">
        <f>force_ripple_Config3_2A_phaseA_1Layer__2111859[[#This Row],[B2]]*force_ripple_Config3_2A_phaseA_1Layer__2111859[[#This Row],[Insgesamt]]</f>
        <v>-109.39618849766823</v>
      </c>
      <c r="M96">
        <f>force_ripple_Config3_2A_phaseA_1Layer__2111859[[#This Row],[C]]*force_ripple_Config3_2A_phaseA_1Layer__2111859[[#This Row],[Insgesamt]]</f>
        <v>14.74304787977208</v>
      </c>
      <c r="N96">
        <f>force_ripple_Config3_2A_phaseA_1Layer__2111859[[#This Row],[C2]]*force_ripple_Config3_2A_phaseA_1Layer__2111859[[#This Row],[Insgesamt]]</f>
        <v>-62.341372774902958</v>
      </c>
      <c r="O96" s="2">
        <f t="shared" si="7"/>
        <v>15.5</v>
      </c>
      <c r="P96" s="2">
        <f t="shared" si="8"/>
        <v>0.50000000000000111</v>
      </c>
      <c r="Q96" s="2">
        <f t="shared" si="9"/>
        <v>-1</v>
      </c>
      <c r="R96" s="2">
        <f t="shared" si="10"/>
        <v>0.49999999999999467</v>
      </c>
      <c r="S96">
        <f>force_ripple_Config3_2A_phaseA_1Layer__2111859[[#This Row],[Spalte1]]*$Q96</f>
        <v>24.196825761779397</v>
      </c>
      <c r="T96">
        <f>force_ripple_Config3_2A_phaseA_1Layer__2111859[[#This Row],[Spalte2]]*$Q96</f>
        <v>85.664959750069798</v>
      </c>
      <c r="U96">
        <f>force_ripple_Config3_2A_phaseA_1Layer__2111859[[#This Row],[Spalte22]]*$P96</f>
        <v>7.5043843011369189</v>
      </c>
      <c r="V96">
        <f>force_ripple_Config3_2A_phaseA_1Layer__2111859[[#This Row],[Spalte23]]*$P96</f>
        <v>-54.698094248834238</v>
      </c>
      <c r="W96">
        <f>force_ripple_Config3_2A_phaseA_1Layer__2111859[[#This Row],[Spalte24]]*$R96</f>
        <v>7.3715239398859618</v>
      </c>
      <c r="X96">
        <f>force_ripple_Config3_2A_phaseA_1Layer__2111859[[#This Row],[Spalte25]]*$R96</f>
        <v>-31.170686387451145</v>
      </c>
      <c r="Y96">
        <f t="shared" si="11"/>
        <v>39.072734002802278</v>
      </c>
      <c r="Z96">
        <f t="shared" si="11"/>
        <v>-0.20382088621558481</v>
      </c>
    </row>
    <row r="97" spans="1:26" x14ac:dyDescent="0.3">
      <c r="A97">
        <v>188</v>
      </c>
      <c r="B97">
        <v>-0.23504659658084201</v>
      </c>
      <c r="C97">
        <v>-0.75958624669144803</v>
      </c>
      <c r="D97">
        <v>-3.1499422544654801E-3</v>
      </c>
      <c r="E97">
        <v>-1.1786379919049901</v>
      </c>
      <c r="F97">
        <v>0.22735840557734099</v>
      </c>
      <c r="G97">
        <v>-0.75959134034568598</v>
      </c>
      <c r="H97">
        <f t="shared" si="6"/>
        <v>97.389372261283583</v>
      </c>
      <c r="I97">
        <f>force_ripple_Config3_2A_phaseA_1Layer__2111859[[#This Row],[A]]*force_ripple_Config3_2A_phaseA_1Layer__2111859[[#This Row],[Insgesamt]]</f>
        <v>-22.891040493159366</v>
      </c>
      <c r="J97">
        <f>force_ripple_Config3_2A_phaseA_1Layer__2111859[[#This Row],[A2]]*force_ripple_Config3_2A_phaseA_1Layer__2111859[[#This Row],[Insgesamt]]</f>
        <v>-73.975627743584624</v>
      </c>
      <c r="K97">
        <f>force_ripple_Config3_2A_phaseA_1Layer__2111859[[#This Row],[B]]*force_ripple_Config3_2A_phaseA_1Layer__2111859[[#This Row],[Insgesamt]]</f>
        <v>-0.30677089882168551</v>
      </c>
      <c r="L97">
        <f>force_ripple_Config3_2A_phaseA_1Layer__2111859[[#This Row],[B2]]*force_ripple_Config3_2A_phaseA_1Layer__2111859[[#This Row],[Insgesamt]]</f>
        <v>-114.78681415492683</v>
      </c>
      <c r="M97">
        <f>force_ripple_Config3_2A_phaseA_1Layer__2111859[[#This Row],[C]]*force_ripple_Config3_2A_phaseA_1Layer__2111859[[#This Row],[Insgesamt]]</f>
        <v>22.142292397503557</v>
      </c>
      <c r="N97">
        <f>force_ripple_Config3_2A_phaseA_1Layer__2111859[[#This Row],[C2]]*force_ripple_Config3_2A_phaseA_1Layer__2111859[[#This Row],[Insgesamt]]</f>
        <v>-73.97612381137337</v>
      </c>
      <c r="O97" s="2">
        <f t="shared" si="7"/>
        <v>15.666666666666666</v>
      </c>
      <c r="P97" s="2">
        <f t="shared" si="8"/>
        <v>-1.7149909964375709E-15</v>
      </c>
      <c r="Q97" s="2">
        <f t="shared" si="9"/>
        <v>-0.86602540378443904</v>
      </c>
      <c r="R97" s="2">
        <f t="shared" si="10"/>
        <v>0.86602540378443704</v>
      </c>
      <c r="S97">
        <f>force_ripple_Config3_2A_phaseA_1Layer__2111859[[#This Row],[Spalte1]]*$Q97</f>
        <v>19.824222586134283</v>
      </c>
      <c r="T97">
        <f>force_ripple_Config3_2A_phaseA_1Layer__2111859[[#This Row],[Spalte2]]*$Q97</f>
        <v>64.064772886845219</v>
      </c>
      <c r="U97">
        <f>force_ripple_Config3_2A_phaseA_1Layer__2111859[[#This Row],[Spalte22]]*$P97</f>
        <v>5.2610932944825166E-16</v>
      </c>
      <c r="V97">
        <f>force_ripple_Config3_2A_phaseA_1Layer__2111859[[#This Row],[Spalte23]]*$P97</f>
        <v>1.9685835278545224E-13</v>
      </c>
      <c r="W97">
        <f>force_ripple_Config3_2A_phaseA_1Layer__2111859[[#This Row],[Spalte24]]*$R97</f>
        <v>19.175787714261087</v>
      </c>
      <c r="X97">
        <f>force_ripple_Config3_2A_phaseA_1Layer__2111859[[#This Row],[Spalte25]]*$R97</f>
        <v>-64.065202494152132</v>
      </c>
      <c r="Y97">
        <f t="shared" si="11"/>
        <v>39.000010300395374</v>
      </c>
      <c r="Z97">
        <f t="shared" si="11"/>
        <v>-4.2960730671381953E-4</v>
      </c>
    </row>
    <row r="98" spans="1:26" x14ac:dyDescent="0.3">
      <c r="A98">
        <v>190</v>
      </c>
      <c r="B98">
        <v>-0.15757037489612599</v>
      </c>
      <c r="C98">
        <v>-0.63902625350905096</v>
      </c>
      <c r="D98">
        <v>-0.15874734346511299</v>
      </c>
      <c r="E98">
        <v>-1.1221833037017901</v>
      </c>
      <c r="F98">
        <v>0.24258089128294799</v>
      </c>
      <c r="G98">
        <v>-0.87822079021157895</v>
      </c>
      <c r="H98">
        <f t="shared" si="6"/>
        <v>97.389372261283583</v>
      </c>
      <c r="I98">
        <f>force_ripple_Config3_2A_phaseA_1Layer__2111859[[#This Row],[A]]*force_ripple_Config3_2A_phaseA_1Layer__2111859[[#This Row],[Insgesamt]]</f>
        <v>-15.345679898108827</v>
      </c>
      <c r="J98">
        <f>force_ripple_Config3_2A_phaseA_1Layer__2111859[[#This Row],[A2]]*force_ripple_Config3_2A_phaseA_1Layer__2111859[[#This Row],[Insgesamt]]</f>
        <v>-62.234365687726338</v>
      </c>
      <c r="K98">
        <f>force_ripple_Config3_2A_phaseA_1Layer__2111859[[#This Row],[B]]*force_ripple_Config3_2A_phaseA_1Layer__2111859[[#This Row],[Insgesamt]]</f>
        <v>-15.460304128213732</v>
      </c>
      <c r="L98">
        <f>force_ripple_Config3_2A_phaseA_1Layer__2111859[[#This Row],[B2]]*force_ripple_Config3_2A_phaseA_1Layer__2111859[[#This Row],[Insgesamt]]</f>
        <v>-109.28872750961068</v>
      </c>
      <c r="M98">
        <f>force_ripple_Config3_2A_phaseA_1Layer__2111859[[#This Row],[C]]*force_ripple_Config3_2A_phaseA_1Layer__2111859[[#This Row],[Insgesamt]]</f>
        <v>23.624800724628983</v>
      </c>
      <c r="N98">
        <f>force_ripple_Config3_2A_phaseA_1Layer__2111859[[#This Row],[C2]]*force_ripple_Config3_2A_phaseA_1Layer__2111859[[#This Row],[Insgesamt]]</f>
        <v>-85.529371465514089</v>
      </c>
      <c r="O98" s="2">
        <f t="shared" si="7"/>
        <v>15.833333333333334</v>
      </c>
      <c r="P98" s="2">
        <f t="shared" si="8"/>
        <v>-0.500000000000004</v>
      </c>
      <c r="Q98" s="2">
        <f t="shared" si="9"/>
        <v>-0.49999999999999811</v>
      </c>
      <c r="R98" s="2">
        <f t="shared" si="10"/>
        <v>1</v>
      </c>
      <c r="S98">
        <f>force_ripple_Config3_2A_phaseA_1Layer__2111859[[#This Row],[Spalte1]]*$Q98</f>
        <v>7.6728399490543842</v>
      </c>
      <c r="T98">
        <f>force_ripple_Config3_2A_phaseA_1Layer__2111859[[#This Row],[Spalte2]]*$Q98</f>
        <v>31.117182843863052</v>
      </c>
      <c r="U98">
        <f>force_ripple_Config3_2A_phaseA_1Layer__2111859[[#This Row],[Spalte22]]*$P98</f>
        <v>7.7301520641069281</v>
      </c>
      <c r="V98">
        <f>force_ripple_Config3_2A_phaseA_1Layer__2111859[[#This Row],[Spalte23]]*$P98</f>
        <v>54.644363754805774</v>
      </c>
      <c r="W98">
        <f>force_ripple_Config3_2A_phaseA_1Layer__2111859[[#This Row],[Spalte24]]*$R98</f>
        <v>23.624800724628983</v>
      </c>
      <c r="X98">
        <f>force_ripple_Config3_2A_phaseA_1Layer__2111859[[#This Row],[Spalte25]]*$R98</f>
        <v>-85.529371465514089</v>
      </c>
      <c r="Y98">
        <f t="shared" si="11"/>
        <v>39.027792737790293</v>
      </c>
      <c r="Z98">
        <f t="shared" si="11"/>
        <v>0.23217513315474037</v>
      </c>
    </row>
    <row r="99" spans="1:26" x14ac:dyDescent="0.3">
      <c r="A99">
        <v>192</v>
      </c>
      <c r="B99">
        <v>-2.8887694961683301E-2</v>
      </c>
      <c r="C99">
        <v>-0.58393156156842996</v>
      </c>
      <c r="D99">
        <v>-0.26301604211140001</v>
      </c>
      <c r="E99">
        <v>-1.00044298632415</v>
      </c>
      <c r="F99">
        <v>0.20257199810624599</v>
      </c>
      <c r="G99">
        <v>-0.99791360092127801</v>
      </c>
      <c r="H99">
        <f t="shared" si="6"/>
        <v>97.389372261283583</v>
      </c>
      <c r="I99">
        <f>force_ripple_Config3_2A_phaseA_1Layer__2111859[[#This Row],[A]]*force_ripple_Config3_2A_phaseA_1Layer__2111859[[#This Row],[Insgesamt]]</f>
        <v>-2.8133544783937814</v>
      </c>
      <c r="J99">
        <f>force_ripple_Config3_2A_phaseA_1Layer__2111859[[#This Row],[A2]]*force_ripple_Config3_2A_phaseA_1Layer__2111859[[#This Row],[Insgesamt]]</f>
        <v>-56.868728224700462</v>
      </c>
      <c r="K99">
        <f>force_ripple_Config3_2A_phaseA_1Layer__2111859[[#This Row],[B]]*force_ripple_Config3_2A_phaseA_1Layer__2111859[[#This Row],[Insgesamt]]</f>
        <v>-25.614967235876573</v>
      </c>
      <c r="L99">
        <f>force_ripple_Config3_2A_phaseA_1Layer__2111859[[#This Row],[B2]]*force_ripple_Config3_2A_phaseA_1Layer__2111859[[#This Row],[Insgesamt]]</f>
        <v>-97.432514421312888</v>
      </c>
      <c r="M99">
        <f>force_ripple_Config3_2A_phaseA_1Layer__2111859[[#This Row],[C]]*force_ripple_Config3_2A_phaseA_1Layer__2111859[[#This Row],[Insgesamt]]</f>
        <v>19.728359733281223</v>
      </c>
      <c r="N99">
        <f>force_ripple_Config3_2A_phaseA_1Layer__2111859[[#This Row],[C2]]*force_ripple_Config3_2A_phaseA_1Layer__2111859[[#This Row],[Insgesamt]]</f>
        <v>-97.186179164720329</v>
      </c>
      <c r="O99" s="2">
        <f t="shared" si="7"/>
        <v>16</v>
      </c>
      <c r="P99" s="2">
        <f t="shared" si="8"/>
        <v>-0.86602540378443893</v>
      </c>
      <c r="Q99" s="2">
        <f t="shared" si="9"/>
        <v>-1.960237527853792E-15</v>
      </c>
      <c r="R99" s="2">
        <f t="shared" si="10"/>
        <v>0.86602540378444082</v>
      </c>
      <c r="S99">
        <f>force_ripple_Config3_2A_phaseA_1Layer__2111859[[#This Row],[Spalte1]]*$Q99</f>
        <v>5.5148430277030206E-15</v>
      </c>
      <c r="T99">
        <f>force_ripple_Config3_2A_phaseA_1Layer__2111859[[#This Row],[Spalte2]]*$Q99</f>
        <v>1.1147621522737601E-13</v>
      </c>
      <c r="U99">
        <f>force_ripple_Config3_2A_phaseA_1Layer__2111859[[#This Row],[Spalte22]]*$P99</f>
        <v>22.183212343375182</v>
      </c>
      <c r="V99">
        <f>force_ripple_Config3_2A_phaseA_1Layer__2111859[[#This Row],[Spalte23]]*$P99</f>
        <v>84.379032643450657</v>
      </c>
      <c r="W99">
        <f>force_ripple_Config3_2A_phaseA_1Layer__2111859[[#This Row],[Spalte24]]*$R99</f>
        <v>17.085260704019575</v>
      </c>
      <c r="X99">
        <f>force_ripple_Config3_2A_phaseA_1Layer__2111859[[#This Row],[Spalte25]]*$R99</f>
        <v>-84.165700053393934</v>
      </c>
      <c r="Y99">
        <f t="shared" si="11"/>
        <v>39.268473047394764</v>
      </c>
      <c r="Z99">
        <f t="shared" si="11"/>
        <v>0.21333259005683658</v>
      </c>
    </row>
    <row r="100" spans="1:26" x14ac:dyDescent="0.3">
      <c r="A100">
        <v>194</v>
      </c>
      <c r="B100">
        <v>0.132913085365026</v>
      </c>
      <c r="C100">
        <v>-0.59996051888824398</v>
      </c>
      <c r="D100">
        <v>-0.27025857769101203</v>
      </c>
      <c r="E100">
        <v>-0.83947086488919098</v>
      </c>
      <c r="F100">
        <v>0.13324364071376901</v>
      </c>
      <c r="G100">
        <v>-1.0792381177118999</v>
      </c>
      <c r="H100">
        <f t="shared" si="6"/>
        <v>97.389372261283583</v>
      </c>
      <c r="I100">
        <f>force_ripple_Config3_2A_phaseA_1Layer__2111859[[#This Row],[A]]*force_ripple_Config3_2A_phaseA_1Layer__2111859[[#This Row],[Insgesamt]]</f>
        <v>12.944321949010281</v>
      </c>
      <c r="J100">
        <f>force_ripple_Config3_2A_phaseA_1Layer__2111859[[#This Row],[A2]]*force_ripple_Config3_2A_phaseA_1Layer__2111859[[#This Row],[Insgesamt]]</f>
        <v>-58.429778316080053</v>
      </c>
      <c r="K100">
        <f>force_ripple_Config3_2A_phaseA_1Layer__2111859[[#This Row],[B]]*force_ripple_Config3_2A_phaseA_1Layer__2111859[[#This Row],[Insgesamt]]</f>
        <v>-26.320313229555001</v>
      </c>
      <c r="L100">
        <f>force_ripple_Config3_2A_phaseA_1Layer__2111859[[#This Row],[B2]]*force_ripple_Config3_2A_phaseA_1Layer__2111859[[#This Row],[Insgesamt]]</f>
        <v>-81.755540563195112</v>
      </c>
      <c r="M100">
        <f>force_ripple_Config3_2A_phaseA_1Layer__2111859[[#This Row],[C]]*force_ripple_Config3_2A_phaseA_1Layer__2111859[[#This Row],[Insgesamt]]</f>
        <v>12.976514526921973</v>
      </c>
      <c r="N100">
        <f>force_ripple_Config3_2A_phaseA_1Layer__2111859[[#This Row],[C2]]*force_ripple_Config3_2A_phaseA_1Layer__2111859[[#This Row],[Insgesamt]]</f>
        <v>-105.10632280441121</v>
      </c>
      <c r="O100" s="2">
        <f t="shared" si="7"/>
        <v>16.166666666666668</v>
      </c>
      <c r="P100" s="2">
        <f t="shared" si="8"/>
        <v>-1</v>
      </c>
      <c r="Q100" s="2">
        <f t="shared" si="9"/>
        <v>0.50000000000000089</v>
      </c>
      <c r="R100" s="2">
        <f t="shared" si="10"/>
        <v>0.50000000000000122</v>
      </c>
      <c r="S100">
        <f>force_ripple_Config3_2A_phaseA_1Layer__2111859[[#This Row],[Spalte1]]*$Q100</f>
        <v>6.4721609745051518</v>
      </c>
      <c r="T100">
        <f>force_ripple_Config3_2A_phaseA_1Layer__2111859[[#This Row],[Spalte2]]*$Q100</f>
        <v>-29.21488915804008</v>
      </c>
      <c r="U100">
        <f>force_ripple_Config3_2A_phaseA_1Layer__2111859[[#This Row],[Spalte22]]*$P100</f>
        <v>26.320313229555001</v>
      </c>
      <c r="V100">
        <f>force_ripple_Config3_2A_phaseA_1Layer__2111859[[#This Row],[Spalte23]]*$P100</f>
        <v>81.755540563195112</v>
      </c>
      <c r="W100">
        <f>force_ripple_Config3_2A_phaseA_1Layer__2111859[[#This Row],[Spalte24]]*$R100</f>
        <v>6.4882572634610023</v>
      </c>
      <c r="X100">
        <f>force_ripple_Config3_2A_phaseA_1Layer__2111859[[#This Row],[Spalte25]]*$R100</f>
        <v>-52.553161402205731</v>
      </c>
      <c r="Y100">
        <f t="shared" si="11"/>
        <v>39.280731467521157</v>
      </c>
      <c r="Z100">
        <f t="shared" si="11"/>
        <v>-1.250999705069944E-2</v>
      </c>
    </row>
    <row r="101" spans="1:26" x14ac:dyDescent="0.3">
      <c r="A101">
        <v>196</v>
      </c>
      <c r="B101">
        <v>0.257851451149335</v>
      </c>
      <c r="C101">
        <v>-0.72362379795614196</v>
      </c>
      <c r="D101">
        <v>-0.20737559005085399</v>
      </c>
      <c r="E101">
        <v>-0.72105618301956198</v>
      </c>
      <c r="F101">
        <v>2.6645308515559601E-2</v>
      </c>
      <c r="G101">
        <v>-1.1380783865572299</v>
      </c>
      <c r="H101">
        <f t="shared" si="6"/>
        <v>97.389372261283583</v>
      </c>
      <c r="I101">
        <f>force_ripple_Config3_2A_phaseA_1Layer__2111859[[#This Row],[A]]*force_ripple_Config3_2A_phaseA_1Layer__2111859[[#This Row],[Insgesamt]]</f>
        <v>25.111990964094765</v>
      </c>
      <c r="J101">
        <f>force_ripple_Config3_2A_phaseA_1Layer__2111859[[#This Row],[A2]]*force_ripple_Config3_2A_phaseA_1Layer__2111859[[#This Row],[Insgesamt]]</f>
        <v>-70.473267436274568</v>
      </c>
      <c r="K101">
        <f>force_ripple_Config3_2A_phaseA_1Layer__2111859[[#This Row],[B]]*force_ripple_Config3_2A_phaseA_1Layer__2111859[[#This Row],[Insgesamt]]</f>
        <v>-20.196178537365956</v>
      </c>
      <c r="L101">
        <f>force_ripple_Config3_2A_phaseA_1Layer__2111859[[#This Row],[B2]]*force_ripple_Config3_2A_phaseA_1Layer__2111859[[#This Row],[Insgesamt]]</f>
        <v>-70.223209029392351</v>
      </c>
      <c r="M101">
        <f>force_ripple_Config3_2A_phaseA_1Layer__2111859[[#This Row],[C]]*force_ripple_Config3_2A_phaseA_1Layer__2111859[[#This Row],[Insgesamt]]</f>
        <v>2.5949698700385837</v>
      </c>
      <c r="N101">
        <f>force_ripple_Config3_2A_phaseA_1Layer__2111859[[#This Row],[C2]]*force_ripple_Config3_2A_phaseA_1Layer__2111859[[#This Row],[Insgesamt]]</f>
        <v>-110.83673965094306</v>
      </c>
      <c r="O101" s="2">
        <f t="shared" si="7"/>
        <v>16.333333333333332</v>
      </c>
      <c r="P101" s="2">
        <f t="shared" si="8"/>
        <v>-0.86602540378443904</v>
      </c>
      <c r="Q101" s="2">
        <f t="shared" si="9"/>
        <v>0.86602540378443704</v>
      </c>
      <c r="R101" s="2">
        <f t="shared" si="10"/>
        <v>5.6354660521451549E-15</v>
      </c>
      <c r="S101">
        <f>force_ripple_Config3_2A_phaseA_1Layer__2111859[[#This Row],[Spalte1]]*$Q101</f>
        <v>21.747622114511305</v>
      </c>
      <c r="T101">
        <f>force_ripple_Config3_2A_phaseA_1Layer__2111859[[#This Row],[Spalte2]]*$Q101</f>
        <v>-61.031639887508298</v>
      </c>
      <c r="U101">
        <f>force_ripple_Config3_2A_phaseA_1Layer__2111859[[#This Row],[Spalte22]]*$P101</f>
        <v>17.490403672724973</v>
      </c>
      <c r="V101">
        <f>force_ripple_Config3_2A_phaseA_1Layer__2111859[[#This Row],[Spalte23]]*$P101</f>
        <v>60.815082954718577</v>
      </c>
      <c r="W101">
        <f>force_ripple_Config3_2A_phaseA_1Layer__2111859[[#This Row],[Spalte24]]*$R101</f>
        <v>1.4623864608941963E-14</v>
      </c>
      <c r="X101">
        <f>force_ripple_Config3_2A_phaseA_1Layer__2111859[[#This Row],[Spalte25]]*$R101</f>
        <v>-6.2461668363334041E-13</v>
      </c>
      <c r="Y101">
        <f t="shared" si="11"/>
        <v>39.238025787236296</v>
      </c>
      <c r="Z101">
        <f t="shared" si="11"/>
        <v>-0.21655693279034627</v>
      </c>
    </row>
    <row r="102" spans="1:26" x14ac:dyDescent="0.3">
      <c r="A102">
        <v>198</v>
      </c>
      <c r="B102">
        <v>0.286556666272613</v>
      </c>
      <c r="C102">
        <v>-0.88421713900893395</v>
      </c>
      <c r="D102">
        <v>-0.114456992235523</v>
      </c>
      <c r="E102">
        <v>-0.640530068631042</v>
      </c>
      <c r="F102">
        <v>-0.113308118063774</v>
      </c>
      <c r="G102">
        <v>-1.12434572455906</v>
      </c>
      <c r="H102">
        <f t="shared" si="6"/>
        <v>97.389372261283583</v>
      </c>
      <c r="I102">
        <f>force_ripple_Config3_2A_phaseA_1Layer__2111859[[#This Row],[A]]*force_ripple_Config3_2A_phaseA_1Layer__2111859[[#This Row],[Insgesamt]]</f>
        <v>27.907573845575914</v>
      </c>
      <c r="J102">
        <f>force_ripple_Config3_2A_phaseA_1Layer__2111859[[#This Row],[A2]]*force_ripple_Config3_2A_phaseA_1Layer__2111859[[#This Row],[Insgesamt]]</f>
        <v>-86.113352110748195</v>
      </c>
      <c r="K102">
        <f>force_ripple_Config3_2A_phaseA_1Layer__2111859[[#This Row],[B]]*force_ripple_Config3_2A_phaseA_1Layer__2111859[[#This Row],[Insgesamt]]</f>
        <v>-11.146894624732195</v>
      </c>
      <c r="L102">
        <f>force_ripple_Config3_2A_phaseA_1Layer__2111859[[#This Row],[B2]]*force_ripple_Config3_2A_phaseA_1Layer__2111859[[#This Row],[Insgesamt]]</f>
        <v>-62.380821298454073</v>
      </c>
      <c r="M102">
        <f>force_ripple_Config3_2A_phaseA_1Layer__2111859[[#This Row],[C]]*force_ripple_Config3_2A_phaseA_1Layer__2111859[[#This Row],[Insgesamt]]</f>
        <v>-11.035006490338358</v>
      </c>
      <c r="N102">
        <f>force_ripple_Config3_2A_phaseA_1Layer__2111859[[#This Row],[C2]]*force_ripple_Config3_2A_phaseA_1Layer__2111859[[#This Row],[Insgesamt]]</f>
        <v>-109.4993243194649</v>
      </c>
      <c r="O102" s="2">
        <f t="shared" si="7"/>
        <v>16.5</v>
      </c>
      <c r="P102" s="2">
        <f t="shared" si="8"/>
        <v>-0.49999999999999811</v>
      </c>
      <c r="Q102" s="2">
        <f t="shared" si="9"/>
        <v>1</v>
      </c>
      <c r="R102" s="2">
        <f t="shared" si="10"/>
        <v>-0.49999999999999767</v>
      </c>
      <c r="S102">
        <f>force_ripple_Config3_2A_phaseA_1Layer__2111859[[#This Row],[Spalte1]]*$Q102</f>
        <v>27.907573845575914</v>
      </c>
      <c r="T102">
        <f>force_ripple_Config3_2A_phaseA_1Layer__2111859[[#This Row],[Spalte2]]*$Q102</f>
        <v>-86.113352110748195</v>
      </c>
      <c r="U102">
        <f>force_ripple_Config3_2A_phaseA_1Layer__2111859[[#This Row],[Spalte22]]*$P102</f>
        <v>5.5734473123660759</v>
      </c>
      <c r="V102">
        <f>force_ripple_Config3_2A_phaseA_1Layer__2111859[[#This Row],[Spalte23]]*$P102</f>
        <v>31.190410649226919</v>
      </c>
      <c r="W102">
        <f>force_ripple_Config3_2A_phaseA_1Layer__2111859[[#This Row],[Spalte24]]*$R102</f>
        <v>5.517503245169153</v>
      </c>
      <c r="X102">
        <f>force_ripple_Config3_2A_phaseA_1Layer__2111859[[#This Row],[Spalte25]]*$R102</f>
        <v>54.749662159732196</v>
      </c>
      <c r="Y102">
        <f t="shared" si="11"/>
        <v>38.998524403111141</v>
      </c>
      <c r="Z102">
        <f t="shared" si="11"/>
        <v>-0.17327930178907991</v>
      </c>
    </row>
    <row r="103" spans="1:26" x14ac:dyDescent="0.3">
      <c r="A103">
        <v>200</v>
      </c>
      <c r="B103">
        <v>0.231411457613382</v>
      </c>
      <c r="C103">
        <v>-1.04008890923842</v>
      </c>
      <c r="D103">
        <v>5.1598874840619595E-4</v>
      </c>
      <c r="E103">
        <v>-0.62111354482522696</v>
      </c>
      <c r="F103">
        <v>-0.23186214486680701</v>
      </c>
      <c r="G103">
        <v>-1.0403538321402599</v>
      </c>
      <c r="H103">
        <f t="shared" si="6"/>
        <v>97.389372261283583</v>
      </c>
      <c r="I103">
        <f>force_ripple_Config3_2A_phaseA_1Layer__2111859[[#This Row],[A]]*force_ripple_Config3_2A_phaseA_1Layer__2111859[[#This Row],[Insgesamt]]</f>
        <v>22.537016591035908</v>
      </c>
      <c r="J103">
        <f>force_ripple_Config3_2A_phaseA_1Layer__2111859[[#This Row],[A2]]*force_ripple_Config3_2A_phaseA_1Layer__2111859[[#This Row],[Insgesamt]]</f>
        <v>-101.29360596665288</v>
      </c>
      <c r="K103">
        <f>force_ripple_Config3_2A_phaseA_1Layer__2111859[[#This Row],[B]]*force_ripple_Config3_2A_phaseA_1Layer__2111859[[#This Row],[Insgesamt]]</f>
        <v>5.0251820301164811E-2</v>
      </c>
      <c r="L103">
        <f>force_ripple_Config3_2A_phaseA_1Layer__2111859[[#This Row],[B2]]*force_ripple_Config3_2A_phaseA_1Layer__2111859[[#This Row],[Insgesamt]]</f>
        <v>-60.489858233509473</v>
      </c>
      <c r="M103">
        <f>force_ripple_Config3_2A_phaseA_1Layer__2111859[[#This Row],[C]]*force_ripple_Config3_2A_phaseA_1Layer__2111859[[#This Row],[Insgesamt]]</f>
        <v>-22.580908739733129</v>
      </c>
      <c r="N103">
        <f>force_ripple_Config3_2A_phaseA_1Layer__2111859[[#This Row],[C2]]*force_ripple_Config3_2A_phaseA_1Layer__2111859[[#This Row],[Insgesamt]]</f>
        <v>-101.31940664176071</v>
      </c>
      <c r="O103" s="2">
        <f t="shared" si="7"/>
        <v>16.666666666666668</v>
      </c>
      <c r="P103" s="2">
        <f t="shared" si="8"/>
        <v>5.1451898297472098E-15</v>
      </c>
      <c r="Q103" s="2">
        <f t="shared" si="9"/>
        <v>0.86602540378443726</v>
      </c>
      <c r="R103" s="2">
        <f t="shared" si="10"/>
        <v>-0.86602540378443882</v>
      </c>
      <c r="S103">
        <f>force_ripple_Config3_2A_phaseA_1Layer__2111859[[#This Row],[Spalte1]]*$Q103</f>
        <v>19.517628893348434</v>
      </c>
      <c r="T103">
        <f>force_ripple_Config3_2A_phaseA_1Layer__2111859[[#This Row],[Spalte2]]*$Q103</f>
        <v>-87.722836008052241</v>
      </c>
      <c r="U103">
        <f>force_ripple_Config3_2A_phaseA_1Layer__2111859[[#This Row],[Spalte22]]*$P103</f>
        <v>2.5855515473983756E-16</v>
      </c>
      <c r="V103">
        <f>force_ripple_Config3_2A_phaseA_1Layer__2111859[[#This Row],[Spalte23]]*$P103</f>
        <v>-3.1123180338590345E-13</v>
      </c>
      <c r="W103">
        <f>force_ripple_Config3_2A_phaseA_1Layer__2111859[[#This Row],[Spalte24]]*$R103</f>
        <v>19.555640609146945</v>
      </c>
      <c r="X103">
        <f>force_ripple_Config3_2A_phaseA_1Layer__2111859[[#This Row],[Spalte25]]*$R103</f>
        <v>87.745180048130564</v>
      </c>
      <c r="Y103">
        <f t="shared" si="11"/>
        <v>39.073269502495378</v>
      </c>
      <c r="Z103">
        <f t="shared" si="11"/>
        <v>2.2344040078010607E-2</v>
      </c>
    </row>
    <row r="104" spans="1:26" x14ac:dyDescent="0.3">
      <c r="A104">
        <v>202</v>
      </c>
      <c r="B104">
        <v>-0.45772907924996298</v>
      </c>
      <c r="C104">
        <v>-1.5512789087324801</v>
      </c>
      <c r="D104">
        <v>0.58773382938678498</v>
      </c>
      <c r="E104">
        <v>-1.5560265218764799</v>
      </c>
      <c r="F104">
        <v>-8.8326568267523997E-2</v>
      </c>
      <c r="G104">
        <v>-0.70621312984048201</v>
      </c>
      <c r="H104">
        <f t="shared" si="6"/>
        <v>97.389372261283583</v>
      </c>
      <c r="I104">
        <f>force_ripple_Config3_2A_phaseA_1Layer__2111859[[#This Row],[A]]*force_ripple_Config3_2A_phaseA_1Layer__2111859[[#This Row],[Insgesamt]]</f>
        <v>-44.577947693889222</v>
      </c>
      <c r="J104">
        <f>force_ripple_Config3_2A_phaseA_1Layer__2111859[[#This Row],[A2]]*force_ripple_Config3_2A_phaseA_1Layer__2111859[[#This Row],[Insgesamt]]</f>
        <v>-151.07807912362526</v>
      </c>
      <c r="K104">
        <f>force_ripple_Config3_2A_phaseA_1Layer__2111859[[#This Row],[B]]*force_ripple_Config3_2A_phaseA_1Layer__2111859[[#This Row],[Insgesamt]]</f>
        <v>57.239028700699336</v>
      </c>
      <c r="L104">
        <f>force_ripple_Config3_2A_phaseA_1Layer__2111859[[#This Row],[B2]]*force_ripple_Config3_2A_phaseA_1Layer__2111859[[#This Row],[Insgesamt]]</f>
        <v>-151.54044618745883</v>
      </c>
      <c r="M104">
        <f>force_ripple_Config3_2A_phaseA_1Layer__2111859[[#This Row],[C]]*force_ripple_Config3_2A_phaseA_1Layer__2111859[[#This Row],[Insgesamt]]</f>
        <v>-8.6020690375675724</v>
      </c>
      <c r="N104">
        <f>force_ripple_Config3_2A_phaseA_1Layer__2111859[[#This Row],[C2]]*force_ripple_Config3_2A_phaseA_1Layer__2111859[[#This Row],[Insgesamt]]</f>
        <v>-68.777653397840893</v>
      </c>
      <c r="O104" s="2">
        <f t="shared" si="7"/>
        <v>16.833333333333332</v>
      </c>
      <c r="P104" s="2">
        <f t="shared" si="8"/>
        <v>0.49999999999999467</v>
      </c>
      <c r="Q104" s="2">
        <f t="shared" si="9"/>
        <v>0.50000000000000744</v>
      </c>
      <c r="R104" s="2">
        <f t="shared" si="10"/>
        <v>-1</v>
      </c>
      <c r="S104">
        <f>force_ripple_Config3_2A_phaseA_1Layer__2111859[[#This Row],[Spalte1]]*$Q104</f>
        <v>-22.288973846944941</v>
      </c>
      <c r="T104">
        <f>force_ripple_Config3_2A_phaseA_1Layer__2111859[[#This Row],[Spalte2]]*$Q104</f>
        <v>-75.539039561813752</v>
      </c>
      <c r="U104">
        <f>force_ripple_Config3_2A_phaseA_1Layer__2111859[[#This Row],[Spalte22]]*$P104</f>
        <v>28.619514350349363</v>
      </c>
      <c r="V104">
        <f>force_ripple_Config3_2A_phaseA_1Layer__2111859[[#This Row],[Spalte23]]*$P104</f>
        <v>-75.770223093728603</v>
      </c>
      <c r="W104">
        <f>force_ripple_Config3_2A_phaseA_1Layer__2111859[[#This Row],[Spalte24]]*$R104</f>
        <v>8.6020690375675724</v>
      </c>
      <c r="X104">
        <f>force_ripple_Config3_2A_phaseA_1Layer__2111859[[#This Row],[Spalte25]]*$R104</f>
        <v>68.777653397840893</v>
      </c>
      <c r="Y104">
        <f t="shared" si="11"/>
        <v>14.932609540971994</v>
      </c>
      <c r="Z104">
        <f t="shared" si="11"/>
        <v>-82.531609257701447</v>
      </c>
    </row>
    <row r="105" spans="1:26" x14ac:dyDescent="0.3">
      <c r="A105">
        <v>204</v>
      </c>
      <c r="B105">
        <v>-0.47207212932041998</v>
      </c>
      <c r="C105">
        <v>-1.4576553797865399</v>
      </c>
      <c r="D105">
        <v>0.47983300328012302</v>
      </c>
      <c r="E105">
        <v>-1.8057090542577301</v>
      </c>
      <c r="F105">
        <v>0.20283734059542799</v>
      </c>
      <c r="G105">
        <v>-0.75027068434805599</v>
      </c>
      <c r="H105">
        <f t="shared" si="6"/>
        <v>97.389372261283583</v>
      </c>
      <c r="I105">
        <f>force_ripple_Config3_2A_phaseA_1Layer__2111859[[#This Row],[A]]*force_ripple_Config3_2A_phaseA_1Layer__2111859[[#This Row],[Insgesamt]]</f>
        <v>-45.974808336563186</v>
      </c>
      <c r="J105">
        <f>force_ripple_Config3_2A_phaseA_1Layer__2111859[[#This Row],[A2]]*force_ripple_Config3_2A_phaseA_1Layer__2111859[[#This Row],[Insgesamt]]</f>
        <v>-141.96014241069403</v>
      </c>
      <c r="K105">
        <f>force_ripple_Config3_2A_phaseA_1Layer__2111859[[#This Row],[B]]*force_ripple_Config3_2A_phaseA_1Layer__2111859[[#This Row],[Insgesamt]]</f>
        <v>46.730634979697605</v>
      </c>
      <c r="L105">
        <f>force_ripple_Config3_2A_phaseA_1Layer__2111859[[#This Row],[B2]]*force_ripple_Config3_2A_phaseA_1Layer__2111859[[#This Row],[Insgesamt]]</f>
        <v>-175.85687128067639</v>
      </c>
      <c r="M105">
        <f>force_ripple_Config3_2A_phaseA_1Layer__2111859[[#This Row],[C]]*force_ripple_Config3_2A_phaseA_1Layer__2111859[[#This Row],[Insgesamt]]</f>
        <v>19.754201271736903</v>
      </c>
      <c r="N105">
        <f>force_ripple_Config3_2A_phaseA_1Layer__2111859[[#This Row],[C2]]*force_ripple_Config3_2A_phaseA_1Layer__2111859[[#This Row],[Insgesamt]]</f>
        <v>-73.068390974700819</v>
      </c>
      <c r="O105" s="2">
        <f t="shared" si="7"/>
        <v>17</v>
      </c>
      <c r="P105" s="2">
        <f t="shared" si="8"/>
        <v>0.86602540378444059</v>
      </c>
      <c r="Q105" s="2">
        <f t="shared" si="9"/>
        <v>-1.4699613054558469E-15</v>
      </c>
      <c r="R105" s="2">
        <f t="shared" si="10"/>
        <v>-0.86602540378443915</v>
      </c>
      <c r="S105">
        <f>force_ripple_Config3_2A_phaseA_1Layer__2111859[[#This Row],[Spalte1]]*$Q105</f>
        <v>6.7581189280496769E-14</v>
      </c>
      <c r="T105">
        <f>force_ripple_Config3_2A_phaseA_1Layer__2111859[[#This Row],[Spalte2]]*$Q105</f>
        <v>2.0867591626072174E-13</v>
      </c>
      <c r="U105">
        <f>force_ripple_Config3_2A_phaseA_1Layer__2111859[[#This Row],[Spalte22]]*$P105</f>
        <v>40.469917027395923</v>
      </c>
      <c r="V105">
        <f>force_ripple_Config3_2A_phaseA_1Layer__2111859[[#This Row],[Spalte23]]*$P105</f>
        <v>-152.29651795911616</v>
      </c>
      <c r="W105">
        <f>force_ripple_Config3_2A_phaseA_1Layer__2111859[[#This Row],[Spalte24]]*$R105</f>
        <v>-17.107640132795034</v>
      </c>
      <c r="X105">
        <f>force_ripple_Config3_2A_phaseA_1Layer__2111859[[#This Row],[Spalte25]]*$R105</f>
        <v>63.279082797744543</v>
      </c>
      <c r="Y105">
        <f t="shared" si="11"/>
        <v>23.36227689460096</v>
      </c>
      <c r="Z105">
        <f t="shared" si="11"/>
        <v>-89.017435161371424</v>
      </c>
    </row>
    <row r="106" spans="1:26" x14ac:dyDescent="0.3">
      <c r="A106">
        <v>206</v>
      </c>
      <c r="B106">
        <v>-0.570884137343319</v>
      </c>
      <c r="C106">
        <v>-1.2999983198710101</v>
      </c>
      <c r="D106">
        <v>0.19591219450501399</v>
      </c>
      <c r="E106">
        <v>-1.9271209929306099</v>
      </c>
      <c r="F106">
        <v>0.34216923066952898</v>
      </c>
      <c r="G106">
        <v>-0.90576297767870795</v>
      </c>
      <c r="H106">
        <f t="shared" si="6"/>
        <v>97.389372261283583</v>
      </c>
      <c r="I106">
        <f>force_ripple_Config3_2A_phaseA_1Layer__2111859[[#This Row],[A]]*force_ripple_Config3_2A_phaseA_1Layer__2111859[[#This Row],[Insgesamt]]</f>
        <v>-55.598047769790242</v>
      </c>
      <c r="J106">
        <f>force_ripple_Config3_2A_phaseA_1Layer__2111859[[#This Row],[A2]]*force_ripple_Config3_2A_phaseA_1Layer__2111859[[#This Row],[Insgesamt]]</f>
        <v>-126.60602031296102</v>
      </c>
      <c r="K106">
        <f>force_ripple_Config3_2A_phaseA_1Layer__2111859[[#This Row],[B]]*force_ripple_Config3_2A_phaseA_1Layer__2111859[[#This Row],[Insgesamt]]</f>
        <v>19.079765641173804</v>
      </c>
      <c r="L106">
        <f>force_ripple_Config3_2A_phaseA_1Layer__2111859[[#This Row],[B2]]*force_ripple_Config3_2A_phaseA_1Layer__2111859[[#This Row],[Insgesamt]]</f>
        <v>-187.68110377305362</v>
      </c>
      <c r="M106">
        <f>force_ripple_Config3_2A_phaseA_1Layer__2111859[[#This Row],[C]]*force_ripple_Config3_2A_phaseA_1Layer__2111859[[#This Row],[Insgesamt]]</f>
        <v>33.32364658203177</v>
      </c>
      <c r="N106">
        <f>force_ripple_Config3_2A_phaseA_1Layer__2111859[[#This Row],[C2]]*force_ripple_Config3_2A_phaseA_1Layer__2111859[[#This Row],[Insgesamt]]</f>
        <v>-88.211687813640381</v>
      </c>
      <c r="O106" s="2">
        <f t="shared" si="7"/>
        <v>17.166666666666668</v>
      </c>
      <c r="P106" s="2">
        <f t="shared" si="8"/>
        <v>1</v>
      </c>
      <c r="Q106" s="2">
        <f t="shared" si="9"/>
        <v>-0.50000000000000377</v>
      </c>
      <c r="R106" s="2">
        <f t="shared" si="10"/>
        <v>-0.49999999999999828</v>
      </c>
      <c r="S106">
        <f>force_ripple_Config3_2A_phaseA_1Layer__2111859[[#This Row],[Spalte1]]*$Q106</f>
        <v>27.79902388489533</v>
      </c>
      <c r="T106">
        <f>force_ripple_Config3_2A_phaseA_1Layer__2111859[[#This Row],[Spalte2]]*$Q106</f>
        <v>63.303010156480987</v>
      </c>
      <c r="U106">
        <f>force_ripple_Config3_2A_phaseA_1Layer__2111859[[#This Row],[Spalte22]]*$P106</f>
        <v>19.079765641173804</v>
      </c>
      <c r="V106">
        <f>force_ripple_Config3_2A_phaseA_1Layer__2111859[[#This Row],[Spalte23]]*$P106</f>
        <v>-187.68110377305362</v>
      </c>
      <c r="W106">
        <f>force_ripple_Config3_2A_phaseA_1Layer__2111859[[#This Row],[Spalte24]]*$R106</f>
        <v>-16.661823291015828</v>
      </c>
      <c r="X106">
        <f>force_ripple_Config3_2A_phaseA_1Layer__2111859[[#This Row],[Spalte25]]*$R106</f>
        <v>44.105843906820041</v>
      </c>
      <c r="Y106">
        <f t="shared" si="11"/>
        <v>30.216966235053306</v>
      </c>
      <c r="Z106">
        <f t="shared" si="11"/>
        <v>-80.2722497097526</v>
      </c>
    </row>
    <row r="107" spans="1:26" x14ac:dyDescent="0.3">
      <c r="A107">
        <v>208</v>
      </c>
      <c r="B107">
        <v>-0.51603073858884196</v>
      </c>
      <c r="C107">
        <v>-1.0632546676583601</v>
      </c>
      <c r="D107">
        <v>2.96556654433261E-3</v>
      </c>
      <c r="E107">
        <v>-1.91293799591799</v>
      </c>
      <c r="F107">
        <v>0.44330851937202398</v>
      </c>
      <c r="G107">
        <v>-0.98822082322132998</v>
      </c>
      <c r="H107">
        <f t="shared" si="6"/>
        <v>97.389372261283583</v>
      </c>
      <c r="I107">
        <f>force_ripple_Config3_2A_phaseA_1Layer__2111859[[#This Row],[A]]*force_ripple_Config3_2A_phaseA_1Layer__2111859[[#This Row],[Insgesamt]]</f>
        <v>-50.255909698693848</v>
      </c>
      <c r="J107">
        <f>force_ripple_Config3_2A_phaseA_1Layer__2111859[[#This Row],[A2]]*force_ripple_Config3_2A_phaseA_1Layer__2111859[[#This Row],[Insgesamt]]</f>
        <v>-103.54970463712739</v>
      </c>
      <c r="K107">
        <f>force_ripple_Config3_2A_phaseA_1Layer__2111859[[#This Row],[B]]*force_ripple_Config3_2A_phaseA_1Layer__2111859[[#This Row],[Insgesamt]]</f>
        <v>0.28881466415161688</v>
      </c>
      <c r="L107">
        <f>force_ripple_Config3_2A_phaseA_1Layer__2111859[[#This Row],[B2]]*force_ripple_Config3_2A_phaseA_1Layer__2111859[[#This Row],[Insgesamt]]</f>
        <v>-186.2998305972109</v>
      </c>
      <c r="M107">
        <f>force_ripple_Config3_2A_phaseA_1Layer__2111859[[#This Row],[C]]*force_ripple_Config3_2A_phaseA_1Layer__2111859[[#This Row],[Insgesamt]]</f>
        <v>43.173538419720487</v>
      </c>
      <c r="N107">
        <f>force_ripple_Config3_2A_phaseA_1Layer__2111859[[#This Row],[C2]]*force_ripple_Config3_2A_phaseA_1Layer__2111859[[#This Row],[Insgesamt]]</f>
        <v>-96.242205629054226</v>
      </c>
      <c r="O107" s="2">
        <f t="shared" si="7"/>
        <v>17.333333333333332</v>
      </c>
      <c r="P107" s="2">
        <f t="shared" si="8"/>
        <v>0.86602540378444082</v>
      </c>
      <c r="Q107" s="2">
        <f t="shared" si="9"/>
        <v>-0.86602540378443527</v>
      </c>
      <c r="R107" s="2">
        <f t="shared" si="10"/>
        <v>-9.3106945764365179E-15</v>
      </c>
      <c r="S107">
        <f>force_ripple_Config3_2A_phaseA_1Layer__2111859[[#This Row],[Spalte1]]*$Q107</f>
        <v>43.522894489365456</v>
      </c>
      <c r="T107">
        <f>force_ripple_Config3_2A_phaseA_1Layer__2111859[[#This Row],[Spalte2]]*$Q107</f>
        <v>89.676674770127264</v>
      </c>
      <c r="U107">
        <f>force_ripple_Config3_2A_phaseA_1Layer__2111859[[#This Row],[Spalte22]]*$P107</f>
        <v>0.25012083614077169</v>
      </c>
      <c r="V107">
        <f>force_ripple_Config3_2A_phaseA_1Layer__2111859[[#This Row],[Spalte23]]*$P107</f>
        <v>-161.3403860179225</v>
      </c>
      <c r="W107">
        <f>force_ripple_Config3_2A_phaseA_1Layer__2111859[[#This Row],[Spalte24]]*$R107</f>
        <v>-4.0197563001006517E-13</v>
      </c>
      <c r="X107">
        <f>force_ripple_Config3_2A_phaseA_1Layer__2111859[[#This Row],[Spalte25]]*$R107</f>
        <v>8.9608178197472328E-13</v>
      </c>
      <c r="Y107">
        <f t="shared" si="11"/>
        <v>43.773015325505824</v>
      </c>
      <c r="Z107">
        <f t="shared" si="11"/>
        <v>-71.663711247794339</v>
      </c>
    </row>
    <row r="108" spans="1:26" x14ac:dyDescent="0.3">
      <c r="A108">
        <v>210</v>
      </c>
      <c r="B108">
        <v>-0.37770985465963403</v>
      </c>
      <c r="C108">
        <v>-0.95419479210578695</v>
      </c>
      <c r="D108">
        <v>-0.19282244688766001</v>
      </c>
      <c r="E108">
        <v>-1.9272619202869801</v>
      </c>
      <c r="F108">
        <v>0.57513653758056904</v>
      </c>
      <c r="G108">
        <v>-1.17620607742698</v>
      </c>
      <c r="H108">
        <f t="shared" si="6"/>
        <v>97.389372261283583</v>
      </c>
      <c r="I108">
        <f>force_ripple_Config3_2A_phaseA_1Layer__2111859[[#This Row],[A]]*force_ripple_Config3_2A_phaseA_1Layer__2111859[[#This Row],[Insgesamt]]</f>
        <v>-36.784925642202417</v>
      </c>
      <c r="J108">
        <f>force_ripple_Config3_2A_phaseA_1Layer__2111859[[#This Row],[A2]]*force_ripple_Config3_2A_phaseA_1Layer__2111859[[#This Row],[Insgesamt]]</f>
        <v>-92.928431818168576</v>
      </c>
      <c r="K108">
        <f>force_ripple_Config3_2A_phaseA_1Layer__2111859[[#This Row],[B]]*force_ripple_Config3_2A_phaseA_1Layer__2111859[[#This Row],[Insgesamt]]</f>
        <v>-18.778857060273904</v>
      </c>
      <c r="L108">
        <f>force_ripple_Config3_2A_phaseA_1Layer__2111859[[#This Row],[B2]]*force_ripple_Config3_2A_phaseA_1Layer__2111859[[#This Row],[Insgesamt]]</f>
        <v>-187.69482859982494</v>
      </c>
      <c r="M108">
        <f>force_ripple_Config3_2A_phaseA_1Layer__2111859[[#This Row],[C]]*force_ripple_Config3_2A_phaseA_1Layer__2111859[[#This Row],[Insgesamt]]</f>
        <v>56.012186359499751</v>
      </c>
      <c r="N108">
        <f>force_ripple_Config3_2A_phaseA_1Layer__2111859[[#This Row],[C2]]*force_ripple_Config3_2A_phaseA_1Layer__2111859[[#This Row],[Insgesamt]]</f>
        <v>-114.5499715305203</v>
      </c>
      <c r="O108" s="2">
        <f t="shared" si="7"/>
        <v>17.5</v>
      </c>
      <c r="P108" s="2">
        <f t="shared" si="8"/>
        <v>0.50000000000000122</v>
      </c>
      <c r="Q108" s="2">
        <f t="shared" si="9"/>
        <v>-1</v>
      </c>
      <c r="R108" s="2">
        <f t="shared" si="10"/>
        <v>0.4999999999999945</v>
      </c>
      <c r="S108">
        <f>force_ripple_Config3_2A_phaseA_1Layer__2111859[[#This Row],[Spalte1]]*$Q108</f>
        <v>36.784925642202417</v>
      </c>
      <c r="T108">
        <f>force_ripple_Config3_2A_phaseA_1Layer__2111859[[#This Row],[Spalte2]]*$Q108</f>
        <v>92.928431818168576</v>
      </c>
      <c r="U108">
        <f>force_ripple_Config3_2A_phaseA_1Layer__2111859[[#This Row],[Spalte22]]*$P108</f>
        <v>-9.3894285301369749</v>
      </c>
      <c r="V108">
        <f>force_ripple_Config3_2A_phaseA_1Layer__2111859[[#This Row],[Spalte23]]*$P108</f>
        <v>-93.8474142999127</v>
      </c>
      <c r="W108">
        <f>force_ripple_Config3_2A_phaseA_1Layer__2111859[[#This Row],[Spalte24]]*$R108</f>
        <v>28.006093179749566</v>
      </c>
      <c r="X108">
        <f>force_ripple_Config3_2A_phaseA_1Layer__2111859[[#This Row],[Spalte25]]*$R108</f>
        <v>-57.274985765259515</v>
      </c>
      <c r="Y108">
        <f t="shared" si="11"/>
        <v>55.401590291815012</v>
      </c>
      <c r="Z108">
        <f t="shared" si="11"/>
        <v>-58.193968247003639</v>
      </c>
    </row>
    <row r="109" spans="1:26" x14ac:dyDescent="0.3">
      <c r="A109">
        <v>212</v>
      </c>
      <c r="B109">
        <v>-0.290094502619755</v>
      </c>
      <c r="C109">
        <v>-0.83511831198685604</v>
      </c>
      <c r="D109">
        <v>-0.47201271699291097</v>
      </c>
      <c r="E109">
        <v>-1.8127572112637</v>
      </c>
      <c r="F109">
        <v>0.52929521961883796</v>
      </c>
      <c r="G109">
        <v>-1.3990384863612699</v>
      </c>
      <c r="H109">
        <f t="shared" si="6"/>
        <v>97.389372261283583</v>
      </c>
      <c r="I109">
        <f>force_ripple_Config3_2A_phaseA_1Layer__2111859[[#This Row],[A]]*force_ripple_Config3_2A_phaseA_1Layer__2111859[[#This Row],[Insgesamt]]</f>
        <v>-28.252121506587226</v>
      </c>
      <c r="J109">
        <f>force_ripple_Config3_2A_phaseA_1Layer__2111859[[#This Row],[A2]]*force_ripple_Config3_2A_phaseA_1Layer__2111859[[#This Row],[Insgesamt]]</f>
        <v>-81.331648168302692</v>
      </c>
      <c r="K109">
        <f>force_ripple_Config3_2A_phaseA_1Layer__2111859[[#This Row],[B]]*force_ripple_Config3_2A_phaseA_1Layer__2111859[[#This Row],[Insgesamt]]</f>
        <v>-45.969022207282499</v>
      </c>
      <c r="L109">
        <f>force_ripple_Config3_2A_phaseA_1Layer__2111859[[#This Row],[B2]]*force_ripple_Config3_2A_phaseA_1Layer__2111859[[#This Row],[Insgesamt]]</f>
        <v>-176.54328686708678</v>
      </c>
      <c r="M109">
        <f>force_ripple_Config3_2A_phaseA_1Layer__2111859[[#This Row],[C]]*force_ripple_Config3_2A_phaseA_1Layer__2111859[[#This Row],[Insgesamt]]</f>
        <v>51.547729179576862</v>
      </c>
      <c r="N109">
        <f>force_ripple_Config3_2A_phaseA_1Layer__2111859[[#This Row],[C2]]*force_ripple_Config3_2A_phaseA_1Layer__2111859[[#This Row],[Insgesamt]]</f>
        <v>-136.25147995610044</v>
      </c>
      <c r="O109" s="2">
        <f t="shared" si="7"/>
        <v>17.666666666666668</v>
      </c>
      <c r="P109" s="2">
        <f t="shared" si="8"/>
        <v>-1.4699613054558469E-15</v>
      </c>
      <c r="Q109" s="2">
        <f t="shared" si="9"/>
        <v>-0.86602540378443915</v>
      </c>
      <c r="R109" s="2">
        <f t="shared" si="10"/>
        <v>0.86602540378443693</v>
      </c>
      <c r="S109">
        <f>force_ripple_Config3_2A_phaseA_1Layer__2111859[[#This Row],[Spalte1]]*$Q109</f>
        <v>24.467054935509239</v>
      </c>
      <c r="T109">
        <f>force_ripple_Config3_2A_phaseA_1Layer__2111859[[#This Row],[Spalte2]]*$Q109</f>
        <v>70.435273445408285</v>
      </c>
      <c r="U109">
        <f>force_ripple_Config3_2A_phaseA_1Layer__2111859[[#This Row],[Spalte22]]*$P109</f>
        <v>6.7572683894345794E-14</v>
      </c>
      <c r="V109">
        <f>force_ripple_Config3_2A_phaseA_1Layer__2111859[[#This Row],[Spalte23]]*$P109</f>
        <v>2.5951180043260895E-13</v>
      </c>
      <c r="W109">
        <f>force_ripple_Config3_2A_phaseA_1Layer__2111859[[#This Row],[Spalte24]]*$R109</f>
        <v>44.641642976913857</v>
      </c>
      <c r="X109">
        <f>force_ripple_Config3_2A_phaseA_1Layer__2111859[[#This Row],[Spalte25]]*$R109</f>
        <v>-117.997242945209</v>
      </c>
      <c r="Y109">
        <f t="shared" si="11"/>
        <v>69.108697912423168</v>
      </c>
      <c r="Z109">
        <f t="shared" si="11"/>
        <v>-47.561969499800455</v>
      </c>
    </row>
    <row r="110" spans="1:26" x14ac:dyDescent="0.3">
      <c r="A110">
        <v>214</v>
      </c>
      <c r="B110">
        <v>-5.7840699671161802E-2</v>
      </c>
      <c r="C110">
        <v>-0.70452347485362998</v>
      </c>
      <c r="D110">
        <v>-0.58305829033875201</v>
      </c>
      <c r="E110">
        <v>-1.5634019981623399</v>
      </c>
      <c r="F110">
        <v>0.45889686926880902</v>
      </c>
      <c r="G110">
        <v>-1.50015759813351</v>
      </c>
      <c r="H110">
        <f t="shared" si="6"/>
        <v>97.389372261283583</v>
      </c>
      <c r="I110">
        <f>force_ripple_Config3_2A_phaseA_1Layer__2111859[[#This Row],[A]]*force_ripple_Config3_2A_phaseA_1Layer__2111859[[#This Row],[Insgesamt]]</f>
        <v>-5.63306943212788</v>
      </c>
      <c r="J110">
        <f>force_ripple_Config3_2A_phaseA_1Layer__2111859[[#This Row],[A2]]*force_ripple_Config3_2A_phaseA_1Layer__2111859[[#This Row],[Insgesamt]]</f>
        <v>-68.613098959333229</v>
      </c>
      <c r="K110">
        <f>force_ripple_Config3_2A_phaseA_1Layer__2111859[[#This Row],[B]]*force_ripple_Config3_2A_phaseA_1Layer__2111859[[#This Row],[Insgesamt]]</f>
        <v>-56.783680887828282</v>
      </c>
      <c r="L110">
        <f>force_ripple_Config3_2A_phaseA_1Layer__2111859[[#This Row],[B2]]*force_ripple_Config3_2A_phaseA_1Layer__2111859[[#This Row],[Insgesamt]]</f>
        <v>-152.2587391930667</v>
      </c>
      <c r="M110">
        <f>force_ripple_Config3_2A_phaseA_1Layer__2111859[[#This Row],[C]]*force_ripple_Config3_2A_phaseA_1Layer__2111859[[#This Row],[Insgesamt]]</f>
        <v>44.691678030757629</v>
      </c>
      <c r="N110">
        <f>force_ripple_Config3_2A_phaseA_1Layer__2111859[[#This Row],[C2]]*force_ripple_Config3_2A_phaseA_1Layer__2111859[[#This Row],[Insgesamt]]</f>
        <v>-146.09940677521746</v>
      </c>
      <c r="O110" s="2">
        <f t="shared" si="7"/>
        <v>17.833333333333332</v>
      </c>
      <c r="P110" s="2">
        <f t="shared" si="8"/>
        <v>-0.49999999999999767</v>
      </c>
      <c r="Q110" s="2">
        <f t="shared" si="9"/>
        <v>-0.50000000000000444</v>
      </c>
      <c r="R110" s="2">
        <f t="shared" si="10"/>
        <v>1</v>
      </c>
      <c r="S110">
        <f>force_ripple_Config3_2A_phaseA_1Layer__2111859[[#This Row],[Spalte1]]*$Q110</f>
        <v>2.8165347160639649</v>
      </c>
      <c r="T110">
        <f>force_ripple_Config3_2A_phaseA_1Layer__2111859[[#This Row],[Spalte2]]*$Q110</f>
        <v>34.30654947966692</v>
      </c>
      <c r="U110">
        <f>force_ripple_Config3_2A_phaseA_1Layer__2111859[[#This Row],[Spalte22]]*$P110</f>
        <v>28.39184044391401</v>
      </c>
      <c r="V110">
        <f>force_ripple_Config3_2A_phaseA_1Layer__2111859[[#This Row],[Spalte23]]*$P110</f>
        <v>76.129369596532996</v>
      </c>
      <c r="W110">
        <f>force_ripple_Config3_2A_phaseA_1Layer__2111859[[#This Row],[Spalte24]]*$R110</f>
        <v>44.691678030757629</v>
      </c>
      <c r="X110">
        <f>force_ripple_Config3_2A_phaseA_1Layer__2111859[[#This Row],[Spalte25]]*$R110</f>
        <v>-146.09940677521746</v>
      </c>
      <c r="Y110">
        <f t="shared" si="11"/>
        <v>75.900053190735605</v>
      </c>
      <c r="Z110">
        <f t="shared" si="11"/>
        <v>-35.663487699017537</v>
      </c>
    </row>
    <row r="111" spans="1:26" x14ac:dyDescent="0.3">
      <c r="A111">
        <v>216</v>
      </c>
      <c r="B111">
        <v>0.20809013742048199</v>
      </c>
      <c r="C111">
        <v>-0.75593702354029402</v>
      </c>
      <c r="D111">
        <v>-0.56777498109118396</v>
      </c>
      <c r="E111">
        <v>-1.38837744222801</v>
      </c>
      <c r="F111">
        <v>0.44938075941973099</v>
      </c>
      <c r="G111">
        <v>-1.6290536244706</v>
      </c>
      <c r="H111">
        <f t="shared" si="6"/>
        <v>97.389372261283583</v>
      </c>
      <c r="I111">
        <f>force_ripple_Config3_2A_phaseA_1Layer__2111859[[#This Row],[A]]*force_ripple_Config3_2A_phaseA_1Layer__2111859[[#This Row],[Insgesamt]]</f>
        <v>20.265767857144979</v>
      </c>
      <c r="J111">
        <f>force_ripple_Config3_2A_phaseA_1Layer__2111859[[#This Row],[A2]]*force_ripple_Config3_2A_phaseA_1Layer__2111859[[#This Row],[Insgesamt]]</f>
        <v>-73.620232191652391</v>
      </c>
      <c r="K111">
        <f>force_ripple_Config3_2A_phaseA_1Layer__2111859[[#This Row],[B]]*force_ripple_Config3_2A_phaseA_1Layer__2111859[[#This Row],[Insgesamt]]</f>
        <v>-55.295248994132564</v>
      </c>
      <c r="L111">
        <f>force_ripple_Config3_2A_phaseA_1Layer__2111859[[#This Row],[B2]]*force_ripple_Config3_2A_phaseA_1Layer__2111859[[#This Row],[Insgesamt]]</f>
        <v>-135.21320756031241</v>
      </c>
      <c r="M111">
        <f>force_ripple_Config3_2A_phaseA_1Layer__2111859[[#This Row],[C]]*force_ripple_Config3_2A_phaseA_1Layer__2111859[[#This Row],[Insgesamt]]</f>
        <v>43.764910066186502</v>
      </c>
      <c r="N111">
        <f>force_ripple_Config3_2A_phaseA_1Layer__2111859[[#This Row],[C2]]*force_ripple_Config3_2A_phaseA_1Layer__2111859[[#This Row],[Insgesamt]]</f>
        <v>-158.65250986716055</v>
      </c>
      <c r="O111" s="2">
        <f t="shared" si="7"/>
        <v>18</v>
      </c>
      <c r="P111" s="2">
        <f t="shared" si="8"/>
        <v>-0.86602540378443882</v>
      </c>
      <c r="Q111" s="2">
        <f t="shared" si="9"/>
        <v>-2.205267218835516E-15</v>
      </c>
      <c r="R111" s="2">
        <f t="shared" si="10"/>
        <v>0.86602540378444093</v>
      </c>
      <c r="S111">
        <f>force_ripple_Config3_2A_phaseA_1Layer__2111859[[#This Row],[Spalte1]]*$Q111</f>
        <v>-4.4691433519892302E-14</v>
      </c>
      <c r="T111">
        <f>force_ripple_Config3_2A_phaseA_1Layer__2111859[[#This Row],[Spalte2]]*$Q111</f>
        <v>1.6235228469531018E-13</v>
      </c>
      <c r="U111">
        <f>force_ripple_Config3_2A_phaseA_1Layer__2111859[[#This Row],[Spalte22]]*$P111</f>
        <v>47.887090337504738</v>
      </c>
      <c r="V111">
        <f>force_ripple_Config3_2A_phaseA_1Layer__2111859[[#This Row],[Spalte23]]*$P111</f>
        <v>117.0980726744087</v>
      </c>
      <c r="W111">
        <f>force_ripple_Config3_2A_phaseA_1Layer__2111859[[#This Row],[Spalte24]]*$R111</f>
        <v>37.901523911658906</v>
      </c>
      <c r="X111">
        <f>force_ripple_Config3_2A_phaseA_1Layer__2111859[[#This Row],[Spalte25]]*$R111</f>
        <v>-137.39710391912271</v>
      </c>
      <c r="Y111">
        <f t="shared" si="11"/>
        <v>85.788614249163601</v>
      </c>
      <c r="Z111">
        <f t="shared" si="11"/>
        <v>-20.299031244713859</v>
      </c>
    </row>
    <row r="112" spans="1:26" x14ac:dyDescent="0.3">
      <c r="A112">
        <v>218</v>
      </c>
      <c r="B112">
        <v>0.37218941243884701</v>
      </c>
      <c r="C112">
        <v>-0.85151744755580405</v>
      </c>
      <c r="D112">
        <v>-0.58674354970555098</v>
      </c>
      <c r="E112">
        <v>-1.1994876650742901</v>
      </c>
      <c r="F112">
        <v>0.28886601063809098</v>
      </c>
      <c r="G112">
        <v>-1.79185309224615</v>
      </c>
      <c r="H112">
        <f t="shared" si="6"/>
        <v>97.389372261283583</v>
      </c>
      <c r="I112">
        <f>force_ripple_Config3_2A_phaseA_1Layer__2111859[[#This Row],[A]]*force_ripple_Config3_2A_phaseA_1Layer__2111859[[#This Row],[Insgesamt]]</f>
        <v>36.247293239715283</v>
      </c>
      <c r="J112">
        <f>force_ripple_Config3_2A_phaseA_1Layer__2111859[[#This Row],[A2]]*force_ripple_Config3_2A_phaseA_1Layer__2111859[[#This Row],[Insgesamt]]</f>
        <v>-82.928749686990216</v>
      </c>
      <c r="K112">
        <f>force_ripple_Config3_2A_phaseA_1Layer__2111859[[#This Row],[B]]*force_ripple_Config3_2A_phaseA_1Layer__2111859[[#This Row],[Insgesamt]]</f>
        <v>-57.142585984180855</v>
      </c>
      <c r="L112">
        <f>force_ripple_Config3_2A_phaseA_1Layer__2111859[[#This Row],[B2]]*force_ripple_Config3_2A_phaseA_1Layer__2111859[[#This Row],[Insgesamt]]</f>
        <v>-116.81735073673788</v>
      </c>
      <c r="M112">
        <f>force_ripple_Config3_2A_phaseA_1Layer__2111859[[#This Row],[C]]*force_ripple_Config3_2A_phaseA_1Layer__2111859[[#This Row],[Insgesamt]]</f>
        <v>28.132479443664945</v>
      </c>
      <c r="N112">
        <f>force_ripple_Config3_2A_phaseA_1Layer__2111859[[#This Row],[C2]]*force_ripple_Config3_2A_phaseA_1Layer__2111859[[#This Row],[Insgesamt]]</f>
        <v>-174.50744783829242</v>
      </c>
      <c r="O112" s="2">
        <f t="shared" si="7"/>
        <v>18.166666666666668</v>
      </c>
      <c r="P112" s="2">
        <f t="shared" si="8"/>
        <v>-1</v>
      </c>
      <c r="Q112" s="2">
        <f t="shared" si="9"/>
        <v>0.50000000000000067</v>
      </c>
      <c r="R112" s="2">
        <f t="shared" si="10"/>
        <v>0.50000000000000144</v>
      </c>
      <c r="S112">
        <f>force_ripple_Config3_2A_phaseA_1Layer__2111859[[#This Row],[Spalte1]]*$Q112</f>
        <v>18.123646619857666</v>
      </c>
      <c r="T112">
        <f>force_ripple_Config3_2A_phaseA_1Layer__2111859[[#This Row],[Spalte2]]*$Q112</f>
        <v>-41.464374843495165</v>
      </c>
      <c r="U112">
        <f>force_ripple_Config3_2A_phaseA_1Layer__2111859[[#This Row],[Spalte22]]*$P112</f>
        <v>57.142585984180855</v>
      </c>
      <c r="V112">
        <f>force_ripple_Config3_2A_phaseA_1Layer__2111859[[#This Row],[Spalte23]]*$P112</f>
        <v>116.81735073673788</v>
      </c>
      <c r="W112">
        <f>force_ripple_Config3_2A_phaseA_1Layer__2111859[[#This Row],[Spalte24]]*$R112</f>
        <v>14.066239721832513</v>
      </c>
      <c r="X112">
        <f>force_ripple_Config3_2A_phaseA_1Layer__2111859[[#This Row],[Spalte25]]*$R112</f>
        <v>-87.253723919146466</v>
      </c>
      <c r="Y112">
        <f t="shared" si="11"/>
        <v>89.332472325871038</v>
      </c>
      <c r="Z112">
        <f t="shared" si="11"/>
        <v>-11.900748025903752</v>
      </c>
    </row>
    <row r="113" spans="1:26" x14ac:dyDescent="0.3">
      <c r="A113">
        <v>220</v>
      </c>
      <c r="B113">
        <v>0.58227956653634705</v>
      </c>
      <c r="C113">
        <v>-0.99686248438385505</v>
      </c>
      <c r="D113">
        <v>-0.46274547118035098</v>
      </c>
      <c r="E113">
        <v>-0.99320361535950097</v>
      </c>
      <c r="F113">
        <v>0.113050374800168</v>
      </c>
      <c r="G113">
        <v>-1.8278456050249601</v>
      </c>
      <c r="H113">
        <f t="shared" si="6"/>
        <v>97.389372261283583</v>
      </c>
      <c r="I113">
        <f>force_ripple_Config3_2A_phaseA_1Layer__2111859[[#This Row],[A]]*force_ripple_Config3_2A_phaseA_1Layer__2111859[[#This Row],[Insgesamt]]</f>
        <v>56.707841465547148</v>
      </c>
      <c r="J113">
        <f>force_ripple_Config3_2A_phaseA_1Layer__2111859[[#This Row],[A2]]*force_ripple_Config3_2A_phaseA_1Layer__2111859[[#This Row],[Insgesamt]]</f>
        <v>-97.08381158496725</v>
      </c>
      <c r="K113">
        <f>force_ripple_Config3_2A_phaseA_1Layer__2111859[[#This Row],[B]]*force_ripple_Config3_2A_phaseA_1Layer__2111859[[#This Row],[Insgesamt]]</f>
        <v>-45.066490955006273</v>
      </c>
      <c r="L113">
        <f>force_ripple_Config3_2A_phaseA_1Layer__2111859[[#This Row],[B2]]*force_ripple_Config3_2A_phaseA_1Layer__2111859[[#This Row],[Insgesamt]]</f>
        <v>-96.727476627499158</v>
      </c>
      <c r="M113">
        <f>force_ripple_Config3_2A_phaseA_1Layer__2111859[[#This Row],[C]]*force_ripple_Config3_2A_phaseA_1Layer__2111859[[#This Row],[Insgesamt]]</f>
        <v>11.009905035691194</v>
      </c>
      <c r="N113">
        <f>force_ripple_Config3_2A_phaseA_1Layer__2111859[[#This Row],[C2]]*force_ripple_Config3_2A_phaseA_1Layer__2111859[[#This Row],[Insgesamt]]</f>
        <v>-178.01273606392695</v>
      </c>
      <c r="O113" s="2">
        <f t="shared" si="7"/>
        <v>18.333333333333332</v>
      </c>
      <c r="P113" s="2">
        <f t="shared" si="8"/>
        <v>-0.86602540378443915</v>
      </c>
      <c r="Q113" s="2">
        <f t="shared" si="9"/>
        <v>0.86602540378443693</v>
      </c>
      <c r="R113" s="2">
        <f t="shared" si="10"/>
        <v>5.8804957431268789E-15</v>
      </c>
      <c r="S113">
        <f>force_ripple_Config3_2A_phaseA_1Layer__2111859[[#This Row],[Spalte1]]*$Q113</f>
        <v>49.110431302944306</v>
      </c>
      <c r="T113">
        <f>force_ripple_Config3_2A_phaseA_1Layer__2111859[[#This Row],[Spalte2]]*$Q113</f>
        <v>-84.077047128803457</v>
      </c>
      <c r="U113">
        <f>force_ripple_Config3_2A_phaseA_1Layer__2111859[[#This Row],[Spalte22]]*$P113</f>
        <v>39.028726026457079</v>
      </c>
      <c r="V113">
        <f>force_ripple_Config3_2A_phaseA_1Layer__2111859[[#This Row],[Spalte23]]*$P113</f>
        <v>83.768452003379863</v>
      </c>
      <c r="W113">
        <f>force_ripple_Config3_2A_phaseA_1Layer__2111859[[#This Row],[Spalte24]]*$R113</f>
        <v>6.4743699694613251E-14</v>
      </c>
      <c r="X113">
        <f>force_ripple_Config3_2A_phaseA_1Layer__2111859[[#This Row],[Spalte25]]*$R113</f>
        <v>-1.0468031366462912E-12</v>
      </c>
      <c r="Y113">
        <f t="shared" si="11"/>
        <v>88.139157329401456</v>
      </c>
      <c r="Z113">
        <f t="shared" si="11"/>
        <v>-0.30859512542464052</v>
      </c>
    </row>
    <row r="114" spans="1:26" x14ac:dyDescent="0.3">
      <c r="A114">
        <v>222</v>
      </c>
      <c r="B114">
        <v>0.67595230180515697</v>
      </c>
      <c r="C114">
        <v>-1.28141378491975</v>
      </c>
      <c r="D114">
        <v>-0.28003374945698001</v>
      </c>
      <c r="E114">
        <v>-0.92799180057144703</v>
      </c>
      <c r="F114">
        <v>8.6799917297226206E-3</v>
      </c>
      <c r="G114">
        <v>-1.8696483187815001</v>
      </c>
      <c r="H114">
        <f t="shared" si="6"/>
        <v>97.389372261283583</v>
      </c>
      <c r="I114">
        <f>force_ripple_Config3_2A_phaseA_1Layer__2111859[[#This Row],[A]]*force_ripple_Config3_2A_phaseA_1Layer__2111859[[#This Row],[Insgesamt]]</f>
        <v>65.83057035137395</v>
      </c>
      <c r="J114">
        <f>force_ripple_Config3_2A_phaseA_1Layer__2111859[[#This Row],[A2]]*force_ripple_Config3_2A_phaseA_1Layer__2111859[[#This Row],[Insgesamt]]</f>
        <v>-124.7960841202899</v>
      </c>
      <c r="K114">
        <f>force_ripple_Config3_2A_phaseA_1Layer__2111859[[#This Row],[B]]*force_ripple_Config3_2A_phaseA_1Layer__2111859[[#This Row],[Insgesamt]]</f>
        <v>-27.272311071588845</v>
      </c>
      <c r="L114">
        <f>force_ripple_Config3_2A_phaseA_1Layer__2111859[[#This Row],[B2]]*force_ripple_Config3_2A_phaseA_1Layer__2111859[[#This Row],[Insgesamt]]</f>
        <v>-90.376538921271489</v>
      </c>
      <c r="M114">
        <f>force_ripple_Config3_2A_phaseA_1Layer__2111859[[#This Row],[C]]*force_ripple_Config3_2A_phaseA_1Layer__2111859[[#This Row],[Insgesamt]]</f>
        <v>0.84533894579081914</v>
      </c>
      <c r="N114">
        <f>force_ripple_Config3_2A_phaseA_1Layer__2111859[[#This Row],[C2]]*force_ripple_Config3_2A_phaseA_1Layer__2111859[[#This Row],[Insgesamt]]</f>
        <v>-182.08387611549452</v>
      </c>
      <c r="O114" s="2">
        <f t="shared" si="7"/>
        <v>18.5</v>
      </c>
      <c r="P114" s="2">
        <f t="shared" si="8"/>
        <v>-0.49999999999999828</v>
      </c>
      <c r="Q114" s="2">
        <f t="shared" si="9"/>
        <v>1</v>
      </c>
      <c r="R114" s="2">
        <f t="shared" si="10"/>
        <v>-0.49999999999999745</v>
      </c>
      <c r="S114">
        <f>force_ripple_Config3_2A_phaseA_1Layer__2111859[[#This Row],[Spalte1]]*$Q114</f>
        <v>65.83057035137395</v>
      </c>
      <c r="T114">
        <f>force_ripple_Config3_2A_phaseA_1Layer__2111859[[#This Row],[Spalte2]]*$Q114</f>
        <v>-124.7960841202899</v>
      </c>
      <c r="U114">
        <f>force_ripple_Config3_2A_phaseA_1Layer__2111859[[#This Row],[Spalte22]]*$P114</f>
        <v>13.636155535794376</v>
      </c>
      <c r="V114">
        <f>force_ripple_Config3_2A_phaseA_1Layer__2111859[[#This Row],[Spalte23]]*$P114</f>
        <v>45.188269460635588</v>
      </c>
      <c r="W114">
        <f>force_ripple_Config3_2A_phaseA_1Layer__2111859[[#This Row],[Spalte24]]*$R114</f>
        <v>-0.42266947289540741</v>
      </c>
      <c r="X114">
        <f>force_ripple_Config3_2A_phaseA_1Layer__2111859[[#This Row],[Spalte25]]*$R114</f>
        <v>91.04193805774679</v>
      </c>
      <c r="Y114">
        <f t="shared" si="11"/>
        <v>79.044056414272916</v>
      </c>
      <c r="Z114">
        <f t="shared" si="11"/>
        <v>11.434123398092481</v>
      </c>
    </row>
    <row r="115" spans="1:26" x14ac:dyDescent="0.3">
      <c r="A115">
        <v>224</v>
      </c>
      <c r="B115">
        <v>0.57718375952136602</v>
      </c>
      <c r="C115">
        <v>-1.500670413121</v>
      </c>
      <c r="D115">
        <v>-0.19273681194404699</v>
      </c>
      <c r="E115">
        <v>-0.86608628496186002</v>
      </c>
      <c r="F115">
        <v>-0.23398692681528299</v>
      </c>
      <c r="G115">
        <v>-1.89689942526884</v>
      </c>
      <c r="H115">
        <f t="shared" si="6"/>
        <v>97.389372261283583</v>
      </c>
      <c r="I115">
        <f>force_ripple_Config3_2A_phaseA_1Layer__2111859[[#This Row],[A]]*force_ripple_Config3_2A_phaseA_1Layer__2111859[[#This Row],[Insgesamt]]</f>
        <v>56.211564019193496</v>
      </c>
      <c r="J115">
        <f>force_ripple_Config3_2A_phaseA_1Layer__2111859[[#This Row],[A2]]*force_ripple_Config3_2A_phaseA_1Layer__2111859[[#This Row],[Insgesamt]]</f>
        <v>-146.14934950493529</v>
      </c>
      <c r="K115">
        <f>force_ripple_Config3_2A_phaseA_1Layer__2111859[[#This Row],[B]]*force_ripple_Config3_2A_phaseA_1Layer__2111859[[#This Row],[Insgesamt]]</f>
        <v>-18.770517126871798</v>
      </c>
      <c r="L115">
        <f>force_ripple_Config3_2A_phaseA_1Layer__2111859[[#This Row],[B2]]*force_ripple_Config3_2A_phaseA_1Layer__2111859[[#This Row],[Insgesamt]]</f>
        <v>-84.347599616542723</v>
      </c>
      <c r="M115">
        <f>force_ripple_Config3_2A_phaseA_1Layer__2111859[[#This Row],[C]]*force_ripple_Config3_2A_phaseA_1Layer__2111859[[#This Row],[Insgesamt]]</f>
        <v>-22.787839919887315</v>
      </c>
      <c r="N115">
        <f>force_ripple_Config3_2A_phaseA_1Layer__2111859[[#This Row],[C2]]*force_ripple_Config3_2A_phaseA_1Layer__2111859[[#This Row],[Insgesamt]]</f>
        <v>-184.73784426972193</v>
      </c>
      <c r="O115" s="2">
        <f t="shared" si="7"/>
        <v>18.666666666666668</v>
      </c>
      <c r="P115" s="2">
        <f t="shared" si="8"/>
        <v>4.9001601387654858E-15</v>
      </c>
      <c r="Q115" s="2">
        <f t="shared" si="9"/>
        <v>0.86602540378443738</v>
      </c>
      <c r="R115" s="2">
        <f t="shared" si="10"/>
        <v>-0.8660254037844386</v>
      </c>
      <c r="S115">
        <f>force_ripple_Config3_2A_phaseA_1Layer__2111859[[#This Row],[Spalte1]]*$Q115</f>
        <v>48.680642427076798</v>
      </c>
      <c r="T115">
        <f>force_ripple_Config3_2A_phaseA_1Layer__2111859[[#This Row],[Spalte2]]*$Q115</f>
        <v>-126.56904941784444</v>
      </c>
      <c r="U115">
        <f>force_ripple_Config3_2A_phaseA_1Layer__2111859[[#This Row],[Spalte22]]*$P115</f>
        <v>-9.1978539809112045E-14</v>
      </c>
      <c r="V115">
        <f>force_ripple_Config3_2A_phaseA_1Layer__2111859[[#This Row],[Spalte23]]*$P115</f>
        <v>-4.1331674544153365E-13</v>
      </c>
      <c r="W115">
        <f>force_ripple_Config3_2A_phaseA_1Layer__2111859[[#This Row],[Spalte24]]*$R115</f>
        <v>19.734848267995559</v>
      </c>
      <c r="X115">
        <f>force_ripple_Config3_2A_phaseA_1Layer__2111859[[#This Row],[Spalte25]]*$R115</f>
        <v>159.98766617795266</v>
      </c>
      <c r="Y115">
        <f t="shared" si="11"/>
        <v>68.415490695072265</v>
      </c>
      <c r="Z115">
        <f t="shared" si="11"/>
        <v>33.41861676010781</v>
      </c>
    </row>
    <row r="116" spans="1:26" x14ac:dyDescent="0.3">
      <c r="A116">
        <v>226</v>
      </c>
      <c r="B116">
        <v>0.52234732989311095</v>
      </c>
      <c r="C116">
        <v>-1.63474311202056</v>
      </c>
      <c r="D116">
        <v>3.9371221739145897E-3</v>
      </c>
      <c r="E116">
        <v>-0.77750726595984299</v>
      </c>
      <c r="F116">
        <v>-0.47107576590369399</v>
      </c>
      <c r="G116">
        <v>-1.73735255816112</v>
      </c>
      <c r="H116">
        <f t="shared" si="6"/>
        <v>97.389372261283583</v>
      </c>
      <c r="I116">
        <f>force_ripple_Config3_2A_phaseA_1Layer__2111859[[#This Row],[A]]*force_ripple_Config3_2A_phaseA_1Layer__2111859[[#This Row],[Insgesamt]]</f>
        <v>50.871078560647682</v>
      </c>
      <c r="J116">
        <f>force_ripple_Config3_2A_phaseA_1Layer__2111859[[#This Row],[A2]]*force_ripple_Config3_2A_phaseA_1Layer__2111859[[#This Row],[Insgesamt]]</f>
        <v>-159.20660548813953</v>
      </c>
      <c r="K116">
        <f>force_ripple_Config3_2A_phaseA_1Layer__2111859[[#This Row],[B]]*force_ripple_Config3_2A_phaseA_1Layer__2111859[[#This Row],[Insgesamt]]</f>
        <v>0.38343385703352206</v>
      </c>
      <c r="L116">
        <f>force_ripple_Config3_2A_phaseA_1Layer__2111859[[#This Row],[B2]]*force_ripple_Config3_2A_phaseA_1Layer__2111859[[#This Row],[Insgesamt]]</f>
        <v>-75.720944560415973</v>
      </c>
      <c r="M116">
        <f>force_ripple_Config3_2A_phaseA_1Layer__2111859[[#This Row],[C]]*force_ripple_Config3_2A_phaseA_1Layer__2111859[[#This Row],[Insgesamt]]</f>
        <v>-45.877773128864135</v>
      </c>
      <c r="N116">
        <f>force_ripple_Config3_2A_phaseA_1Layer__2111859[[#This Row],[C2]]*force_ripple_Config3_2A_phaseA_1Layer__2111859[[#This Row],[Insgesamt]]</f>
        <v>-169.19967503584664</v>
      </c>
      <c r="O116" s="2">
        <f t="shared" si="7"/>
        <v>18.833333333333332</v>
      </c>
      <c r="P116" s="2">
        <f t="shared" si="8"/>
        <v>0.4999999999999945</v>
      </c>
      <c r="Q116" s="2">
        <f t="shared" si="9"/>
        <v>0.50000000000000766</v>
      </c>
      <c r="R116" s="2">
        <f t="shared" si="10"/>
        <v>-1</v>
      </c>
      <c r="S116">
        <f>force_ripple_Config3_2A_phaseA_1Layer__2111859[[#This Row],[Spalte1]]*$Q116</f>
        <v>25.435539280324232</v>
      </c>
      <c r="T116">
        <f>force_ripple_Config3_2A_phaseA_1Layer__2111859[[#This Row],[Spalte2]]*$Q116</f>
        <v>-79.603302744070987</v>
      </c>
      <c r="U116">
        <f>force_ripple_Config3_2A_phaseA_1Layer__2111859[[#This Row],[Spalte22]]*$P116</f>
        <v>0.19171692851675892</v>
      </c>
      <c r="V116">
        <f>force_ripple_Config3_2A_phaseA_1Layer__2111859[[#This Row],[Spalte23]]*$P116</f>
        <v>-37.860472280207567</v>
      </c>
      <c r="W116">
        <f>force_ripple_Config3_2A_phaseA_1Layer__2111859[[#This Row],[Spalte24]]*$R116</f>
        <v>45.877773128864135</v>
      </c>
      <c r="X116">
        <f>force_ripple_Config3_2A_phaseA_1Layer__2111859[[#This Row],[Spalte25]]*$R116</f>
        <v>169.19967503584664</v>
      </c>
      <c r="Y116">
        <f t="shared" si="11"/>
        <v>71.505029337705125</v>
      </c>
      <c r="Z116">
        <f t="shared" si="11"/>
        <v>51.735900011568077</v>
      </c>
    </row>
    <row r="117" spans="1:26" x14ac:dyDescent="0.3">
      <c r="A117">
        <v>228</v>
      </c>
      <c r="B117">
        <v>0.377851834069447</v>
      </c>
      <c r="C117">
        <v>-1.8351361471413701</v>
      </c>
      <c r="D117">
        <v>0.20022004208510299</v>
      </c>
      <c r="E117">
        <v>-0.86061745561427205</v>
      </c>
      <c r="F117">
        <v>-0.53528935988382598</v>
      </c>
      <c r="G117">
        <v>-1.5548489800588301</v>
      </c>
      <c r="H117">
        <f t="shared" si="6"/>
        <v>97.389372261283583</v>
      </c>
      <c r="I117">
        <f>force_ripple_Config3_2A_phaseA_1Layer__2111859[[#This Row],[A]]*force_ripple_Config3_2A_phaseA_1Layer__2111859[[#This Row],[Insgesamt]]</f>
        <v>36.798752927798127</v>
      </c>
      <c r="J117">
        <f>force_ripple_Config3_2A_phaseA_1Layer__2111859[[#This Row],[A2]]*force_ripple_Config3_2A_phaseA_1Layer__2111859[[#This Row],[Insgesamt]]</f>
        <v>-178.72275738408857</v>
      </c>
      <c r="K117">
        <f>force_ripple_Config3_2A_phaseA_1Layer__2111859[[#This Row],[B]]*force_ripple_Config3_2A_phaseA_1Layer__2111859[[#This Row],[Insgesamt]]</f>
        <v>19.499304212795963</v>
      </c>
      <c r="L117">
        <f>force_ripple_Config3_2A_phaseA_1Layer__2111859[[#This Row],[B2]]*force_ripple_Config3_2A_phaseA_1Layer__2111859[[#This Row],[Insgesamt]]</f>
        <v>-83.814993759377046</v>
      </c>
      <c r="M117">
        <f>force_ripple_Config3_2A_phaseA_1Layer__2111859[[#This Row],[C]]*force_ripple_Config3_2A_phaseA_1Layer__2111859[[#This Row],[Insgesamt]]</f>
        <v>-52.131494737230128</v>
      </c>
      <c r="N117">
        <f>force_ripple_Config3_2A_phaseA_1Layer__2111859[[#This Row],[C2]]*force_ripple_Config3_2A_phaseA_1Layer__2111859[[#This Row],[Insgesamt]]</f>
        <v>-151.4257661290265</v>
      </c>
      <c r="O117" s="2">
        <f t="shared" si="7"/>
        <v>19</v>
      </c>
      <c r="P117" s="2">
        <f t="shared" si="8"/>
        <v>0.86602540378443693</v>
      </c>
      <c r="Q117" s="2">
        <f t="shared" si="9"/>
        <v>5.8804957431268789E-15</v>
      </c>
      <c r="R117" s="2">
        <f t="shared" si="10"/>
        <v>-0.86602540378444282</v>
      </c>
      <c r="S117">
        <f>force_ripple_Config3_2A_phaseA_1Layer__2111859[[#This Row],[Spalte1]]*$Q117</f>
        <v>2.1639490994429467E-13</v>
      </c>
      <c r="T117">
        <f>force_ripple_Config3_2A_phaseA_1Layer__2111859[[#This Row],[Spalte2]]*$Q117</f>
        <v>-1.0509784139970308E-12</v>
      </c>
      <c r="U117">
        <f>force_ripple_Config3_2A_phaseA_1Layer__2111859[[#This Row],[Spalte22]]*$P117</f>
        <v>16.886892804402194</v>
      </c>
      <c r="V117">
        <f>force_ripple_Config3_2A_phaseA_1Layer__2111859[[#This Row],[Spalte23]]*$P117</f>
        <v>-72.585913813654571</v>
      </c>
      <c r="W117">
        <f>force_ripple_Config3_2A_phaseA_1Layer__2111859[[#This Row],[Spalte24]]*$R117</f>
        <v>45.147198779696275</v>
      </c>
      <c r="X117">
        <f>force_ripple_Config3_2A_phaseA_1Layer__2111859[[#This Row],[Spalte25]]*$R117</f>
        <v>131.13856025525877</v>
      </c>
      <c r="Y117">
        <f t="shared" si="11"/>
        <v>62.03409158409869</v>
      </c>
      <c r="Z117">
        <f t="shared" si="11"/>
        <v>58.552646441603144</v>
      </c>
    </row>
    <row r="118" spans="1:26" x14ac:dyDescent="0.3">
      <c r="A118">
        <v>230</v>
      </c>
      <c r="B118">
        <v>9.7880797754248697E-2</v>
      </c>
      <c r="C118">
        <v>-1.8993999621804301</v>
      </c>
      <c r="D118">
        <v>0.28665113390312102</v>
      </c>
      <c r="E118">
        <v>-0.92572080235375898</v>
      </c>
      <c r="F118">
        <v>-0.62832354893188702</v>
      </c>
      <c r="G118">
        <v>-1.4036833594024201</v>
      </c>
      <c r="H118">
        <f t="shared" si="6"/>
        <v>97.389372261283583</v>
      </c>
      <c r="I118">
        <f>force_ripple_Config3_2A_phaseA_1Layer__2111859[[#This Row],[A]]*force_ripple_Config3_2A_phaseA_1Layer__2111859[[#This Row],[Insgesamt]]</f>
        <v>9.5325494497199372</v>
      </c>
      <c r="J118">
        <f>force_ripple_Config3_2A_phaseA_1Layer__2111859[[#This Row],[A2]]*force_ripple_Config3_2A_phaseA_1Layer__2111859[[#This Row],[Insgesamt]]</f>
        <v>-184.98136998985785</v>
      </c>
      <c r="K118">
        <f>force_ripple_Config3_2A_phaseA_1Layer__2111859[[#This Row],[B]]*force_ripple_Config3_2A_phaseA_1Layer__2111859[[#This Row],[Insgesamt]]</f>
        <v>27.9167739888101</v>
      </c>
      <c r="L118">
        <f>force_ripple_Config3_2A_phaseA_1Layer__2111859[[#This Row],[B2]]*force_ripple_Config3_2A_phaseA_1Layer__2111859[[#This Row],[Insgesamt]]</f>
        <v>-90.155367830444362</v>
      </c>
      <c r="M118">
        <f>force_ripple_Config3_2A_phaseA_1Layer__2111859[[#This Row],[C]]*force_ripple_Config3_2A_phaseA_1Layer__2111859[[#This Row],[Insgesamt]]</f>
        <v>-61.192036007458377</v>
      </c>
      <c r="N118">
        <f>force_ripple_Config3_2A_phaseA_1Layer__2111859[[#This Row],[C2]]*force_ripple_Config3_2A_phaseA_1Layer__2111859[[#This Row],[Insgesamt]]</f>
        <v>-136.7038412258114</v>
      </c>
      <c r="O118" s="2">
        <f t="shared" si="7"/>
        <v>19.166666666666668</v>
      </c>
      <c r="P118" s="2">
        <f t="shared" si="8"/>
        <v>1</v>
      </c>
      <c r="Q118" s="2">
        <f t="shared" si="9"/>
        <v>-0.50000000000000355</v>
      </c>
      <c r="R118" s="2">
        <f t="shared" si="10"/>
        <v>-0.4999999999999985</v>
      </c>
      <c r="S118">
        <f>force_ripple_Config3_2A_phaseA_1Layer__2111859[[#This Row],[Spalte1]]*$Q118</f>
        <v>-4.7662747248600024</v>
      </c>
      <c r="T118">
        <f>force_ripple_Config3_2A_phaseA_1Layer__2111859[[#This Row],[Spalte2]]*$Q118</f>
        <v>92.49068499492958</v>
      </c>
      <c r="U118">
        <f>force_ripple_Config3_2A_phaseA_1Layer__2111859[[#This Row],[Spalte22]]*$P118</f>
        <v>27.9167739888101</v>
      </c>
      <c r="V118">
        <f>force_ripple_Config3_2A_phaseA_1Layer__2111859[[#This Row],[Spalte23]]*$P118</f>
        <v>-90.155367830444362</v>
      </c>
      <c r="W118">
        <f>force_ripple_Config3_2A_phaseA_1Layer__2111859[[#This Row],[Spalte24]]*$R118</f>
        <v>30.596018003729096</v>
      </c>
      <c r="X118">
        <f>force_ripple_Config3_2A_phaseA_1Layer__2111859[[#This Row],[Spalte25]]*$R118</f>
        <v>68.351920612905502</v>
      </c>
      <c r="Y118">
        <f t="shared" si="11"/>
        <v>53.746517267679195</v>
      </c>
      <c r="Z118">
        <f t="shared" si="11"/>
        <v>70.68723777739072</v>
      </c>
    </row>
    <row r="119" spans="1:26" x14ac:dyDescent="0.3">
      <c r="A119">
        <v>232</v>
      </c>
      <c r="B119">
        <v>-6.3287779587881204E-2</v>
      </c>
      <c r="C119">
        <v>-1.8318044222258001</v>
      </c>
      <c r="D119">
        <v>0.46174629038878801</v>
      </c>
      <c r="E119">
        <v>-0.98288184750437801</v>
      </c>
      <c r="F119">
        <v>-0.65858615245387198</v>
      </c>
      <c r="G119">
        <v>-1.1290195892116699</v>
      </c>
      <c r="H119">
        <f t="shared" si="6"/>
        <v>97.389372261283583</v>
      </c>
      <c r="I119">
        <f>force_ripple_Config3_2A_phaseA_1Layer__2111859[[#This Row],[A]]*force_ripple_Config3_2A_phaseA_1Layer__2111859[[#This Row],[Insgesamt]]</f>
        <v>-6.1635571258742274</v>
      </c>
      <c r="J119">
        <f>force_ripple_Config3_2A_phaseA_1Layer__2111859[[#This Row],[A2]]*force_ripple_Config3_2A_phaseA_1Layer__2111859[[#This Row],[Insgesamt]]</f>
        <v>-178.39828278601394</v>
      </c>
      <c r="K119">
        <f>force_ripple_Config3_2A_phaseA_1Layer__2111859[[#This Row],[B]]*force_ripple_Config3_2A_phaseA_1Layer__2111859[[#This Row],[Insgesamt]]</f>
        <v>44.969181364940425</v>
      </c>
      <c r="L119">
        <f>force_ripple_Config3_2A_phaseA_1Layer__2111859[[#This Row],[B2]]*force_ripple_Config3_2A_phaseA_1Layer__2111859[[#This Row],[Insgesamt]]</f>
        <v>-95.722246135462029</v>
      </c>
      <c r="M119">
        <f>force_ripple_Config3_2A_phaseA_1Layer__2111859[[#This Row],[C]]*force_ripple_Config3_2A_phaseA_1Layer__2111859[[#This Row],[Insgesamt]]</f>
        <v>-64.1392919674566</v>
      </c>
      <c r="N119">
        <f>force_ripple_Config3_2A_phaseA_1Layer__2111859[[#This Row],[C2]]*force_ripple_Config3_2A_phaseA_1Layer__2111859[[#This Row],[Insgesamt]]</f>
        <v>-109.95450906401679</v>
      </c>
      <c r="O119" s="2">
        <f t="shared" si="7"/>
        <v>19.333333333333332</v>
      </c>
      <c r="P119" s="2">
        <f t="shared" si="8"/>
        <v>0.86602540378444093</v>
      </c>
      <c r="Q119" s="2">
        <f t="shared" si="9"/>
        <v>-0.86602540378443504</v>
      </c>
      <c r="R119" s="2">
        <f t="shared" si="10"/>
        <v>-9.5557242674182419E-15</v>
      </c>
      <c r="S119">
        <f>force_ripple_Config3_2A_phaseA_1Layer__2111859[[#This Row],[Spalte1]]*$Q119</f>
        <v>5.3377970486836599</v>
      </c>
      <c r="T119">
        <f>force_ripple_Config3_2A_phaseA_1Layer__2111859[[#This Row],[Spalte2]]*$Q119</f>
        <v>154.49744488420754</v>
      </c>
      <c r="U119">
        <f>force_ripple_Config3_2A_phaseA_1Layer__2111859[[#This Row],[Spalte22]]*$P119</f>
        <v>38.944453449428288</v>
      </c>
      <c r="V119">
        <f>force_ripple_Config3_2A_phaseA_1Layer__2111859[[#This Row],[Spalte23]]*$P119</f>
        <v>-82.897896860617138</v>
      </c>
      <c r="W119">
        <f>force_ripple_Config3_2A_phaseA_1Layer__2111859[[#This Row],[Spalte24]]*$R119</f>
        <v>6.1289738874844895E-13</v>
      </c>
      <c r="X119">
        <f>force_ripple_Config3_2A_phaseA_1Layer__2111859[[#This Row],[Spalte25]]*$R119</f>
        <v>1.0506949705750842E-12</v>
      </c>
      <c r="Y119">
        <f t="shared" si="11"/>
        <v>44.28225049811256</v>
      </c>
      <c r="Z119">
        <f t="shared" si="11"/>
        <v>71.599548023591453</v>
      </c>
    </row>
    <row r="120" spans="1:26" x14ac:dyDescent="0.3">
      <c r="A120">
        <v>234</v>
      </c>
      <c r="B120">
        <v>-0.18769170471834301</v>
      </c>
      <c r="C120">
        <v>-1.8167260105876</v>
      </c>
      <c r="D120">
        <v>0.58556953857812699</v>
      </c>
      <c r="E120">
        <v>-1.1945210688549801</v>
      </c>
      <c r="F120">
        <v>-0.47307070051410299</v>
      </c>
      <c r="G120">
        <v>-0.89534339962302401</v>
      </c>
      <c r="H120">
        <f t="shared" si="6"/>
        <v>97.389372261283583</v>
      </c>
      <c r="I120">
        <f>force_ripple_Config3_2A_phaseA_1Layer__2111859[[#This Row],[A]]*force_ripple_Config3_2A_phaseA_1Layer__2111859[[#This Row],[Insgesamt]]</f>
        <v>-18.279177301169625</v>
      </c>
      <c r="J120">
        <f>force_ripple_Config3_2A_phaseA_1Layer__2111859[[#This Row],[A2]]*force_ripple_Config3_2A_phaseA_1Layer__2111859[[#This Row],[Insgesamt]]</f>
        <v>-176.9298057418724</v>
      </c>
      <c r="K120">
        <f>force_ripple_Config3_2A_phaseA_1Layer__2111859[[#This Row],[B]]*force_ripple_Config3_2A_phaseA_1Layer__2111859[[#This Row],[Insgesamt]]</f>
        <v>57.028249777453269</v>
      </c>
      <c r="L120">
        <f>force_ripple_Config3_2A_phaseA_1Layer__2111859[[#This Row],[B2]]*force_ripple_Config3_2A_phaseA_1Layer__2111859[[#This Row],[Insgesamt]]</f>
        <v>-116.33365704866402</v>
      </c>
      <c r="M120">
        <f>force_ripple_Config3_2A_phaseA_1Layer__2111859[[#This Row],[C]]*force_ripple_Config3_2A_phaseA_1Layer__2111859[[#This Row],[Insgesamt]]</f>
        <v>-46.072058558274172</v>
      </c>
      <c r="N120">
        <f>force_ripple_Config3_2A_phaseA_1Layer__2111859[[#This Row],[C2]]*force_ripple_Config3_2A_phaseA_1Layer__2111859[[#This Row],[Insgesamt]]</f>
        <v>-87.196931647569883</v>
      </c>
      <c r="O120" s="2">
        <f t="shared" si="7"/>
        <v>19.5</v>
      </c>
      <c r="P120" s="2">
        <f t="shared" si="8"/>
        <v>0.50000000000000144</v>
      </c>
      <c r="Q120" s="2">
        <f t="shared" si="9"/>
        <v>-1</v>
      </c>
      <c r="R120" s="2">
        <f t="shared" si="10"/>
        <v>0.49999999999999428</v>
      </c>
      <c r="S120">
        <f>force_ripple_Config3_2A_phaseA_1Layer__2111859[[#This Row],[Spalte1]]*$Q120</f>
        <v>18.279177301169625</v>
      </c>
      <c r="T120">
        <f>force_ripple_Config3_2A_phaseA_1Layer__2111859[[#This Row],[Spalte2]]*$Q120</f>
        <v>176.9298057418724</v>
      </c>
      <c r="U120">
        <f>force_ripple_Config3_2A_phaseA_1Layer__2111859[[#This Row],[Spalte22]]*$P120</f>
        <v>28.514124888726716</v>
      </c>
      <c r="V120">
        <f>force_ripple_Config3_2A_phaseA_1Layer__2111859[[#This Row],[Spalte23]]*$P120</f>
        <v>-58.166828524332182</v>
      </c>
      <c r="W120">
        <f>force_ripple_Config3_2A_phaseA_1Layer__2111859[[#This Row],[Spalte24]]*$R120</f>
        <v>-23.036029279136823</v>
      </c>
      <c r="X120">
        <f>force_ripple_Config3_2A_phaseA_1Layer__2111859[[#This Row],[Spalte25]]*$R120</f>
        <v>-43.598465823784444</v>
      </c>
      <c r="Y120">
        <f t="shared" si="11"/>
        <v>23.757272910759514</v>
      </c>
      <c r="Z120">
        <f t="shared" si="11"/>
        <v>75.164511393755788</v>
      </c>
    </row>
    <row r="121" spans="1:26" x14ac:dyDescent="0.3">
      <c r="A121">
        <v>236</v>
      </c>
      <c r="B121">
        <v>-0.38527578904832099</v>
      </c>
      <c r="C121">
        <v>-1.7335444986747801</v>
      </c>
      <c r="D121">
        <v>0.570953906420121</v>
      </c>
      <c r="E121">
        <v>-1.3933545551113999</v>
      </c>
      <c r="F121">
        <v>-0.28919658120602598</v>
      </c>
      <c r="G121">
        <v>-0.79740422886676998</v>
      </c>
      <c r="H121">
        <f t="shared" si="6"/>
        <v>97.389372261283583</v>
      </c>
      <c r="I121">
        <f>force_ripple_Config3_2A_phaseA_1Layer__2111859[[#This Row],[A]]*force_ripple_Config3_2A_phaseA_1Layer__2111859[[#This Row],[Insgesamt]]</f>
        <v>-37.521767242886696</v>
      </c>
      <c r="J121">
        <f>force_ripple_Config3_2A_phaseA_1Layer__2111859[[#This Row],[A2]]*force_ripple_Config3_2A_phaseA_1Layer__2111859[[#This Row],[Insgesamt]]</f>
        <v>-168.82881051293839</v>
      </c>
      <c r="K121">
        <f>force_ripple_Config3_2A_phaseA_1Layer__2111859[[#This Row],[B]]*force_ripple_Config3_2A_phaseA_1Layer__2111859[[#This Row],[Insgesamt]]</f>
        <v>55.604842536383238</v>
      </c>
      <c r="L121">
        <f>force_ripple_Config3_2A_phaseA_1Layer__2111859[[#This Row],[B2]]*force_ripple_Config3_2A_phaseA_1Layer__2111859[[#This Row],[Insgesamt]]</f>
        <v>-135.69792545969929</v>
      </c>
      <c r="M121">
        <f>force_ripple_Config3_2A_phaseA_1Layer__2111859[[#This Row],[C]]*force_ripple_Config3_2A_phaseA_1Layer__2111859[[#This Row],[Insgesamt]]</f>
        <v>-28.164673503764192</v>
      </c>
      <c r="N121">
        <f>force_ripple_Config3_2A_phaseA_1Layer__2111859[[#This Row],[C2]]*force_ripple_Config3_2A_phaseA_1Layer__2111859[[#This Row],[Insgesamt]]</f>
        <v>-77.658697287827636</v>
      </c>
      <c r="O121" s="2">
        <f t="shared" si="7"/>
        <v>19.666666666666668</v>
      </c>
      <c r="P121" s="2">
        <f t="shared" si="8"/>
        <v>-1.2249316144741229E-15</v>
      </c>
      <c r="Q121" s="2">
        <f t="shared" si="9"/>
        <v>-0.86602540378443926</v>
      </c>
      <c r="R121" s="2">
        <f t="shared" si="10"/>
        <v>0.86602540378443682</v>
      </c>
      <c r="S121">
        <f>force_ripple_Config3_2A_phaseA_1Layer__2111859[[#This Row],[Spalte1]]*$Q121</f>
        <v>32.494803627226695</v>
      </c>
      <c r="T121">
        <f>force_ripple_Config3_2A_phaseA_1Layer__2111859[[#This Row],[Spalte2]]*$Q121</f>
        <v>146.21003879491406</v>
      </c>
      <c r="U121">
        <f>force_ripple_Config3_2A_phaseA_1Layer__2111859[[#This Row],[Spalte22]]*$P121</f>
        <v>-6.8112129540671306E-14</v>
      </c>
      <c r="V121">
        <f>force_ripple_Config3_2A_phaseA_1Layer__2111859[[#This Row],[Spalte23]]*$P121</f>
        <v>1.6622067891413865E-13</v>
      </c>
      <c r="W121">
        <f>force_ripple_Config3_2A_phaseA_1Layer__2111859[[#This Row],[Spalte24]]*$R121</f>
        <v>-24.391322743554213</v>
      </c>
      <c r="X121">
        <f>force_ripple_Config3_2A_phaseA_1Layer__2111859[[#This Row],[Spalte25]]*$R121</f>
        <v>-67.254404676064283</v>
      </c>
      <c r="Y121">
        <f t="shared" si="11"/>
        <v>8.103480883672411</v>
      </c>
      <c r="Z121">
        <f t="shared" si="11"/>
        <v>78.955634118849943</v>
      </c>
    </row>
    <row r="122" spans="1:26" x14ac:dyDescent="0.3">
      <c r="A122">
        <v>238</v>
      </c>
      <c r="B122">
        <v>-0.45578270827049699</v>
      </c>
      <c r="C122">
        <v>-1.55662209911348</v>
      </c>
      <c r="D122">
        <v>0.58946148405580401</v>
      </c>
      <c r="E122">
        <v>-1.5608790646200099</v>
      </c>
      <c r="F122">
        <v>-8.8160717278332107E-2</v>
      </c>
      <c r="G122">
        <v>-0.71198729851439402</v>
      </c>
      <c r="H122">
        <f t="shared" si="6"/>
        <v>97.389372261283583</v>
      </c>
      <c r="I122">
        <f>force_ripple_Config3_2A_phaseA_1Layer__2111859[[#This Row],[A]]*force_ripple_Config3_2A_phaseA_1Layer__2111859[[#This Row],[Insgesamt]]</f>
        <v>-44.388391846011444</v>
      </c>
      <c r="J122">
        <f>force_ripple_Config3_2A_phaseA_1Layer__2111859[[#This Row],[A2]]*force_ripple_Config3_2A_phaseA_1Layer__2111859[[#This Row],[Insgesamt]]</f>
        <v>-151.59844908070338</v>
      </c>
      <c r="K122">
        <f>force_ripple_Config3_2A_phaseA_1Layer__2111859[[#This Row],[B]]*force_ripple_Config3_2A_phaseA_1Layer__2111859[[#This Row],[Insgesamt]]</f>
        <v>57.407283904399371</v>
      </c>
      <c r="L122">
        <f>force_ripple_Config3_2A_phaseA_1Layer__2111859[[#This Row],[B2]]*force_ripple_Config3_2A_phaseA_1Layer__2111859[[#This Row],[Insgesamt]]</f>
        <v>-152.01303227912226</v>
      </c>
      <c r="M122">
        <f>force_ripple_Config3_2A_phaseA_1Layer__2111859[[#This Row],[C]]*force_ripple_Config3_2A_phaseA_1Layer__2111859[[#This Row],[Insgesamt]]</f>
        <v>-8.5859169138412614</v>
      </c>
      <c r="N122">
        <f>force_ripple_Config3_2A_phaseA_1Layer__2111859[[#This Row],[C2]]*force_ripple_Config3_2A_phaseA_1Layer__2111859[[#This Row],[Insgesamt]]</f>
        <v>-69.339996060323955</v>
      </c>
      <c r="O122" s="2">
        <f t="shared" si="7"/>
        <v>19.833333333333332</v>
      </c>
      <c r="P122" s="2">
        <f t="shared" si="8"/>
        <v>-0.49999999999999745</v>
      </c>
      <c r="Q122" s="2">
        <f t="shared" si="9"/>
        <v>-0.50000000000000466</v>
      </c>
      <c r="R122" s="2">
        <f t="shared" si="10"/>
        <v>1</v>
      </c>
      <c r="S122">
        <f>force_ripple_Config3_2A_phaseA_1Layer__2111859[[#This Row],[Spalte1]]*$Q122</f>
        <v>22.194195923005928</v>
      </c>
      <c r="T122">
        <f>force_ripple_Config3_2A_phaseA_1Layer__2111859[[#This Row],[Spalte2]]*$Q122</f>
        <v>75.799224540352398</v>
      </c>
      <c r="U122">
        <f>force_ripple_Config3_2A_phaseA_1Layer__2111859[[#This Row],[Spalte22]]*$P122</f>
        <v>-28.70364195219954</v>
      </c>
      <c r="V122">
        <f>force_ripple_Config3_2A_phaseA_1Layer__2111859[[#This Row],[Spalte23]]*$P122</f>
        <v>76.006516139560745</v>
      </c>
      <c r="W122">
        <f>force_ripple_Config3_2A_phaseA_1Layer__2111859[[#This Row],[Spalte24]]*$R122</f>
        <v>-8.5859169138412614</v>
      </c>
      <c r="X122">
        <f>force_ripple_Config3_2A_phaseA_1Layer__2111859[[#This Row],[Spalte25]]*$R122</f>
        <v>-69.339996060323955</v>
      </c>
      <c r="Y122">
        <f t="shared" si="11"/>
        <v>-15.095362943034873</v>
      </c>
      <c r="Z122">
        <f t="shared" si="11"/>
        <v>82.465744619589174</v>
      </c>
    </row>
    <row r="123" spans="1:26" x14ac:dyDescent="0.3">
      <c r="A123">
        <v>240</v>
      </c>
      <c r="B123">
        <v>-0.46986122121768897</v>
      </c>
      <c r="C123">
        <v>-1.46241832019282</v>
      </c>
      <c r="D123">
        <v>0.48216638214021801</v>
      </c>
      <c r="E123">
        <v>-1.8099052745063999</v>
      </c>
      <c r="F123">
        <v>0.20095904075711299</v>
      </c>
      <c r="G123">
        <v>-0.75397055314440997</v>
      </c>
      <c r="H123">
        <f t="shared" si="6"/>
        <v>97.389372261283583</v>
      </c>
      <c r="I123">
        <f>force_ripple_Config3_2A_phaseA_1Layer__2111859[[#This Row],[A]]*force_ripple_Config3_2A_phaseA_1Layer__2111859[[#This Row],[Insgesamt]]</f>
        <v>-45.759489384310825</v>
      </c>
      <c r="J123">
        <f>force_ripple_Config3_2A_phaseA_1Layer__2111859[[#This Row],[A2]]*force_ripple_Config3_2A_phaseA_1Layer__2111859[[#This Row],[Insgesamt]]</f>
        <v>-142.42400218697955</v>
      </c>
      <c r="K123">
        <f>force_ripple_Config3_2A_phaseA_1Layer__2111859[[#This Row],[B]]*force_ripple_Config3_2A_phaseA_1Layer__2111859[[#This Row],[Insgesamt]]</f>
        <v>46.95788128213001</v>
      </c>
      <c r="L123">
        <f>force_ripple_Config3_2A_phaseA_1Layer__2111859[[#This Row],[B2]]*force_ripple_Config3_2A_phaseA_1Layer__2111859[[#This Row],[Insgesamt]]</f>
        <v>-176.26553853656443</v>
      </c>
      <c r="M123">
        <f>force_ripple_Config3_2A_phaseA_1Layer__2111859[[#This Row],[C]]*force_ripple_Config3_2A_phaseA_1Layer__2111859[[#This Row],[Insgesamt]]</f>
        <v>19.571274829564938</v>
      </c>
      <c r="N123">
        <f>force_ripple_Config3_2A_phaseA_1Layer__2111859[[#This Row],[C2]]*force_ripple_Config3_2A_phaseA_1Layer__2111859[[#This Row],[Insgesamt]]</f>
        <v>-73.428718874226846</v>
      </c>
      <c r="O123" s="2">
        <f t="shared" si="7"/>
        <v>20</v>
      </c>
      <c r="P123" s="2">
        <f t="shared" si="8"/>
        <v>-0.8660254037844386</v>
      </c>
      <c r="Q123" s="2">
        <f t="shared" si="9"/>
        <v>-2.45029690981724E-15</v>
      </c>
      <c r="R123" s="2">
        <f t="shared" si="10"/>
        <v>0.86602540378444115</v>
      </c>
      <c r="S123">
        <f>force_ripple_Config3_2A_phaseA_1Layer__2111859[[#This Row],[Spalte1]]*$Q123</f>
        <v>1.1212433543319161E-13</v>
      </c>
      <c r="T123">
        <f>force_ripple_Config3_2A_phaseA_1Layer__2111859[[#This Row],[Spalte2]]*$Q123</f>
        <v>3.4898109244255983E-13</v>
      </c>
      <c r="U123">
        <f>force_ripple_Config3_2A_phaseA_1Layer__2111859[[#This Row],[Spalte22]]*$P123</f>
        <v>-40.666718098218375</v>
      </c>
      <c r="V123">
        <f>force_ripple_Config3_2A_phaseA_1Layer__2111859[[#This Row],[Spalte23]]*$P123</f>
        <v>152.65043418440973</v>
      </c>
      <c r="W123">
        <f>force_ripple_Config3_2A_phaseA_1Layer__2111859[[#This Row],[Spalte24]]*$R123</f>
        <v>16.949221186850245</v>
      </c>
      <c r="X123">
        <f>force_ripple_Config3_2A_phaseA_1Layer__2111859[[#This Row],[Spalte25]]*$R123</f>
        <v>-63.591135912426516</v>
      </c>
      <c r="Y123">
        <f t="shared" si="11"/>
        <v>-23.717496911368016</v>
      </c>
      <c r="Z123">
        <f t="shared" si="11"/>
        <v>89.05929827198355</v>
      </c>
    </row>
    <row r="124" spans="1:26" x14ac:dyDescent="0.3">
      <c r="A124">
        <v>242</v>
      </c>
      <c r="B124">
        <v>-0.56421654016495204</v>
      </c>
      <c r="C124">
        <v>-1.2904867516702401</v>
      </c>
      <c r="D124">
        <v>0.203226360043161</v>
      </c>
      <c r="E124">
        <v>-1.91676912453111</v>
      </c>
      <c r="F124">
        <v>0.34456234367601102</v>
      </c>
      <c r="G124">
        <v>-0.89717015072554296</v>
      </c>
      <c r="H124">
        <f t="shared" si="6"/>
        <v>97.389372261283583</v>
      </c>
      <c r="I124">
        <f>force_ripple_Config3_2A_phaseA_1Layer__2111859[[#This Row],[A]]*force_ripple_Config3_2A_phaseA_1Layer__2111859[[#This Row],[Insgesamt]]</f>
        <v>-54.948694666097978</v>
      </c>
      <c r="J124">
        <f>force_ripple_Config3_2A_phaseA_1Layer__2111859[[#This Row],[A2]]*force_ripple_Config3_2A_phaseA_1Layer__2111859[[#This Row],[Insgesamt]]</f>
        <v>-125.67969465666764</v>
      </c>
      <c r="K124">
        <f>force_ripple_Config3_2A_phaseA_1Layer__2111859[[#This Row],[B]]*force_ripple_Config3_2A_phaseA_1Layer__2111859[[#This Row],[Insgesamt]]</f>
        <v>19.792087631549055</v>
      </c>
      <c r="L124">
        <f>force_ripple_Config3_2A_phaseA_1Layer__2111859[[#This Row],[B2]]*force_ripple_Config3_2A_phaseA_1Layer__2111859[[#This Row],[Insgesamt]]</f>
        <v>-186.67294180789492</v>
      </c>
      <c r="M124">
        <f>force_ripple_Config3_2A_phaseA_1Layer__2111859[[#This Row],[C]]*force_ripple_Config3_2A_phaseA_1Layer__2111859[[#This Row],[Insgesamt]]</f>
        <v>33.556710355483368</v>
      </c>
      <c r="N124">
        <f>force_ripple_Config3_2A_phaseA_1Layer__2111859[[#This Row],[C2]]*force_ripple_Config3_2A_phaseA_1Layer__2111859[[#This Row],[Insgesamt]]</f>
        <v>-87.374837790721799</v>
      </c>
      <c r="O124" s="2">
        <f t="shared" si="7"/>
        <v>20.166666666666668</v>
      </c>
      <c r="P124" s="2">
        <f t="shared" si="8"/>
        <v>-1</v>
      </c>
      <c r="Q124" s="2">
        <f t="shared" si="9"/>
        <v>0.50000000000000044</v>
      </c>
      <c r="R124" s="2">
        <f t="shared" si="10"/>
        <v>0.50000000000000167</v>
      </c>
      <c r="S124">
        <f>force_ripple_Config3_2A_phaseA_1Layer__2111859[[#This Row],[Spalte1]]*$Q124</f>
        <v>-27.474347333049014</v>
      </c>
      <c r="T124">
        <f>force_ripple_Config3_2A_phaseA_1Layer__2111859[[#This Row],[Spalte2]]*$Q124</f>
        <v>-62.839847328333875</v>
      </c>
      <c r="U124">
        <f>force_ripple_Config3_2A_phaseA_1Layer__2111859[[#This Row],[Spalte22]]*$P124</f>
        <v>-19.792087631549055</v>
      </c>
      <c r="V124">
        <f>force_ripple_Config3_2A_phaseA_1Layer__2111859[[#This Row],[Spalte23]]*$P124</f>
        <v>186.67294180789492</v>
      </c>
      <c r="W124">
        <f>force_ripple_Config3_2A_phaseA_1Layer__2111859[[#This Row],[Spalte24]]*$R124</f>
        <v>16.778355177741741</v>
      </c>
      <c r="X124">
        <f>force_ripple_Config3_2A_phaseA_1Layer__2111859[[#This Row],[Spalte25]]*$R124</f>
        <v>-43.687418895361041</v>
      </c>
      <c r="Y124">
        <f t="shared" si="11"/>
        <v>-30.488079786856328</v>
      </c>
      <c r="Z124">
        <f t="shared" si="11"/>
        <v>80.145675584200006</v>
      </c>
    </row>
    <row r="125" spans="1:26" x14ac:dyDescent="0.3">
      <c r="A125">
        <v>244</v>
      </c>
      <c r="B125">
        <v>-0.510871136807028</v>
      </c>
      <c r="C125">
        <v>-1.06195872011926</v>
      </c>
      <c r="D125">
        <v>8.1139412482106703E-3</v>
      </c>
      <c r="E125">
        <v>-1.9110561182461601</v>
      </c>
      <c r="F125">
        <v>0.446172526203858</v>
      </c>
      <c r="G125">
        <v>-0.98960469035142495</v>
      </c>
      <c r="H125">
        <f t="shared" si="6"/>
        <v>97.389372261283583</v>
      </c>
      <c r="I125">
        <f>force_ripple_Config3_2A_phaseA_1Layer__2111859[[#This Row],[A]]*force_ripple_Config3_2A_phaseA_1Layer__2111859[[#This Row],[Insgesamt]]</f>
        <v>-49.753419320044785</v>
      </c>
      <c r="J125">
        <f>force_ripple_Config3_2A_phaseA_1Layer__2111859[[#This Row],[A2]]*force_ripple_Config3_2A_phaseA_1Layer__2111859[[#This Row],[Insgesamt]]</f>
        <v>-103.42349311981087</v>
      </c>
      <c r="K125">
        <f>force_ripple_Config3_2A_phaseA_1Layer__2111859[[#This Row],[B]]*force_ripple_Config3_2A_phaseA_1Layer__2111859[[#This Row],[Insgesamt]]</f>
        <v>0.79021164472817296</v>
      </c>
      <c r="L125">
        <f>force_ripple_Config3_2A_phaseA_1Layer__2111859[[#This Row],[B2]]*force_ripple_Config3_2A_phaseA_1Layer__2111859[[#This Row],[Insgesamt]]</f>
        <v>-186.11655571207885</v>
      </c>
      <c r="M125">
        <f>force_ripple_Config3_2A_phaseA_1Layer__2111859[[#This Row],[C]]*force_ripple_Config3_2A_phaseA_1Layer__2111859[[#This Row],[Insgesamt]]</f>
        <v>43.45246224722483</v>
      </c>
      <c r="N125">
        <f>force_ripple_Config3_2A_phaseA_1Layer__2111859[[#This Row],[C2]]*force_ripple_Config3_2A_phaseA_1Layer__2111859[[#This Row],[Insgesamt]]</f>
        <v>-96.376979580147193</v>
      </c>
      <c r="O125" s="2">
        <f t="shared" si="7"/>
        <v>20.333333333333332</v>
      </c>
      <c r="P125" s="2">
        <f t="shared" si="8"/>
        <v>-0.86602540378443926</v>
      </c>
      <c r="Q125" s="2">
        <f t="shared" si="9"/>
        <v>0.86602540378443682</v>
      </c>
      <c r="R125" s="2">
        <f t="shared" si="10"/>
        <v>-9.7990192349239891E-16</v>
      </c>
      <c r="S125">
        <f>force_ripple_Config3_2A_phaseA_1Layer__2111859[[#This Row],[Spalte1]]*$Q125</f>
        <v>-43.087725056298183</v>
      </c>
      <c r="T125">
        <f>force_ripple_Config3_2A_phaseA_1Layer__2111859[[#This Row],[Spalte2]]*$Q125</f>
        <v>-89.567372389881129</v>
      </c>
      <c r="U125">
        <f>force_ripple_Config3_2A_phaseA_1Layer__2111859[[#This Row],[Spalte22]]*$P125</f>
        <v>-0.68434335870088181</v>
      </c>
      <c r="V125">
        <f>force_ripple_Config3_2A_phaseA_1Layer__2111859[[#This Row],[Spalte23]]*$P125</f>
        <v>161.18166531152218</v>
      </c>
      <c r="W125">
        <f>force_ripple_Config3_2A_phaseA_1Layer__2111859[[#This Row],[Spalte24]]*$R125</f>
        <v>-4.2579151336536457E-14</v>
      </c>
      <c r="X125">
        <f>force_ripple_Config3_2A_phaseA_1Layer__2111859[[#This Row],[Spalte25]]*$R125</f>
        <v>9.443998767097388E-14</v>
      </c>
      <c r="Y125">
        <f t="shared" si="11"/>
        <v>-43.772068414999104</v>
      </c>
      <c r="Z125">
        <f t="shared" si="11"/>
        <v>71.614292921641152</v>
      </c>
    </row>
    <row r="126" spans="1:26" x14ac:dyDescent="0.3">
      <c r="A126">
        <v>246</v>
      </c>
      <c r="B126">
        <v>-0.376376109125799</v>
      </c>
      <c r="C126">
        <v>-0.95162128825176895</v>
      </c>
      <c r="D126">
        <v>-0.191305279203658</v>
      </c>
      <c r="E126">
        <v>-1.9247432552958901</v>
      </c>
      <c r="F126">
        <v>0.57420718092336498</v>
      </c>
      <c r="G126">
        <v>-1.17393300556132</v>
      </c>
      <c r="H126">
        <f t="shared" si="6"/>
        <v>97.389372261283583</v>
      </c>
      <c r="I126">
        <f>force_ripple_Config3_2A_phaseA_1Layer__2111859[[#This Row],[A]]*force_ripple_Config3_2A_phaseA_1Layer__2111859[[#This Row],[Insgesamt]]</f>
        <v>-36.655033001905934</v>
      </c>
      <c r="J126">
        <f>force_ripple_Config3_2A_phaseA_1Layer__2111859[[#This Row],[A2]]*force_ripple_Config3_2A_phaseA_1Layer__2111859[[#This Row],[Insgesamt]]</f>
        <v>-92.677799893313775</v>
      </c>
      <c r="K126">
        <f>force_ripple_Config3_2A_phaseA_1Layer__2111859[[#This Row],[B]]*force_ripple_Config3_2A_phaseA_1Layer__2111859[[#This Row],[Insgesamt]]</f>
        <v>-18.631101051913841</v>
      </c>
      <c r="L126">
        <f>force_ripple_Config3_2A_phaseA_1Layer__2111859[[#This Row],[B2]]*force_ripple_Config3_2A_phaseA_1Layer__2111859[[#This Row],[Insgesamt]]</f>
        <v>-187.44953739740623</v>
      </c>
      <c r="M126">
        <f>force_ripple_Config3_2A_phaseA_1Layer__2111859[[#This Row],[C]]*force_ripple_Config3_2A_phaseA_1Layer__2111859[[#This Row],[Insgesamt]]</f>
        <v>55.921676898047807</v>
      </c>
      <c r="N126">
        <f>force_ripple_Config3_2A_phaseA_1Layer__2111859[[#This Row],[C2]]*force_ripple_Config3_2A_phaseA_1Layer__2111859[[#This Row],[Insgesamt]]</f>
        <v>-114.32859848841888</v>
      </c>
      <c r="O126" s="2">
        <f t="shared" si="7"/>
        <v>20.5</v>
      </c>
      <c r="P126" s="2">
        <f t="shared" si="8"/>
        <v>-0.50000000000000466</v>
      </c>
      <c r="Q126" s="2">
        <f t="shared" si="9"/>
        <v>1</v>
      </c>
      <c r="R126" s="2">
        <f t="shared" si="10"/>
        <v>-0.49999999999999106</v>
      </c>
      <c r="S126">
        <f>force_ripple_Config3_2A_phaseA_1Layer__2111859[[#This Row],[Spalte1]]*$Q126</f>
        <v>-36.655033001905934</v>
      </c>
      <c r="T126">
        <f>force_ripple_Config3_2A_phaseA_1Layer__2111859[[#This Row],[Spalte2]]*$Q126</f>
        <v>-92.677799893313775</v>
      </c>
      <c r="U126">
        <f>force_ripple_Config3_2A_phaseA_1Layer__2111859[[#This Row],[Spalte22]]*$P126</f>
        <v>9.3155505259570077</v>
      </c>
      <c r="V126">
        <f>force_ripple_Config3_2A_phaseA_1Layer__2111859[[#This Row],[Spalte23]]*$P126</f>
        <v>93.724768698703997</v>
      </c>
      <c r="W126">
        <f>force_ripple_Config3_2A_phaseA_1Layer__2111859[[#This Row],[Spalte24]]*$R126</f>
        <v>-27.960838449023402</v>
      </c>
      <c r="X126">
        <f>force_ripple_Config3_2A_phaseA_1Layer__2111859[[#This Row],[Spalte25]]*$R126</f>
        <v>57.164299244208415</v>
      </c>
      <c r="Y126">
        <f t="shared" si="11"/>
        <v>-55.300320924972326</v>
      </c>
      <c r="Z126">
        <f t="shared" si="11"/>
        <v>58.211268049598637</v>
      </c>
    </row>
    <row r="127" spans="1:26" x14ac:dyDescent="0.3">
      <c r="A127">
        <v>248</v>
      </c>
      <c r="B127">
        <v>-0.29411577790183502</v>
      </c>
      <c r="C127">
        <v>-0.83110965353030997</v>
      </c>
      <c r="D127">
        <v>-0.475580422577975</v>
      </c>
      <c r="E127">
        <v>-1.80761933222253</v>
      </c>
      <c r="F127">
        <v>0.53109144070868297</v>
      </c>
      <c r="G127">
        <v>-1.3985101778009399</v>
      </c>
      <c r="H127">
        <f t="shared" si="6"/>
        <v>97.389372261283583</v>
      </c>
      <c r="I127">
        <f>force_ripple_Config3_2A_phaseA_1Layer__2111859[[#This Row],[A]]*force_ripple_Config3_2A_phaseA_1Layer__2111859[[#This Row],[Insgesamt]]</f>
        <v>-28.643750981998814</v>
      </c>
      <c r="J127">
        <f>force_ripple_Config3_2A_phaseA_1Layer__2111859[[#This Row],[A2]]*force_ripple_Config3_2A_phaseA_1Layer__2111859[[#This Row],[Insgesamt]]</f>
        <v>-80.941247437609775</v>
      </c>
      <c r="K127">
        <f>force_ripple_Config3_2A_phaseA_1Layer__2111859[[#This Row],[B]]*force_ripple_Config3_2A_phaseA_1Layer__2111859[[#This Row],[Insgesamt]]</f>
        <v>-46.316478814624965</v>
      </c>
      <c r="L127">
        <f>force_ripple_Config3_2A_phaseA_1Layer__2111859[[#This Row],[B2]]*force_ripple_Config3_2A_phaseA_1Layer__2111859[[#This Row],[Insgesamt]]</f>
        <v>-176.04291205251283</v>
      </c>
      <c r="M127">
        <f>force_ripple_Config3_2A_phaseA_1Layer__2111859[[#This Row],[C]]*force_ripple_Config3_2A_phaseA_1Layer__2111859[[#This Row],[Insgesamt]]</f>
        <v>51.722662023959344</v>
      </c>
      <c r="N127">
        <f>force_ripple_Config3_2A_phaseA_1Layer__2111859[[#This Row],[C2]]*force_ripple_Config3_2A_phaseA_1Layer__2111859[[#This Row],[Insgesamt]]</f>
        <v>-136.20002831704963</v>
      </c>
      <c r="O127" s="2">
        <f t="shared" si="7"/>
        <v>20.666666666666668</v>
      </c>
      <c r="P127" s="2">
        <f t="shared" si="8"/>
        <v>-2.45029690981724E-15</v>
      </c>
      <c r="Q127" s="2">
        <f t="shared" si="9"/>
        <v>0.86602540378444115</v>
      </c>
      <c r="R127" s="2">
        <f t="shared" si="10"/>
        <v>-0.86602540378443493</v>
      </c>
      <c r="S127">
        <f>force_ripple_Config3_2A_phaseA_1Layer__2111859[[#This Row],[Spalte1]]*$Q127</f>
        <v>-24.806216010086505</v>
      </c>
      <c r="T127">
        <f>force_ripple_Config3_2A_phaseA_1Layer__2111859[[#This Row],[Spalte2]]*$Q127</f>
        <v>-70.097176494972373</v>
      </c>
      <c r="U127">
        <f>force_ripple_Config3_2A_phaseA_1Layer__2111859[[#This Row],[Spalte22]]*$P127</f>
        <v>1.1348912491309121E-13</v>
      </c>
      <c r="V127">
        <f>force_ripple_Config3_2A_phaseA_1Layer__2111859[[#This Row],[Spalte23]]*$P127</f>
        <v>4.3135740339750033E-13</v>
      </c>
      <c r="W127">
        <f>force_ripple_Config3_2A_phaseA_1Layer__2111859[[#This Row],[Spalte24]]*$R127</f>
        <v>-44.79313926410525</v>
      </c>
      <c r="X127">
        <f>force_ripple_Config3_2A_phaseA_1Layer__2111859[[#This Row],[Spalte25]]*$R127</f>
        <v>117.95268451872438</v>
      </c>
      <c r="Y127">
        <f t="shared" si="11"/>
        <v>-69.599355274191637</v>
      </c>
      <c r="Z127">
        <f t="shared" si="11"/>
        <v>47.855508023752435</v>
      </c>
    </row>
    <row r="128" spans="1:26" x14ac:dyDescent="0.3">
      <c r="A128">
        <v>250</v>
      </c>
      <c r="B128">
        <v>-5.5963745741512597E-2</v>
      </c>
      <c r="C128">
        <v>-0.70723997665229599</v>
      </c>
      <c r="D128">
        <v>-0.58155668276678596</v>
      </c>
      <c r="E128">
        <v>-1.56532097727764</v>
      </c>
      <c r="F128">
        <v>0.45367516788274997</v>
      </c>
      <c r="G128">
        <v>-1.50167618412469</v>
      </c>
      <c r="H128">
        <f t="shared" si="6"/>
        <v>97.389372261283583</v>
      </c>
      <c r="I128">
        <f>force_ripple_Config3_2A_phaseA_1Layer__2111859[[#This Row],[A]]*force_ripple_Config3_2A_phaseA_1Layer__2111859[[#This Row],[Insgesamt]]</f>
        <v>-5.4502740671559939</v>
      </c>
      <c r="J128">
        <f>force_ripple_Config3_2A_phaseA_1Layer__2111859[[#This Row],[A2]]*force_ripple_Config3_2A_phaseA_1Layer__2111859[[#This Row],[Insgesamt]]</f>
        <v>-68.877657364251959</v>
      </c>
      <c r="K128">
        <f>force_ripple_Config3_2A_phaseA_1Layer__2111859[[#This Row],[B]]*force_ripple_Config3_2A_phaseA_1Layer__2111859[[#This Row],[Insgesamt]]</f>
        <v>-56.637440269011719</v>
      </c>
      <c r="L128">
        <f>force_ripple_Config3_2A_phaseA_1Layer__2111859[[#This Row],[B2]]*force_ripple_Config3_2A_phaseA_1Layer__2111859[[#This Row],[Insgesamt]]</f>
        <v>-152.4456273644883</v>
      </c>
      <c r="M128">
        <f>force_ripple_Config3_2A_phaseA_1Layer__2111859[[#This Row],[C]]*force_ripple_Config3_2A_phaseA_1Layer__2111859[[#This Row],[Insgesamt]]</f>
        <v>44.183139810633463</v>
      </c>
      <c r="N128">
        <f>force_ripple_Config3_2A_phaseA_1Layer__2111859[[#This Row],[C2]]*force_ripple_Config3_2A_phaseA_1Layer__2111859[[#This Row],[Insgesamt]]</f>
        <v>-146.24730091162326</v>
      </c>
      <c r="O128" s="2">
        <f t="shared" si="7"/>
        <v>20.833333333333332</v>
      </c>
      <c r="P128" s="2">
        <f t="shared" si="8"/>
        <v>0.50000000000000044</v>
      </c>
      <c r="Q128" s="2">
        <f t="shared" si="9"/>
        <v>0.50000000000000167</v>
      </c>
      <c r="R128" s="2">
        <f t="shared" si="10"/>
        <v>-1</v>
      </c>
      <c r="S128">
        <f>force_ripple_Config3_2A_phaseA_1Layer__2111859[[#This Row],[Spalte1]]*$Q128</f>
        <v>-2.7251370335780059</v>
      </c>
      <c r="T128">
        <f>force_ripple_Config3_2A_phaseA_1Layer__2111859[[#This Row],[Spalte2]]*$Q128</f>
        <v>-34.438828682126093</v>
      </c>
      <c r="U128">
        <f>force_ripple_Config3_2A_phaseA_1Layer__2111859[[#This Row],[Spalte22]]*$P128</f>
        <v>-28.318720134505885</v>
      </c>
      <c r="V128">
        <f>force_ripple_Config3_2A_phaseA_1Layer__2111859[[#This Row],[Spalte23]]*$P128</f>
        <v>-76.222813682244222</v>
      </c>
      <c r="W128">
        <f>force_ripple_Config3_2A_phaseA_1Layer__2111859[[#This Row],[Spalte24]]*$R128</f>
        <v>-44.183139810633463</v>
      </c>
      <c r="X128">
        <f>force_ripple_Config3_2A_phaseA_1Layer__2111859[[#This Row],[Spalte25]]*$R128</f>
        <v>146.24730091162326</v>
      </c>
      <c r="Y128">
        <f t="shared" si="11"/>
        <v>-75.226996978717352</v>
      </c>
      <c r="Z128">
        <f t="shared" si="11"/>
        <v>35.585658547252933</v>
      </c>
    </row>
    <row r="129" spans="1:26" x14ac:dyDescent="0.3">
      <c r="A129">
        <v>252</v>
      </c>
      <c r="B129">
        <v>0.212348837819645</v>
      </c>
      <c r="C129">
        <v>-0.75403954578859</v>
      </c>
      <c r="D129">
        <v>-0.56291303067187604</v>
      </c>
      <c r="E129">
        <v>-1.38627443077577</v>
      </c>
      <c r="F129">
        <v>0.44713643171779799</v>
      </c>
      <c r="G129">
        <v>-1.6452166385147</v>
      </c>
      <c r="H129">
        <f t="shared" si="6"/>
        <v>97.389372261283583</v>
      </c>
      <c r="I129">
        <f>force_ripple_Config3_2A_phaseA_1Layer__2111859[[#This Row],[A]]*force_ripple_Config3_2A_phaseA_1Layer__2111859[[#This Row],[Insgesamt]]</f>
        <v>20.680520015668343</v>
      </c>
      <c r="J129">
        <f>force_ripple_Config3_2A_phaseA_1Layer__2111859[[#This Row],[A2]]*force_ripple_Config3_2A_phaseA_1Layer__2111859[[#This Row],[Insgesamt]]</f>
        <v>-73.435438024534179</v>
      </c>
      <c r="K129">
        <f>force_ripple_Config3_2A_phaseA_1Layer__2111859[[#This Row],[B]]*force_ripple_Config3_2A_phaseA_1Layer__2111859[[#This Row],[Insgesamt]]</f>
        <v>-54.821746694830679</v>
      </c>
      <c r="L129">
        <f>force_ripple_Config3_2A_phaseA_1Layer__2111859[[#This Row],[B2]]*force_ripple_Config3_2A_phaseA_1Layer__2111859[[#This Row],[Insgesamt]]</f>
        <v>-135.00839659512044</v>
      </c>
      <c r="M129">
        <f>force_ripple_Config3_2A_phaseA_1Layer__2111859[[#This Row],[C]]*force_ripple_Config3_2A_phaseA_1Layer__2111859[[#This Row],[Insgesamt]]</f>
        <v>43.546336400146636</v>
      </c>
      <c r="N129">
        <f>force_ripple_Config3_2A_phaseA_1Layer__2111859[[#This Row],[C2]]*force_ripple_Config3_2A_phaseA_1Layer__2111859[[#This Row],[Insgesamt]]</f>
        <v>-160.22661565876575</v>
      </c>
      <c r="O129" s="2">
        <f t="shared" si="7"/>
        <v>21</v>
      </c>
      <c r="P129" s="2">
        <f t="shared" si="8"/>
        <v>0.86602540378444037</v>
      </c>
      <c r="Q129" s="2">
        <f t="shared" si="9"/>
        <v>-9.7990192349239891E-16</v>
      </c>
      <c r="R129" s="2">
        <f t="shared" si="10"/>
        <v>-0.86602540378443937</v>
      </c>
      <c r="S129">
        <f>force_ripple_Config3_2A_phaseA_1Layer__2111859[[#This Row],[Spalte1]]*$Q129</f>
        <v>-2.0264881342176466E-14</v>
      </c>
      <c r="T129">
        <f>force_ripple_Config3_2A_phaseA_1Layer__2111859[[#This Row],[Spalte2]]*$Q129</f>
        <v>7.1959526972747891E-14</v>
      </c>
      <c r="U129">
        <f>force_ripple_Config3_2A_phaseA_1Layer__2111859[[#This Row],[Spalte22]]*$P129</f>
        <v>-47.477025317559047</v>
      </c>
      <c r="V129">
        <f>force_ripple_Config3_2A_phaseA_1Layer__2111859[[#This Row],[Spalte23]]*$P129</f>
        <v>-116.92070117557905</v>
      </c>
      <c r="W129">
        <f>force_ripple_Config3_2A_phaseA_1Layer__2111859[[#This Row],[Spalte24]]*$R129</f>
        <v>-37.712233564270022</v>
      </c>
      <c r="X129">
        <f>force_ripple_Config3_2A_phaseA_1Layer__2111859[[#This Row],[Spalte25]]*$R129</f>
        <v>138.76031952289679</v>
      </c>
      <c r="Y129">
        <f t="shared" si="11"/>
        <v>-85.18925888182909</v>
      </c>
      <c r="Z129">
        <f t="shared" si="11"/>
        <v>21.83961834731781</v>
      </c>
    </row>
    <row r="130" spans="1:26" x14ac:dyDescent="0.3">
      <c r="A130">
        <v>254</v>
      </c>
      <c r="B130">
        <v>0.37585296521106998</v>
      </c>
      <c r="C130">
        <v>-0.85838773077027297</v>
      </c>
      <c r="D130">
        <v>-0.58292368557251695</v>
      </c>
      <c r="E130">
        <v>-1.2060901322650099</v>
      </c>
      <c r="F130">
        <v>0.29281465067786899</v>
      </c>
      <c r="G130">
        <v>-1.79977856658512</v>
      </c>
      <c r="H130">
        <f t="shared" si="6"/>
        <v>97.389372261283583</v>
      </c>
      <c r="I130">
        <f>force_ripple_Config3_2A_phaseA_1Layer__2111859[[#This Row],[A]]*force_ripple_Config3_2A_phaseA_1Layer__2111859[[#This Row],[Insgesamt]]</f>
        <v>36.604084344448161</v>
      </c>
      <c r="J130">
        <f>force_ripple_Config3_2A_phaseA_1Layer__2111859[[#This Row],[A2]]*force_ripple_Config3_2A_phaseA_1Layer__2111859[[#This Row],[Insgesamt]]</f>
        <v>-83.597842256504578</v>
      </c>
      <c r="K130">
        <f>force_ripple_Config3_2A_phaseA_1Layer__2111859[[#This Row],[B]]*force_ripple_Config3_2A_phaseA_1Layer__2111859[[#This Row],[Insgesamt]]</f>
        <v>-56.770571814141277</v>
      </c>
      <c r="L130">
        <f>force_ripple_Config3_2A_phaseA_1Layer__2111859[[#This Row],[B2]]*force_ripple_Config3_2A_phaseA_1Layer__2111859[[#This Row],[Insgesamt]]</f>
        <v>-117.46036087181781</v>
      </c>
      <c r="M130">
        <f>force_ripple_Config3_2A_phaseA_1Layer__2111859[[#This Row],[C]]*force_ripple_Config3_2A_phaseA_1Layer__2111859[[#This Row],[Insgesamt]]</f>
        <v>28.517035018424696</v>
      </c>
      <c r="N130">
        <f>force_ripple_Config3_2A_phaseA_1Layer__2111859[[#This Row],[C2]]*force_ripple_Config3_2A_phaseA_1Layer__2111859[[#This Row],[Insgesamt]]</f>
        <v>-175.27930480903763</v>
      </c>
      <c r="O130" s="2">
        <f t="shared" si="7"/>
        <v>21.166666666666668</v>
      </c>
      <c r="P130" s="2">
        <f t="shared" si="8"/>
        <v>1</v>
      </c>
      <c r="Q130" s="2">
        <f t="shared" si="9"/>
        <v>-0.50000000000000344</v>
      </c>
      <c r="R130" s="2">
        <f t="shared" si="10"/>
        <v>-0.49999999999999872</v>
      </c>
      <c r="S130">
        <f>force_ripple_Config3_2A_phaseA_1Layer__2111859[[#This Row],[Spalte1]]*$Q130</f>
        <v>-18.302042172224205</v>
      </c>
      <c r="T130">
        <f>force_ripple_Config3_2A_phaseA_1Layer__2111859[[#This Row],[Spalte2]]*$Q130</f>
        <v>41.798921128252573</v>
      </c>
      <c r="U130">
        <f>force_ripple_Config3_2A_phaseA_1Layer__2111859[[#This Row],[Spalte22]]*$P130</f>
        <v>-56.770571814141277</v>
      </c>
      <c r="V130">
        <f>force_ripple_Config3_2A_phaseA_1Layer__2111859[[#This Row],[Spalte23]]*$P130</f>
        <v>-117.46036087181781</v>
      </c>
      <c r="W130">
        <f>force_ripple_Config3_2A_phaseA_1Layer__2111859[[#This Row],[Spalte24]]*$R130</f>
        <v>-14.258517509212313</v>
      </c>
      <c r="X130">
        <f>force_ripple_Config3_2A_phaseA_1Layer__2111859[[#This Row],[Spalte25]]*$R130</f>
        <v>87.639652404518586</v>
      </c>
      <c r="Y130">
        <f t="shared" si="11"/>
        <v>-89.331131495577793</v>
      </c>
      <c r="Z130">
        <f t="shared" si="11"/>
        <v>11.978212660953346</v>
      </c>
    </row>
    <row r="131" spans="1:26" x14ac:dyDescent="0.3">
      <c r="A131">
        <v>256</v>
      </c>
      <c r="B131">
        <v>0.58652480400242102</v>
      </c>
      <c r="C131">
        <v>-0.998528048637921</v>
      </c>
      <c r="D131">
        <v>-0.45732222578690301</v>
      </c>
      <c r="E131">
        <v>-0.99404379275652599</v>
      </c>
      <c r="F131">
        <v>0.11014072457843101</v>
      </c>
      <c r="G131">
        <v>-1.83503193140367</v>
      </c>
      <c r="H131">
        <f t="shared" si="6"/>
        <v>97.389372261283583</v>
      </c>
      <c r="I131">
        <f>force_ripple_Config3_2A_phaseA_1Layer__2111859[[#This Row],[A]]*force_ripple_Config3_2A_phaseA_1Layer__2111859[[#This Row],[Insgesamt]]</f>
        <v>57.121282477468171</v>
      </c>
      <c r="J131">
        <f>force_ripple_Config3_2A_phaseA_1Layer__2111859[[#This Row],[A2]]*force_ripple_Config3_2A_phaseA_1Layer__2111859[[#This Row],[Insgesamt]]</f>
        <v>-97.246019842131574</v>
      </c>
      <c r="K131">
        <f>force_ripple_Config3_2A_phaseA_1Layer__2111859[[#This Row],[B]]*force_ripple_Config3_2A_phaseA_1Layer__2111859[[#This Row],[Insgesamt]]</f>
        <v>-44.538324490519479</v>
      </c>
      <c r="L131">
        <f>force_ripple_Config3_2A_phaseA_1Layer__2111859[[#This Row],[B2]]*force_ripple_Config3_2A_phaseA_1Layer__2111859[[#This Row],[Insgesamt]]</f>
        <v>-96.809300976783533</v>
      </c>
      <c r="M131">
        <f>force_ripple_Config3_2A_phaseA_1Layer__2111859[[#This Row],[C]]*force_ripple_Config3_2A_phaseA_1Layer__2111859[[#This Row],[Insgesamt]]</f>
        <v>10.726536027096323</v>
      </c>
      <c r="N131">
        <f>force_ripple_Config3_2A_phaseA_1Layer__2111859[[#This Row],[C2]]*force_ripple_Config3_2A_phaseA_1Layer__2111859[[#This Row],[Insgesamt]]</f>
        <v>-178.71260787881423</v>
      </c>
      <c r="O131" s="2">
        <f t="shared" si="7"/>
        <v>21.333333333333332</v>
      </c>
      <c r="P131" s="2">
        <f t="shared" si="8"/>
        <v>0.86602540378444115</v>
      </c>
      <c r="Q131" s="2">
        <f t="shared" si="9"/>
        <v>-0.86602540378443493</v>
      </c>
      <c r="R131" s="2">
        <f t="shared" si="10"/>
        <v>-9.8007539583999659E-15</v>
      </c>
      <c r="S131">
        <f>force_ripple_Config3_2A_phaseA_1Layer__2111859[[#This Row],[Spalte1]]*$Q131</f>
        <v>-49.468481722234138</v>
      </c>
      <c r="T131">
        <f>force_ripple_Config3_2A_phaseA_1Layer__2111859[[#This Row],[Spalte2]]*$Q131</f>
        <v>84.217523600211166</v>
      </c>
      <c r="U131">
        <f>force_ripple_Config3_2A_phaseA_1Layer__2111859[[#This Row],[Spalte22]]*$P131</f>
        <v>-38.571320450784597</v>
      </c>
      <c r="V131">
        <f>force_ripple_Config3_2A_phaseA_1Layer__2111859[[#This Row],[Spalte23]]*$P131</f>
        <v>-83.839313968508449</v>
      </c>
      <c r="W131">
        <f>force_ripple_Config3_2A_phaseA_1Layer__2111859[[#This Row],[Spalte24]]*$R131</f>
        <v>-1.0512814042748412E-13</v>
      </c>
      <c r="X131">
        <f>force_ripple_Config3_2A_phaseA_1Layer__2111859[[#This Row],[Spalte25]]*$R131</f>
        <v>1.7515182990842695E-12</v>
      </c>
      <c r="Y131">
        <f t="shared" si="11"/>
        <v>-88.039802173018828</v>
      </c>
      <c r="Z131">
        <f t="shared" si="11"/>
        <v>0.37820963170446836</v>
      </c>
    </row>
    <row r="132" spans="1:26" x14ac:dyDescent="0.3">
      <c r="A132">
        <v>258</v>
      </c>
      <c r="B132">
        <v>0.67371228727052301</v>
      </c>
      <c r="C132">
        <v>-1.2790873339801201</v>
      </c>
      <c r="D132">
        <v>-0.28096030284246798</v>
      </c>
      <c r="E132">
        <v>-0.92446943329668296</v>
      </c>
      <c r="F132">
        <v>1.20545793806465E-2</v>
      </c>
      <c r="G132">
        <v>-1.8803049688728499</v>
      </c>
      <c r="H132">
        <f t="shared" ref="H132:H195" si="12">31*PI()</f>
        <v>97.389372261283583</v>
      </c>
      <c r="I132">
        <f>force_ripple_Config3_2A_phaseA_1Layer__2111859[[#This Row],[A]]*force_ripple_Config3_2A_phaseA_1Layer__2111859[[#This Row],[Insgesamt]]</f>
        <v>65.61241674198979</v>
      </c>
      <c r="J132">
        <f>force_ripple_Config3_2A_phaseA_1Layer__2111859[[#This Row],[A2]]*force_ripple_Config3_2A_phaseA_1Layer__2111859[[#This Row],[Insgesamt]]</f>
        <v>-124.56951252368268</v>
      </c>
      <c r="K132">
        <f>force_ripple_Config3_2A_phaseA_1Layer__2111859[[#This Row],[B]]*force_ripple_Config3_2A_phaseA_1Layer__2111859[[#This Row],[Insgesamt]]</f>
        <v>-27.362547524168086</v>
      </c>
      <c r="L132">
        <f>force_ripple_Config3_2A_phaseA_1Layer__2111859[[#This Row],[B2]]*force_ripple_Config3_2A_phaseA_1Layer__2111859[[#This Row],[Insgesamt]]</f>
        <v>-90.033497783508523</v>
      </c>
      <c r="M132">
        <f>force_ripple_Config3_2A_phaseA_1Layer__2111859[[#This Row],[C]]*force_ripple_Config3_2A_phaseA_1Layer__2111859[[#This Row],[Insgesamt]]</f>
        <v>1.1739879187549753</v>
      </c>
      <c r="N132">
        <f>force_ripple_Config3_2A_phaseA_1Layer__2111859[[#This Row],[C2]]*force_ripple_Config3_2A_phaseA_1Layer__2111859[[#This Row],[Insgesamt]]</f>
        <v>-183.12172057829923</v>
      </c>
      <c r="O132" s="2">
        <f t="shared" ref="O132:O195" si="13">A132/(12)</f>
        <v>21.5</v>
      </c>
      <c r="P132" s="2">
        <f t="shared" ref="P132:P195" si="14">SIN($O132*PI()-RADIANS(120))</f>
        <v>0.50000000000000167</v>
      </c>
      <c r="Q132" s="2">
        <f t="shared" ref="Q132:Q195" si="15">SIN($O132*PI()+RADIANS(0))</f>
        <v>-1</v>
      </c>
      <c r="R132" s="2">
        <f t="shared" ref="R132:R195" si="16">SIN($O132*PI()+RADIANS(120))</f>
        <v>0.49999999999999406</v>
      </c>
      <c r="S132">
        <f>force_ripple_Config3_2A_phaseA_1Layer__2111859[[#This Row],[Spalte1]]*$Q132</f>
        <v>-65.61241674198979</v>
      </c>
      <c r="T132">
        <f>force_ripple_Config3_2A_phaseA_1Layer__2111859[[#This Row],[Spalte2]]*$Q132</f>
        <v>124.56951252368268</v>
      </c>
      <c r="U132">
        <f>force_ripple_Config3_2A_phaseA_1Layer__2111859[[#This Row],[Spalte22]]*$P132</f>
        <v>-13.681273762084089</v>
      </c>
      <c r="V132">
        <f>force_ripple_Config3_2A_phaseA_1Layer__2111859[[#This Row],[Spalte23]]*$P132</f>
        <v>-45.016748891754411</v>
      </c>
      <c r="W132">
        <f>force_ripple_Config3_2A_phaseA_1Layer__2111859[[#This Row],[Spalte24]]*$R132</f>
        <v>0.58699395937748067</v>
      </c>
      <c r="X132">
        <f>force_ripple_Config3_2A_phaseA_1Layer__2111859[[#This Row],[Spalte25]]*$R132</f>
        <v>-91.560860289148522</v>
      </c>
      <c r="Y132">
        <f t="shared" ref="Y132:Z195" si="17">SUM(S132,U132,W132)</f>
        <v>-78.706696544696399</v>
      </c>
      <c r="Z132">
        <f t="shared" si="17"/>
        <v>-12.008096657220264</v>
      </c>
    </row>
    <row r="133" spans="1:26" x14ac:dyDescent="0.3">
      <c r="A133">
        <v>260</v>
      </c>
      <c r="B133">
        <v>0.57438175255095103</v>
      </c>
      <c r="C133">
        <v>-1.4981561653225</v>
      </c>
      <c r="D133">
        <v>-0.19486824650467999</v>
      </c>
      <c r="E133">
        <v>-0.86338249637696896</v>
      </c>
      <c r="F133">
        <v>-0.230988470292257</v>
      </c>
      <c r="G133">
        <v>-1.8859793923616299</v>
      </c>
      <c r="H133">
        <f t="shared" si="12"/>
        <v>97.389372261283583</v>
      </c>
      <c r="I133">
        <f>force_ripple_Config3_2A_phaseA_1Layer__2111859[[#This Row],[A]]*force_ripple_Config3_2A_phaseA_1Layer__2111859[[#This Row],[Insgesamt]]</f>
        <v>55.938678319273038</v>
      </c>
      <c r="J133">
        <f>force_ripple_Config3_2A_phaseA_1Layer__2111859[[#This Row],[A2]]*force_ripple_Config3_2A_phaseA_1Layer__2111859[[#This Row],[Insgesamt]]</f>
        <v>-145.90448849013006</v>
      </c>
      <c r="K133">
        <f>force_ripple_Config3_2A_phaseA_1Layer__2111859[[#This Row],[B]]*force_ripple_Config3_2A_phaseA_1Layer__2111859[[#This Row],[Insgesamt]]</f>
        <v>-18.978096200747853</v>
      </c>
      <c r="L133">
        <f>force_ripple_Config3_2A_phaseA_1Layer__2111859[[#This Row],[B2]]*force_ripple_Config3_2A_phaseA_1Layer__2111859[[#This Row],[Insgesamt]]</f>
        <v>-84.084279343532955</v>
      </c>
      <c r="M133">
        <f>force_ripple_Config3_2A_phaseA_1Layer__2111859[[#This Row],[C]]*force_ripple_Config3_2A_phaseA_1Layer__2111859[[#This Row],[Insgesamt]]</f>
        <v>-22.495822121357062</v>
      </c>
      <c r="N133">
        <f>force_ripple_Config3_2A_phaseA_1Layer__2111859[[#This Row],[C2]]*force_ripple_Config3_2A_phaseA_1Layer__2111859[[#This Row],[Insgesamt]]</f>
        <v>-183.67434911981618</v>
      </c>
      <c r="O133" s="2">
        <f t="shared" si="13"/>
        <v>21.666666666666668</v>
      </c>
      <c r="P133" s="2">
        <f t="shared" si="14"/>
        <v>-9.7990192349239891E-16</v>
      </c>
      <c r="Q133" s="2">
        <f t="shared" si="15"/>
        <v>-0.86602540378443937</v>
      </c>
      <c r="R133" s="2">
        <f t="shared" si="16"/>
        <v>0.86602540378443671</v>
      </c>
      <c r="S133">
        <f>force_ripple_Config3_2A_phaseA_1Layer__2111859[[#This Row],[Spalte1]]*$Q133</f>
        <v>-48.444316478616294</v>
      </c>
      <c r="T133">
        <f>force_ripple_Config3_2A_phaseA_1Layer__2111859[[#This Row],[Spalte2]]*$Q133</f>
        <v>126.35699355862698</v>
      </c>
      <c r="U133">
        <f>force_ripple_Config3_2A_phaseA_1Layer__2111859[[#This Row],[Spalte22]]*$P133</f>
        <v>1.859667297133661E-14</v>
      </c>
      <c r="V133">
        <f>force_ripple_Config3_2A_phaseA_1Layer__2111859[[#This Row],[Spalte23]]*$P133</f>
        <v>8.2394347064200122E-14</v>
      </c>
      <c r="W133">
        <f>force_ripple_Config3_2A_phaseA_1Layer__2111859[[#This Row],[Spalte24]]*$R133</f>
        <v>-19.481953436111112</v>
      </c>
      <c r="X133">
        <f>force_ripple_Config3_2A_phaseA_1Layer__2111859[[#This Row],[Spalte25]]*$R133</f>
        <v>-159.06665236133242</v>
      </c>
      <c r="Y133">
        <f t="shared" si="17"/>
        <v>-67.926269914727385</v>
      </c>
      <c r="Z133">
        <f t="shared" si="17"/>
        <v>-32.709658802705349</v>
      </c>
    </row>
    <row r="134" spans="1:26" x14ac:dyDescent="0.3">
      <c r="A134">
        <v>262</v>
      </c>
      <c r="B134">
        <v>0.524243012023768</v>
      </c>
      <c r="C134">
        <v>-1.6344223466707899</v>
      </c>
      <c r="D134">
        <v>5.9970617516144197E-3</v>
      </c>
      <c r="E134">
        <v>-0.77766337261935903</v>
      </c>
      <c r="F134">
        <v>-0.471198334316767</v>
      </c>
      <c r="G134">
        <v>-1.73815623879977</v>
      </c>
      <c r="H134">
        <f t="shared" si="12"/>
        <v>97.389372261283583</v>
      </c>
      <c r="I134">
        <f>force_ripple_Config3_2A_phaseA_1Layer__2111859[[#This Row],[A]]*force_ripple_Config3_2A_phaseA_1Layer__2111859[[#This Row],[Insgesamt]]</f>
        <v>51.055697853359305</v>
      </c>
      <c r="J134">
        <f>force_ripple_Config3_2A_phaseA_1Layer__2111859[[#This Row],[A2]]*force_ripple_Config3_2A_phaseA_1Layer__2111859[[#This Row],[Insgesamt]]</f>
        <v>-159.17536635208225</v>
      </c>
      <c r="K134">
        <f>force_ripple_Config3_2A_phaseA_1Layer__2111859[[#This Row],[B]]*force_ripple_Config3_2A_phaseA_1Layer__2111859[[#This Row],[Insgesamt]]</f>
        <v>0.58405007940188214</v>
      </c>
      <c r="L134">
        <f>force_ripple_Config3_2A_phaseA_1Layer__2111859[[#This Row],[B2]]*force_ripple_Config3_2A_phaseA_1Layer__2111859[[#This Row],[Insgesamt]]</f>
        <v>-75.736147689992038</v>
      </c>
      <c r="M134">
        <f>force_ripple_Config3_2A_phaseA_1Layer__2111859[[#This Row],[C]]*force_ripple_Config3_2A_phaseA_1Layer__2111859[[#This Row],[Insgesamt]]</f>
        <v>-45.889709989672376</v>
      </c>
      <c r="N134">
        <f>force_ripple_Config3_2A_phaseA_1Layer__2111859[[#This Row],[C2]]*force_ripple_Config3_2A_phaseA_1Layer__2111859[[#This Row],[Insgesamt]]</f>
        <v>-169.27794498874331</v>
      </c>
      <c r="O134" s="2">
        <f t="shared" si="13"/>
        <v>21.833333333333332</v>
      </c>
      <c r="P134" s="2">
        <f t="shared" si="14"/>
        <v>-0.49999999999999106</v>
      </c>
      <c r="Q134" s="2">
        <f t="shared" si="15"/>
        <v>-0.50000000000001099</v>
      </c>
      <c r="R134" s="2">
        <f t="shared" si="16"/>
        <v>1</v>
      </c>
      <c r="S134">
        <f>force_ripple_Config3_2A_phaseA_1Layer__2111859[[#This Row],[Spalte1]]*$Q134</f>
        <v>-25.527848926680214</v>
      </c>
      <c r="T134">
        <f>force_ripple_Config3_2A_phaseA_1Layer__2111859[[#This Row],[Spalte2]]*$Q134</f>
        <v>79.587683176042873</v>
      </c>
      <c r="U134">
        <f>force_ripple_Config3_2A_phaseA_1Layer__2111859[[#This Row],[Spalte22]]*$P134</f>
        <v>-0.29202503970093585</v>
      </c>
      <c r="V134">
        <f>force_ripple_Config3_2A_phaseA_1Layer__2111859[[#This Row],[Spalte23]]*$P134</f>
        <v>37.868073844995344</v>
      </c>
      <c r="W134">
        <f>force_ripple_Config3_2A_phaseA_1Layer__2111859[[#This Row],[Spalte24]]*$R134</f>
        <v>-45.889709989672376</v>
      </c>
      <c r="X134">
        <f>force_ripple_Config3_2A_phaseA_1Layer__2111859[[#This Row],[Spalte25]]*$R134</f>
        <v>-169.27794498874331</v>
      </c>
      <c r="Y134">
        <f t="shared" si="17"/>
        <v>-71.709583956053521</v>
      </c>
      <c r="Z134">
        <f t="shared" si="17"/>
        <v>-51.822187967705105</v>
      </c>
    </row>
    <row r="135" spans="1:26" x14ac:dyDescent="0.3">
      <c r="A135">
        <v>264</v>
      </c>
      <c r="B135">
        <v>0.37328618778744599</v>
      </c>
      <c r="C135">
        <v>-1.83629245450128</v>
      </c>
      <c r="D135">
        <v>0.1964853015437</v>
      </c>
      <c r="E135">
        <v>-0.86110270508073705</v>
      </c>
      <c r="F135">
        <v>-0.53725788135950303</v>
      </c>
      <c r="G135">
        <v>-1.5568803537789899</v>
      </c>
      <c r="H135">
        <f t="shared" si="12"/>
        <v>97.389372261283583</v>
      </c>
      <c r="I135">
        <f>force_ripple_Config3_2A_phaseA_1Layer__2111859[[#This Row],[A]]*force_ripple_Config3_2A_phaseA_1Layer__2111859[[#This Row],[Insgesamt]]</f>
        <v>36.354107502426984</v>
      </c>
      <c r="J135">
        <f>force_ripple_Config3_2A_phaseA_1Layer__2111859[[#This Row],[A2]]*force_ripple_Config3_2A_phaseA_1Layer__2111859[[#This Row],[Insgesamt]]</f>
        <v>-178.8353694320113</v>
      </c>
      <c r="K135">
        <f>force_ripple_Config3_2A_phaseA_1Layer__2111859[[#This Row],[B]]*force_ripple_Config3_2A_phaseA_1Layer__2111859[[#This Row],[Insgesamt]]</f>
        <v>19.135580175909958</v>
      </c>
      <c r="L135">
        <f>force_ripple_Config3_2A_phaseA_1Layer__2111859[[#This Row],[B2]]*force_ripple_Config3_2A_phaseA_1Layer__2111859[[#This Row],[Insgesamt]]</f>
        <v>-83.862251900306191</v>
      </c>
      <c r="M135">
        <f>force_ripple_Config3_2A_phaseA_1Layer__2111859[[#This Row],[C]]*force_ripple_Config3_2A_phaseA_1Layer__2111859[[#This Row],[Insgesamt]]</f>
        <v>-52.323207808029167</v>
      </c>
      <c r="N135">
        <f>force_ripple_Config3_2A_phaseA_1Layer__2111859[[#This Row],[C2]]*force_ripple_Config3_2A_phaseA_1Layer__2111859[[#This Row],[Insgesamt]]</f>
        <v>-151.62360034046094</v>
      </c>
      <c r="O135" s="2">
        <f t="shared" si="13"/>
        <v>22</v>
      </c>
      <c r="P135" s="2">
        <f t="shared" si="14"/>
        <v>-0.86602540378443493</v>
      </c>
      <c r="Q135" s="2">
        <f t="shared" si="15"/>
        <v>-9.8007539583999659E-15</v>
      </c>
      <c r="R135" s="2">
        <f t="shared" si="16"/>
        <v>0.86602540378444481</v>
      </c>
      <c r="S135">
        <f>force_ripple_Config3_2A_phaseA_1Layer__2111859[[#This Row],[Spalte1]]*$Q135</f>
        <v>-3.5629766300850915E-13</v>
      </c>
      <c r="T135">
        <f>force_ripple_Config3_2A_phaseA_1Layer__2111859[[#This Row],[Spalte2]]*$Q135</f>
        <v>1.7527214548627051E-12</v>
      </c>
      <c r="U135">
        <f>force_ripple_Config3_2A_phaseA_1Layer__2111859[[#This Row],[Spalte22]]*$P135</f>
        <v>-16.571898548491848</v>
      </c>
      <c r="V135">
        <f>force_ripple_Config3_2A_phaseA_1Layer__2111859[[#This Row],[Spalte23]]*$P135</f>
        <v>72.626840564234669</v>
      </c>
      <c r="W135">
        <f>force_ripple_Config3_2A_phaseA_1Layer__2111859[[#This Row],[Spalte24]]*$R135</f>
        <v>-45.313227169245877</v>
      </c>
      <c r="X135">
        <f>force_ripple_Config3_2A_phaseA_1Layer__2111859[[#This Row],[Spalte25]]*$R135</f>
        <v>-131.30988970809898</v>
      </c>
      <c r="Y135">
        <f t="shared" si="17"/>
        <v>-61.885125717738077</v>
      </c>
      <c r="Z135">
        <f t="shared" si="17"/>
        <v>-58.683049143862561</v>
      </c>
    </row>
    <row r="136" spans="1:26" x14ac:dyDescent="0.3">
      <c r="A136">
        <v>266</v>
      </c>
      <c r="B136">
        <v>9.6845724519779505E-2</v>
      </c>
      <c r="C136">
        <v>-1.89765020527385</v>
      </c>
      <c r="D136">
        <v>0.28632921705042202</v>
      </c>
      <c r="E136">
        <v>-0.924081344590998</v>
      </c>
      <c r="F136">
        <v>-0.63033461810101699</v>
      </c>
      <c r="G136">
        <v>-1.4071234408129101</v>
      </c>
      <c r="H136">
        <f t="shared" si="12"/>
        <v>97.389372261283583</v>
      </c>
      <c r="I136">
        <f>force_ripple_Config3_2A_phaseA_1Layer__2111859[[#This Row],[A]]*force_ripple_Config3_2A_phaseA_1Layer__2111859[[#This Row],[Insgesamt]]</f>
        <v>9.4317443171705246</v>
      </c>
      <c r="J136">
        <f>force_ripple_Config3_2A_phaseA_1Layer__2111859[[#This Row],[A2]]*force_ripple_Config3_2A_phaseA_1Layer__2111859[[#This Row],[Insgesamt]]</f>
        <v>-184.81096226311618</v>
      </c>
      <c r="K136">
        <f>force_ripple_Config3_2A_phaseA_1Layer__2111859[[#This Row],[B]]*force_ripple_Config3_2A_phaseA_1Layer__2111859[[#This Row],[Insgesamt]]</f>
        <v>27.885422708605418</v>
      </c>
      <c r="L136">
        <f>force_ripple_Config3_2A_phaseA_1Layer__2111859[[#This Row],[B2]]*force_ripple_Config3_2A_phaseA_1Layer__2111859[[#This Row],[Insgesamt]]</f>
        <v>-89.995702068080178</v>
      </c>
      <c r="M136">
        <f>force_ripple_Config3_2A_phaseA_1Layer__2111859[[#This Row],[C]]*force_ripple_Config3_2A_phaseA_1Layer__2111859[[#This Row],[Insgesamt]]</f>
        <v>-61.387892771413966</v>
      </c>
      <c r="N136">
        <f>force_ripple_Config3_2A_phaseA_1Layer__2111859[[#This Row],[C2]]*force_ripple_Config3_2A_phaseA_1Layer__2111859[[#This Row],[Insgesamt]]</f>
        <v>-137.03886859490675</v>
      </c>
      <c r="O136" s="2">
        <f t="shared" si="13"/>
        <v>22.166666666666668</v>
      </c>
      <c r="P136" s="2">
        <f t="shared" si="14"/>
        <v>-1</v>
      </c>
      <c r="Q136" s="2">
        <f t="shared" si="15"/>
        <v>0.50000000000000633</v>
      </c>
      <c r="R136" s="2">
        <f t="shared" si="16"/>
        <v>0.49999999999999578</v>
      </c>
      <c r="S136">
        <f>force_ripple_Config3_2A_phaseA_1Layer__2111859[[#This Row],[Spalte1]]*$Q136</f>
        <v>4.7158721585853218</v>
      </c>
      <c r="T136">
        <f>force_ripple_Config3_2A_phaseA_1Layer__2111859[[#This Row],[Spalte2]]*$Q136</f>
        <v>-92.405481131559256</v>
      </c>
      <c r="U136">
        <f>force_ripple_Config3_2A_phaseA_1Layer__2111859[[#This Row],[Spalte22]]*$P136</f>
        <v>-27.885422708605418</v>
      </c>
      <c r="V136">
        <f>force_ripple_Config3_2A_phaseA_1Layer__2111859[[#This Row],[Spalte23]]*$P136</f>
        <v>89.995702068080178</v>
      </c>
      <c r="W136">
        <f>force_ripple_Config3_2A_phaseA_1Layer__2111859[[#This Row],[Spalte24]]*$R136</f>
        <v>-30.693946385706724</v>
      </c>
      <c r="X136">
        <f>force_ripple_Config3_2A_phaseA_1Layer__2111859[[#This Row],[Spalte25]]*$R136</f>
        <v>-68.51943429745279</v>
      </c>
      <c r="Y136">
        <f t="shared" si="17"/>
        <v>-53.863496935726822</v>
      </c>
      <c r="Z136">
        <f t="shared" si="17"/>
        <v>-70.929213360931868</v>
      </c>
    </row>
    <row r="137" spans="1:26" x14ac:dyDescent="0.3">
      <c r="A137">
        <v>268</v>
      </c>
      <c r="B137">
        <v>-6.19899079206317E-2</v>
      </c>
      <c r="C137">
        <v>-1.8381846952796901</v>
      </c>
      <c r="D137">
        <v>0.46365477094129298</v>
      </c>
      <c r="E137">
        <v>-0.98912977200082997</v>
      </c>
      <c r="F137">
        <v>-0.65781320064761495</v>
      </c>
      <c r="G137">
        <v>-1.1330489832997099</v>
      </c>
      <c r="H137">
        <f t="shared" si="12"/>
        <v>97.389372261283583</v>
      </c>
      <c r="I137">
        <f>force_ripple_Config3_2A_phaseA_1Layer__2111859[[#This Row],[A]]*force_ripple_Config3_2A_phaseA_1Layer__2111859[[#This Row],[Insgesamt]]</f>
        <v>-6.0371582189250921</v>
      </c>
      <c r="J137">
        <f>force_ripple_Config3_2A_phaseA_1Layer__2111859[[#This Row],[A2]]*force_ripple_Config3_2A_phaseA_1Layer__2111859[[#This Row],[Insgesamt]]</f>
        <v>-179.01965357358787</v>
      </c>
      <c r="K137">
        <f>force_ripple_Config3_2A_phaseA_1Layer__2111859[[#This Row],[B]]*force_ripple_Config3_2A_phaseA_1Layer__2111859[[#This Row],[Insgesamt]]</f>
        <v>45.155047087921751</v>
      </c>
      <c r="L137">
        <f>force_ripple_Config3_2A_phaseA_1Layer__2111859[[#This Row],[B2]]*force_ripple_Config3_2A_phaseA_1Layer__2111859[[#This Row],[Insgesamt]]</f>
        <v>-96.330727580107379</v>
      </c>
      <c r="M137">
        <f>force_ripple_Config3_2A_phaseA_1Layer__2111859[[#This Row],[C]]*force_ripple_Config3_2A_phaseA_1Layer__2111859[[#This Row],[Insgesamt]]</f>
        <v>-64.064014676257003</v>
      </c>
      <c r="N137">
        <f>force_ripple_Config3_2A_phaseA_1Layer__2111859[[#This Row],[C2]]*force_ripple_Config3_2A_phaseA_1Layer__2111859[[#This Row],[Insgesamt]]</f>
        <v>-110.34692922484433</v>
      </c>
      <c r="O137" s="2">
        <f t="shared" si="13"/>
        <v>22.333333333333332</v>
      </c>
      <c r="P137" s="2">
        <f t="shared" si="14"/>
        <v>-0.86602540378443937</v>
      </c>
      <c r="Q137" s="2">
        <f t="shared" si="15"/>
        <v>0.86602540378443671</v>
      </c>
      <c r="R137" s="2">
        <f t="shared" si="16"/>
        <v>6.370555125090327E-15</v>
      </c>
      <c r="S137">
        <f>force_ripple_Config3_2A_phaseA_1Layer__2111859[[#This Row],[Spalte1]]*$Q137</f>
        <v>-5.2283323842551335</v>
      </c>
      <c r="T137">
        <f>force_ripple_Config3_2A_phaseA_1Layer__2111859[[#This Row],[Spalte2]]*$Q137</f>
        <v>-155.03556777141642</v>
      </c>
      <c r="U137">
        <f>force_ripple_Config3_2A_phaseA_1Layer__2111859[[#This Row],[Spalte22]]*$P137</f>
        <v>-39.105417887222806</v>
      </c>
      <c r="V137">
        <f>force_ripple_Config3_2A_phaseA_1Layer__2111859[[#This Row],[Spalte23]]*$P137</f>
        <v>83.424857249411318</v>
      </c>
      <c r="W137">
        <f>force_ripple_Config3_2A_phaseA_1Layer__2111859[[#This Row],[Spalte24]]*$R137</f>
        <v>-4.0812333702969096E-13</v>
      </c>
      <c r="X137">
        <f>force_ripple_Config3_2A_phaseA_1Layer__2111859[[#This Row],[Spalte25]]*$R137</f>
        <v>-7.0297119551131164E-13</v>
      </c>
      <c r="Y137">
        <f t="shared" si="17"/>
        <v>-44.333750271478344</v>
      </c>
      <c r="Z137">
        <f t="shared" si="17"/>
        <v>-71.610710522005803</v>
      </c>
    </row>
    <row r="138" spans="1:26" x14ac:dyDescent="0.3">
      <c r="A138">
        <v>270</v>
      </c>
      <c r="B138">
        <v>-0.18742518423488</v>
      </c>
      <c r="C138">
        <v>-1.82016924116066</v>
      </c>
      <c r="D138">
        <v>0.586367179010579</v>
      </c>
      <c r="E138">
        <v>-1.1974115899776501</v>
      </c>
      <c r="F138">
        <v>-0.47282452517837098</v>
      </c>
      <c r="G138">
        <v>-0.89941733779545996</v>
      </c>
      <c r="H138">
        <f t="shared" si="12"/>
        <v>97.389372261283583</v>
      </c>
      <c r="I138">
        <f>force_ripple_Config3_2A_phaseA_1Layer__2111859[[#This Row],[A]]*force_ripple_Config3_2A_phaseA_1Layer__2111859[[#This Row],[Insgesamt]]</f>
        <v>-18.253221038590386</v>
      </c>
      <c r="J138">
        <f>force_ripple_Config3_2A_phaseA_1Layer__2111859[[#This Row],[A2]]*force_ripple_Config3_2A_phaseA_1Layer__2111859[[#This Row],[Insgesamt]]</f>
        <v>-177.26513980593359</v>
      </c>
      <c r="K138">
        <f>force_ripple_Config3_2A_phaseA_1Layer__2111859[[#This Row],[B]]*force_ripple_Config3_2A_phaseA_1Layer__2111859[[#This Row],[Insgesamt]]</f>
        <v>57.105931478459986</v>
      </c>
      <c r="L138">
        <f>force_ripple_Config3_2A_phaseA_1Layer__2111859[[#This Row],[B2]]*force_ripple_Config3_2A_phaseA_1Layer__2111859[[#This Row],[Insgesamt]]</f>
        <v>-116.61516308630883</v>
      </c>
      <c r="M138">
        <f>force_ripple_Config3_2A_phaseA_1Layer__2111859[[#This Row],[C]]*force_ripple_Config3_2A_phaseA_1Layer__2111859[[#This Row],[Insgesamt]]</f>
        <v>-46.048083696861021</v>
      </c>
      <c r="N138">
        <f>force_ripple_Config3_2A_phaseA_1Layer__2111859[[#This Row],[C2]]*force_ripple_Config3_2A_phaseA_1Layer__2111859[[#This Row],[Insgesamt]]</f>
        <v>-87.593689928814698</v>
      </c>
      <c r="O138" s="2">
        <f t="shared" si="13"/>
        <v>22.5</v>
      </c>
      <c r="P138" s="2">
        <f t="shared" si="14"/>
        <v>-0.49999999999999872</v>
      </c>
      <c r="Q138" s="2">
        <f t="shared" si="15"/>
        <v>1</v>
      </c>
      <c r="R138" s="2">
        <f t="shared" si="16"/>
        <v>-0.499999999999997</v>
      </c>
      <c r="S138">
        <f>force_ripple_Config3_2A_phaseA_1Layer__2111859[[#This Row],[Spalte1]]*$Q138</f>
        <v>-18.253221038590386</v>
      </c>
      <c r="T138">
        <f>force_ripple_Config3_2A_phaseA_1Layer__2111859[[#This Row],[Spalte2]]*$Q138</f>
        <v>-177.26513980593359</v>
      </c>
      <c r="U138">
        <f>force_ripple_Config3_2A_phaseA_1Layer__2111859[[#This Row],[Spalte22]]*$P138</f>
        <v>-28.552965739229919</v>
      </c>
      <c r="V138">
        <f>force_ripple_Config3_2A_phaseA_1Layer__2111859[[#This Row],[Spalte23]]*$P138</f>
        <v>58.307581543154264</v>
      </c>
      <c r="W138">
        <f>force_ripple_Config3_2A_phaseA_1Layer__2111859[[#This Row],[Spalte24]]*$R138</f>
        <v>23.024041848430372</v>
      </c>
      <c r="X138">
        <f>force_ripple_Config3_2A_phaseA_1Layer__2111859[[#This Row],[Spalte25]]*$R138</f>
        <v>43.796844964407086</v>
      </c>
      <c r="Y138">
        <f t="shared" si="17"/>
        <v>-23.782144929389929</v>
      </c>
      <c r="Z138">
        <f t="shared" si="17"/>
        <v>-75.160713298372229</v>
      </c>
    </row>
    <row r="139" spans="1:26" x14ac:dyDescent="0.3">
      <c r="A139">
        <v>272</v>
      </c>
      <c r="B139">
        <v>-0.38637176012554802</v>
      </c>
      <c r="C139">
        <v>-1.7326439591346201</v>
      </c>
      <c r="D139">
        <v>0.56921070089081705</v>
      </c>
      <c r="E139">
        <v>-1.3913106325527</v>
      </c>
      <c r="F139">
        <v>-0.29072698729590302</v>
      </c>
      <c r="G139">
        <v>-0.80800958386497701</v>
      </c>
      <c r="H139">
        <f t="shared" si="12"/>
        <v>97.389372261283583</v>
      </c>
      <c r="I139">
        <f>force_ripple_Config3_2A_phaseA_1Layer__2111859[[#This Row],[A]]*force_ripple_Config3_2A_phaseA_1Layer__2111859[[#This Row],[Insgesamt]]</f>
        <v>-37.628503178114364</v>
      </c>
      <c r="J139">
        <f>force_ripple_Config3_2A_phaseA_1Layer__2111859[[#This Row],[A2]]*force_ripple_Config3_2A_phaseA_1Layer__2111859[[#This Row],[Insgesamt]]</f>
        <v>-168.74110753242573</v>
      </c>
      <c r="K139">
        <f>force_ripple_Config3_2A_phaseA_1Layer__2111859[[#This Row],[B]]*force_ripple_Config3_2A_phaseA_1Layer__2111859[[#This Row],[Insgesamt]]</f>
        <v>55.435072844161922</v>
      </c>
      <c r="L139">
        <f>force_ripple_Config3_2A_phaseA_1Layer__2111859[[#This Row],[B2]]*force_ripple_Config3_2A_phaseA_1Layer__2111859[[#This Row],[Insgesamt]]</f>
        <v>-135.49886912475685</v>
      </c>
      <c r="M139">
        <f>force_ripple_Config3_2A_phaseA_1Layer__2111859[[#This Row],[C]]*force_ripple_Config3_2A_phaseA_1Layer__2111859[[#This Row],[Insgesamt]]</f>
        <v>-28.313718792162163</v>
      </c>
      <c r="N139">
        <f>force_ripple_Config3_2A_phaseA_1Layer__2111859[[#This Row],[C2]]*force_ripple_Config3_2A_phaseA_1Layer__2111859[[#This Row],[Insgesamt]]</f>
        <v>-78.691546153711087</v>
      </c>
      <c r="O139" s="2">
        <f t="shared" si="13"/>
        <v>22.666666666666668</v>
      </c>
      <c r="P139" s="2">
        <f t="shared" si="14"/>
        <v>4.4101007568020378E-15</v>
      </c>
      <c r="Q139" s="2">
        <f t="shared" si="15"/>
        <v>0.86602540378443771</v>
      </c>
      <c r="R139" s="2">
        <f t="shared" si="16"/>
        <v>-0.86602540378443837</v>
      </c>
      <c r="S139">
        <f>force_ripple_Config3_2A_phaseA_1Layer__2111859[[#This Row],[Spalte1]]*$Q139</f>
        <v>-32.587239658630487</v>
      </c>
      <c r="T139">
        <f>force_ripple_Config3_2A_phaseA_1Layer__2111859[[#This Row],[Spalte2]]*$Q139</f>
        <v>-146.13408578580223</v>
      </c>
      <c r="U139">
        <f>force_ripple_Config3_2A_phaseA_1Layer__2111859[[#This Row],[Spalte22]]*$P139</f>
        <v>2.4447425670341458E-13</v>
      </c>
      <c r="V139">
        <f>force_ripple_Config3_2A_phaseA_1Layer__2111859[[#This Row],[Spalte23]]*$P139</f>
        <v>-5.9756366527291048E-13</v>
      </c>
      <c r="W139">
        <f>force_ripple_Config3_2A_phaseA_1Layer__2111859[[#This Row],[Spalte24]]*$R139</f>
        <v>24.520399749621276</v>
      </c>
      <c r="X139">
        <f>force_ripple_Config3_2A_phaseA_1Layer__2111859[[#This Row],[Spalte25]]*$R139</f>
        <v>68.148878032189415</v>
      </c>
      <c r="Y139">
        <f t="shared" si="17"/>
        <v>-8.0668399090089693</v>
      </c>
      <c r="Z139">
        <f t="shared" si="17"/>
        <v>-77.985207753613409</v>
      </c>
    </row>
    <row r="140" spans="1:26" x14ac:dyDescent="0.3">
      <c r="A140">
        <v>274</v>
      </c>
      <c r="B140">
        <v>-0.45787130491030198</v>
      </c>
      <c r="C140">
        <v>-1.55930485201734</v>
      </c>
      <c r="D140">
        <v>0.58827782751559499</v>
      </c>
      <c r="E140">
        <v>-1.5626441604127399</v>
      </c>
      <c r="F140">
        <v>-8.6002467937471905E-2</v>
      </c>
      <c r="G140">
        <v>-0.70650138507887095</v>
      </c>
      <c r="H140">
        <f t="shared" si="12"/>
        <v>97.389372261283583</v>
      </c>
      <c r="I140">
        <f>force_ripple_Config3_2A_phaseA_1Layer__2111859[[#This Row],[A]]*force_ripple_Config3_2A_phaseA_1Layer__2111859[[#This Row],[Insgesamt]]</f>
        <v>-44.591798961669085</v>
      </c>
      <c r="J140">
        <f>force_ripple_Config3_2A_phaseA_1Layer__2111859[[#This Row],[A2]]*force_ripple_Config3_2A_phaseA_1Layer__2111859[[#This Row],[Insgesamt]]</f>
        <v>-151.85972070194245</v>
      </c>
      <c r="K140">
        <f>force_ripple_Config3_2A_phaseA_1Layer__2111859[[#This Row],[B]]*force_ripple_Config3_2A_phaseA_1Layer__2111859[[#This Row],[Insgesamt]]</f>
        <v>57.292008336975456</v>
      </c>
      <c r="L140">
        <f>force_ripple_Config3_2A_phaseA_1Layer__2111859[[#This Row],[B2]]*force_ripple_Config3_2A_phaseA_1Layer__2111859[[#This Row],[Insgesamt]]</f>
        <v>-152.18493385035725</v>
      </c>
      <c r="M140">
        <f>force_ripple_Config3_2A_phaseA_1Layer__2111859[[#This Row],[C]]*force_ripple_Config3_2A_phaseA_1Layer__2111859[[#This Row],[Insgesamt]]</f>
        <v>-8.3757263653515572</v>
      </c>
      <c r="N140">
        <f>force_ripple_Config3_2A_phaseA_1Layer__2111859[[#This Row],[C2]]*force_ripple_Config3_2A_phaseA_1Layer__2111859[[#This Row],[Insgesamt]]</f>
        <v>-68.805726394558619</v>
      </c>
      <c r="O140" s="2">
        <f t="shared" si="13"/>
        <v>22.833333333333332</v>
      </c>
      <c r="P140" s="2">
        <f t="shared" si="14"/>
        <v>0.49999999999999406</v>
      </c>
      <c r="Q140" s="2">
        <f t="shared" si="15"/>
        <v>0.5000000000000081</v>
      </c>
      <c r="R140" s="2">
        <f t="shared" si="16"/>
        <v>-1</v>
      </c>
      <c r="S140">
        <f>force_ripple_Config3_2A_phaseA_1Layer__2111859[[#This Row],[Spalte1]]*$Q140</f>
        <v>-22.295899480834905</v>
      </c>
      <c r="T140">
        <f>force_ripple_Config3_2A_phaseA_1Layer__2111859[[#This Row],[Spalte2]]*$Q140</f>
        <v>-75.929860350972461</v>
      </c>
      <c r="U140">
        <f>force_ripple_Config3_2A_phaseA_1Layer__2111859[[#This Row],[Spalte22]]*$P140</f>
        <v>28.646004168487387</v>
      </c>
      <c r="V140">
        <f>force_ripple_Config3_2A_phaseA_1Layer__2111859[[#This Row],[Spalte23]]*$P140</f>
        <v>-76.092466925177717</v>
      </c>
      <c r="W140">
        <f>force_ripple_Config3_2A_phaseA_1Layer__2111859[[#This Row],[Spalte24]]*$R140</f>
        <v>8.3757263653515572</v>
      </c>
      <c r="X140">
        <f>force_ripple_Config3_2A_phaseA_1Layer__2111859[[#This Row],[Spalte25]]*$R140</f>
        <v>68.805726394558619</v>
      </c>
      <c r="Y140">
        <f t="shared" si="17"/>
        <v>14.72583105300404</v>
      </c>
      <c r="Z140">
        <f t="shared" si="17"/>
        <v>-83.21660088159156</v>
      </c>
    </row>
    <row r="141" spans="1:26" x14ac:dyDescent="0.3">
      <c r="A141">
        <v>276</v>
      </c>
      <c r="B141">
        <v>-0.474016087806442</v>
      </c>
      <c r="C141">
        <v>-1.4644644789655401</v>
      </c>
      <c r="D141">
        <v>0.47865914274631599</v>
      </c>
      <c r="E141">
        <v>-1.81117906604335</v>
      </c>
      <c r="F141">
        <v>0.20039076077734799</v>
      </c>
      <c r="G141">
        <v>-0.74271284584057295</v>
      </c>
      <c r="H141">
        <f t="shared" si="12"/>
        <v>97.389372261283583</v>
      </c>
      <c r="I141">
        <f>force_ripple_Config3_2A_phaseA_1Layer__2111859[[#This Row],[A]]*force_ripple_Config3_2A_phaseA_1Layer__2111859[[#This Row],[Insgesamt]]</f>
        <v>-46.164129233218866</v>
      </c>
      <c r="J141">
        <f>force_ripple_Config3_2A_phaseA_1Layer__2111859[[#This Row],[A2]]*force_ripple_Config3_2A_phaseA_1Layer__2111859[[#This Row],[Insgesamt]]</f>
        <v>-142.62327630540167</v>
      </c>
      <c r="K141">
        <f>force_ripple_Config3_2A_phaseA_1Layer__2111859[[#This Row],[B]]*force_ripple_Config3_2A_phaseA_1Layer__2111859[[#This Row],[Insgesamt]]</f>
        <v>46.616313439187849</v>
      </c>
      <c r="L141">
        <f>force_ripple_Config3_2A_phaseA_1Layer__2111859[[#This Row],[B2]]*force_ripple_Config3_2A_phaseA_1Layer__2111859[[#This Row],[Insgesamt]]</f>
        <v>-176.38959229473974</v>
      </c>
      <c r="M141">
        <f>force_ripple_Config3_2A_phaseA_1Layer__2111859[[#This Row],[C]]*force_ripple_Config3_2A_phaseA_1Layer__2111859[[#This Row],[Insgesamt]]</f>
        <v>19.515930399066971</v>
      </c>
      <c r="N141">
        <f>force_ripple_Config3_2A_phaseA_1Layer__2111859[[#This Row],[C2]]*force_ripple_Config3_2A_phaseA_1Layer__2111859[[#This Row],[Insgesamt]]</f>
        <v>-72.332337826804888</v>
      </c>
      <c r="O141" s="2">
        <f t="shared" si="13"/>
        <v>23</v>
      </c>
      <c r="P141" s="2">
        <f t="shared" si="14"/>
        <v>0.86602540378443671</v>
      </c>
      <c r="Q141" s="2">
        <f t="shared" si="15"/>
        <v>6.370555125090327E-15</v>
      </c>
      <c r="R141" s="2">
        <f t="shared" si="16"/>
        <v>-0.86602540378444304</v>
      </c>
      <c r="S141">
        <f>force_ripple_Config3_2A_phaseA_1Layer__2111859[[#This Row],[Spalte1]]*$Q141</f>
        <v>-2.9409113008201462E-13</v>
      </c>
      <c r="T141">
        <f>force_ripple_Config3_2A_phaseA_1Layer__2111859[[#This Row],[Spalte2]]*$Q141</f>
        <v>-9.0858944382455041E-13</v>
      </c>
      <c r="U141">
        <f>force_ripple_Config3_2A_phaseA_1Layer__2111859[[#This Row],[Spalte22]]*$P141</f>
        <v>40.37091166911452</v>
      </c>
      <c r="V141">
        <f>force_ripple_Config3_2A_phaseA_1Layer__2111859[[#This Row],[Spalte23]]*$P141</f>
        <v>-152.75786789042417</v>
      </c>
      <c r="W141">
        <f>force_ripple_Config3_2A_phaseA_1Layer__2111859[[#This Row],[Spalte24]]*$R141</f>
        <v>-16.901291504081058</v>
      </c>
      <c r="X141">
        <f>force_ripple_Config3_2A_phaseA_1Layer__2111859[[#This Row],[Spalte25]]*$R141</f>
        <v>62.641642073131443</v>
      </c>
      <c r="Y141">
        <f t="shared" si="17"/>
        <v>23.46962016503317</v>
      </c>
      <c r="Z141">
        <f t="shared" si="17"/>
        <v>-90.116225817293639</v>
      </c>
    </row>
    <row r="142" spans="1:26" x14ac:dyDescent="0.3">
      <c r="A142">
        <v>278</v>
      </c>
      <c r="B142">
        <v>-0.567990068305811</v>
      </c>
      <c r="C142">
        <v>-1.3103717766105001</v>
      </c>
      <c r="D142">
        <v>0.19997583180756301</v>
      </c>
      <c r="E142">
        <v>-1.93536451630543</v>
      </c>
      <c r="F142">
        <v>0.34690146236159602</v>
      </c>
      <c r="G142">
        <v>-0.90475408952161596</v>
      </c>
      <c r="H142">
        <f t="shared" si="12"/>
        <v>97.389372261283583</v>
      </c>
      <c r="I142">
        <f>force_ripple_Config3_2A_phaseA_1Layer__2111859[[#This Row],[A]]*force_ripple_Config3_2A_phaseA_1Layer__2111859[[#This Row],[Insgesamt]]</f>
        <v>-55.316196202946514</v>
      </c>
      <c r="J142">
        <f>force_ripple_Config3_2A_phaseA_1Layer__2111859[[#This Row],[A2]]*force_ripple_Config3_2A_phaseA_1Layer__2111859[[#This Row],[Insgesamt]]</f>
        <v>-127.61628475299952</v>
      </c>
      <c r="K142">
        <f>force_ripple_Config3_2A_phaseA_1Layer__2111859[[#This Row],[B]]*force_ripple_Config3_2A_phaseA_1Layer__2111859[[#This Row],[Insgesamt]]</f>
        <v>19.47552072716659</v>
      </c>
      <c r="L142">
        <f>force_ripple_Config3_2A_phaseA_1Layer__2111859[[#This Row],[B2]]*force_ripple_Config3_2A_phaseA_1Layer__2111859[[#This Row],[Insgesamt]]</f>
        <v>-188.48393533974857</v>
      </c>
      <c r="M142">
        <f>force_ripple_Config3_2A_phaseA_1Layer__2111859[[#This Row],[C]]*force_ripple_Config3_2A_phaseA_1Layer__2111859[[#This Row],[Insgesamt]]</f>
        <v>33.784515655917133</v>
      </c>
      <c r="N142">
        <f>force_ripple_Config3_2A_phaseA_1Layer__2111859[[#This Row],[C2]]*force_ripple_Config3_2A_phaseA_1Layer__2111859[[#This Row],[Insgesamt]]</f>
        <v>-88.113432829339345</v>
      </c>
      <c r="O142" s="2">
        <f t="shared" si="13"/>
        <v>23.166666666666668</v>
      </c>
      <c r="P142" s="2">
        <f t="shared" si="14"/>
        <v>1</v>
      </c>
      <c r="Q142" s="2">
        <f t="shared" si="15"/>
        <v>-0.499999999999997</v>
      </c>
      <c r="R142" s="2">
        <f t="shared" si="16"/>
        <v>-0.50000000000000511</v>
      </c>
      <c r="S142">
        <f>force_ripple_Config3_2A_phaseA_1Layer__2111859[[#This Row],[Spalte1]]*$Q142</f>
        <v>27.65809810147309</v>
      </c>
      <c r="T142">
        <f>force_ripple_Config3_2A_phaseA_1Layer__2111859[[#This Row],[Spalte2]]*$Q142</f>
        <v>63.808142376499376</v>
      </c>
      <c r="U142">
        <f>force_ripple_Config3_2A_phaseA_1Layer__2111859[[#This Row],[Spalte22]]*$P142</f>
        <v>19.47552072716659</v>
      </c>
      <c r="V142">
        <f>force_ripple_Config3_2A_phaseA_1Layer__2111859[[#This Row],[Spalte23]]*$P142</f>
        <v>-188.48393533974857</v>
      </c>
      <c r="W142">
        <f>force_ripple_Config3_2A_phaseA_1Layer__2111859[[#This Row],[Spalte24]]*$R142</f>
        <v>-16.892257827958741</v>
      </c>
      <c r="X142">
        <f>force_ripple_Config3_2A_phaseA_1Layer__2111859[[#This Row],[Spalte25]]*$R142</f>
        <v>44.05671641467012</v>
      </c>
      <c r="Y142">
        <f t="shared" si="17"/>
        <v>30.241361000680943</v>
      </c>
      <c r="Z142">
        <f t="shared" si="17"/>
        <v>-80.619076548579073</v>
      </c>
    </row>
    <row r="143" spans="1:26" x14ac:dyDescent="0.3">
      <c r="A143">
        <v>280</v>
      </c>
      <c r="B143">
        <v>-0.52110425225574397</v>
      </c>
      <c r="C143">
        <v>-1.0642063071173</v>
      </c>
      <c r="D143">
        <v>-2.0153440645828799E-3</v>
      </c>
      <c r="E143">
        <v>-1.91218976065423</v>
      </c>
      <c r="F143">
        <v>0.44677413586644898</v>
      </c>
      <c r="G143">
        <v>-0.997481736501861</v>
      </c>
      <c r="H143">
        <f t="shared" si="12"/>
        <v>97.389372261283583</v>
      </c>
      <c r="I143">
        <f>force_ripple_Config3_2A_phaseA_1Layer__2111859[[#This Row],[A]]*force_ripple_Config3_2A_phaseA_1Layer__2111859[[#This Row],[Insgesamt]]</f>
        <v>-50.750016009872475</v>
      </c>
      <c r="J143">
        <f>force_ripple_Config3_2A_phaseA_1Layer__2111859[[#This Row],[A2]]*force_ripple_Config3_2A_phaseA_1Layer__2111859[[#This Row],[Insgesamt]]</f>
        <v>-103.64238420665262</v>
      </c>
      <c r="K143">
        <f>force_ripple_Config3_2A_phaseA_1Layer__2111859[[#This Row],[B]]*force_ripple_Config3_2A_phaseA_1Layer__2111859[[#This Row],[Insgesamt]]</f>
        <v>-0.19627309334023044</v>
      </c>
      <c r="L143">
        <f>force_ripple_Config3_2A_phaseA_1Layer__2111859[[#This Row],[B2]]*force_ripple_Config3_2A_phaseA_1Layer__2111859[[#This Row],[Insgesamt]]</f>
        <v>-186.22696043456955</v>
      </c>
      <c r="M143">
        <f>force_ripple_Config3_2A_phaseA_1Layer__2111859[[#This Row],[C]]*force_ripple_Config3_2A_phaseA_1Layer__2111859[[#This Row],[Insgesamt]]</f>
        <v>43.511052634610891</v>
      </c>
      <c r="N143">
        <f>force_ripple_Config3_2A_phaseA_1Layer__2111859[[#This Row],[C2]]*force_ripple_Config3_2A_phaseA_1Layer__2111859[[#This Row],[Insgesamt]]</f>
        <v>-97.144120160011326</v>
      </c>
      <c r="O143" s="2">
        <f t="shared" si="13"/>
        <v>23.333333333333332</v>
      </c>
      <c r="P143" s="2">
        <f t="shared" si="14"/>
        <v>0.86602540378443771</v>
      </c>
      <c r="Q143" s="2">
        <f t="shared" si="15"/>
        <v>-0.86602540378443837</v>
      </c>
      <c r="R143" s="2">
        <f t="shared" si="16"/>
        <v>-2.940356291780688E-15</v>
      </c>
      <c r="S143">
        <f>force_ripple_Config3_2A_phaseA_1Layer__2111859[[#This Row],[Spalte1]]*$Q143</f>
        <v>43.950803107016519</v>
      </c>
      <c r="T143">
        <f>force_ripple_Config3_2A_phaseA_1Layer__2111859[[#This Row],[Spalte2]]*$Q143</f>
        <v>89.756937631748229</v>
      </c>
      <c r="U143">
        <f>force_ripple_Config3_2A_phaseA_1Layer__2111859[[#This Row],[Spalte22]]*$P143</f>
        <v>-0.16997748491199369</v>
      </c>
      <c r="V143">
        <f>force_ripple_Config3_2A_phaseA_1Layer__2111859[[#This Row],[Spalte23]]*$P143</f>
        <v>-161.27727860589661</v>
      </c>
      <c r="W143">
        <f>force_ripple_Config3_2A_phaseA_1Layer__2111859[[#This Row],[Spalte24]]*$R143</f>
        <v>-1.2793799737617882E-13</v>
      </c>
      <c r="X143">
        <f>force_ripple_Config3_2A_phaseA_1Layer__2111859[[#This Row],[Spalte25]]*$R143</f>
        <v>2.8563832492198847E-13</v>
      </c>
      <c r="Y143">
        <f t="shared" si="17"/>
        <v>43.780825622104395</v>
      </c>
      <c r="Z143">
        <f t="shared" si="17"/>
        <v>-71.520340974148098</v>
      </c>
    </row>
    <row r="144" spans="1:26" x14ac:dyDescent="0.3">
      <c r="A144">
        <v>282</v>
      </c>
      <c r="B144">
        <v>-0.37734874506865002</v>
      </c>
      <c r="C144">
        <v>-0.94521778737665996</v>
      </c>
      <c r="D144">
        <v>-0.19239180624609001</v>
      </c>
      <c r="E144">
        <v>-1.91822709508085</v>
      </c>
      <c r="F144">
        <v>0.57041341234026499</v>
      </c>
      <c r="G144">
        <v>-1.1852162349714299</v>
      </c>
      <c r="H144">
        <f t="shared" si="12"/>
        <v>97.389372261283583</v>
      </c>
      <c r="I144">
        <f>force_ripple_Config3_2A_phaseA_1Layer__2111859[[#This Row],[A]]*force_ripple_Config3_2A_phaseA_1Layer__2111859[[#This Row],[Insgesamt]]</f>
        <v>-36.749757405818954</v>
      </c>
      <c r="J144">
        <f>force_ripple_Config3_2A_phaseA_1Layer__2111859[[#This Row],[A2]]*force_ripple_Config3_2A_phaseA_1Layer__2111859[[#This Row],[Insgesamt]]</f>
        <v>-92.054166962812332</v>
      </c>
      <c r="K144">
        <f>force_ripple_Config3_2A_phaseA_1Layer__2111859[[#This Row],[B]]*force_ripple_Config3_2A_phaseA_1Layer__2111859[[#This Row],[Insgesamt]]</f>
        <v>-18.736917238521205</v>
      </c>
      <c r="L144">
        <f>force_ripple_Config3_2A_phaseA_1Layer__2111859[[#This Row],[B2]]*force_ripple_Config3_2A_phaseA_1Layer__2111859[[#This Row],[Insgesamt]]</f>
        <v>-186.81493264450953</v>
      </c>
      <c r="M144">
        <f>force_ripple_Config3_2A_phaseA_1Layer__2111859[[#This Row],[C]]*force_ripple_Config3_2A_phaseA_1Layer__2111859[[#This Row],[Insgesamt]]</f>
        <v>55.552204157235117</v>
      </c>
      <c r="N144">
        <f>force_ripple_Config3_2A_phaseA_1Layer__2111859[[#This Row],[C2]]*force_ripple_Config3_2A_phaseA_1Layer__2111859[[#This Row],[Insgesamt]]</f>
        <v>-115.42746511774955</v>
      </c>
      <c r="O144" s="2">
        <f t="shared" si="13"/>
        <v>23.5</v>
      </c>
      <c r="P144" s="2">
        <f t="shared" si="14"/>
        <v>0.49999999999999578</v>
      </c>
      <c r="Q144" s="2">
        <f t="shared" si="15"/>
        <v>-1</v>
      </c>
      <c r="R144" s="2">
        <f t="shared" si="16"/>
        <v>0.5</v>
      </c>
      <c r="S144">
        <f>force_ripple_Config3_2A_phaseA_1Layer__2111859[[#This Row],[Spalte1]]*$Q144</f>
        <v>36.749757405818954</v>
      </c>
      <c r="T144">
        <f>force_ripple_Config3_2A_phaseA_1Layer__2111859[[#This Row],[Spalte2]]*$Q144</f>
        <v>92.054166962812332</v>
      </c>
      <c r="U144">
        <f>force_ripple_Config3_2A_phaseA_1Layer__2111859[[#This Row],[Spalte22]]*$P144</f>
        <v>-9.3684586192605224</v>
      </c>
      <c r="V144">
        <f>force_ripple_Config3_2A_phaseA_1Layer__2111859[[#This Row],[Spalte23]]*$P144</f>
        <v>-93.407466322253981</v>
      </c>
      <c r="W144">
        <f>force_ripple_Config3_2A_phaseA_1Layer__2111859[[#This Row],[Spalte24]]*$R144</f>
        <v>27.776102078617559</v>
      </c>
      <c r="X144">
        <f>force_ripple_Config3_2A_phaseA_1Layer__2111859[[#This Row],[Spalte25]]*$R144</f>
        <v>-57.713732558874774</v>
      </c>
      <c r="Y144">
        <f t="shared" si="17"/>
        <v>55.157400865175987</v>
      </c>
      <c r="Z144">
        <f t="shared" si="17"/>
        <v>-59.067031918316424</v>
      </c>
    </row>
    <row r="145" spans="1:26" x14ac:dyDescent="0.3">
      <c r="A145">
        <v>284</v>
      </c>
      <c r="B145">
        <v>-0.29114439757153499</v>
      </c>
      <c r="C145">
        <v>-0.84427892645206504</v>
      </c>
      <c r="D145">
        <v>-0.47251236585872303</v>
      </c>
      <c r="E145">
        <v>-1.8209154114580499</v>
      </c>
      <c r="F145">
        <v>0.53070380757595104</v>
      </c>
      <c r="G145">
        <v>-1.4020732491996899</v>
      </c>
      <c r="H145">
        <f t="shared" si="12"/>
        <v>97.389372261283583</v>
      </c>
      <c r="I145">
        <f>force_ripple_Config3_2A_phaseA_1Layer__2111859[[#This Row],[A]]*force_ripple_Config3_2A_phaseA_1Layer__2111859[[#This Row],[Insgesamt]]</f>
        <v>-28.35437011688137</v>
      </c>
      <c r="J145">
        <f>force_ripple_Config3_2A_phaseA_1Layer__2111859[[#This Row],[A2]]*force_ripple_Config3_2A_phaseA_1Layer__2111859[[#This Row],[Insgesamt]]</f>
        <v>-82.223794660597022</v>
      </c>
      <c r="K145">
        <f>force_ripple_Config3_2A_phaseA_1Layer__2111859[[#This Row],[B]]*force_ripple_Config3_2A_phaseA_1Layer__2111859[[#This Row],[Insgesamt]]</f>
        <v>-46.017682696675003</v>
      </c>
      <c r="L145">
        <f>force_ripple_Config3_2A_phaseA_1Layer__2111859[[#This Row],[B2]]*force_ripple_Config3_2A_phaseA_1Layer__2111859[[#This Row],[Insgesamt]]</f>
        <v>-177.33780886279638</v>
      </c>
      <c r="M145">
        <f>force_ripple_Config3_2A_phaseA_1Layer__2111859[[#This Row],[C]]*force_ripple_Config3_2A_phaseA_1Layer__2111859[[#This Row],[Insgesamt]]</f>
        <v>51.684910676494908</v>
      </c>
      <c r="N145">
        <f>force_ripple_Config3_2A_phaseA_1Layer__2111859[[#This Row],[C2]]*force_ripple_Config3_2A_phaseA_1Layer__2111859[[#This Row],[Insgesamt]]</f>
        <v>-136.54703360389601</v>
      </c>
      <c r="O145" s="2">
        <f t="shared" si="13"/>
        <v>23.666666666666668</v>
      </c>
      <c r="P145" s="2">
        <f t="shared" si="14"/>
        <v>-7.8402995901116768E-15</v>
      </c>
      <c r="Q145" s="2">
        <f t="shared" si="15"/>
        <v>-0.86602540378443593</v>
      </c>
      <c r="R145" s="2">
        <f t="shared" si="16"/>
        <v>0.86602540378444015</v>
      </c>
      <c r="S145">
        <f>force_ripple_Config3_2A_phaseA_1Layer__2111859[[#This Row],[Spalte1]]*$Q145</f>
        <v>24.555604829525532</v>
      </c>
      <c r="T145">
        <f>force_ripple_Config3_2A_phaseA_1Layer__2111859[[#This Row],[Spalte2]]*$Q145</f>
        <v>71.207894971632086</v>
      </c>
      <c r="U145">
        <f>force_ripple_Config3_2A_phaseA_1Layer__2111859[[#This Row],[Spalte22]]*$P145</f>
        <v>3.6079241878463021E-13</v>
      </c>
      <c r="V145">
        <f>force_ripple_Config3_2A_phaseA_1Layer__2111859[[#This Row],[Spalte23]]*$P145</f>
        <v>1.3903815501382852E-12</v>
      </c>
      <c r="W145">
        <f>force_ripple_Config3_2A_phaseA_1Layer__2111859[[#This Row],[Spalte24]]*$R145</f>
        <v>44.760445638174225</v>
      </c>
      <c r="X145">
        <f>force_ripple_Config3_2A_phaseA_1Layer__2111859[[#This Row],[Spalte25]]*$R145</f>
        <v>-118.25319991238156</v>
      </c>
      <c r="Y145">
        <f t="shared" si="17"/>
        <v>69.316050467700123</v>
      </c>
      <c r="Z145">
        <f t="shared" si="17"/>
        <v>-47.045304940748082</v>
      </c>
    </row>
    <row r="146" spans="1:26" x14ac:dyDescent="0.3">
      <c r="A146">
        <v>286</v>
      </c>
      <c r="B146">
        <v>-5.8722574502177903E-2</v>
      </c>
      <c r="C146">
        <v>-0.703178069413947</v>
      </c>
      <c r="D146">
        <v>-0.58342313946564095</v>
      </c>
      <c r="E146">
        <v>-1.5604954411374701</v>
      </c>
      <c r="F146">
        <v>0.45736407160237103</v>
      </c>
      <c r="G146">
        <v>-1.5040265377172699</v>
      </c>
      <c r="H146">
        <f t="shared" si="12"/>
        <v>97.389372261283583</v>
      </c>
      <c r="I146">
        <f>force_ripple_Config3_2A_phaseA_1Layer__2111859[[#This Row],[A]]*force_ripple_Config3_2A_phaseA_1Layer__2111859[[#This Row],[Insgesamt]]</f>
        <v>-5.7189546683335637</v>
      </c>
      <c r="J146">
        <f>force_ripple_Config3_2A_phaseA_1Layer__2111859[[#This Row],[A2]]*force_ripple_Config3_2A_phaseA_1Layer__2111859[[#This Row],[Insgesamt]]</f>
        <v>-68.482070768125595</v>
      </c>
      <c r="K146">
        <f>force_ripple_Config3_2A_phaseA_1Layer__2111859[[#This Row],[B]]*force_ripple_Config3_2A_phaseA_1Layer__2111859[[#This Row],[Insgesamt]]</f>
        <v>-56.819213315266076</v>
      </c>
      <c r="L146">
        <f>force_ripple_Config3_2A_phaseA_1Layer__2111859[[#This Row],[B2]]*force_ripple_Config3_2A_phaseA_1Layer__2111859[[#This Row],[Insgesamt]]</f>
        <v>-151.97567142897302</v>
      </c>
      <c r="M146">
        <f>force_ripple_Config3_2A_phaseA_1Layer__2111859[[#This Row],[C]]*force_ripple_Config3_2A_phaseA_1Layer__2111859[[#This Row],[Insgesamt]]</f>
        <v>44.542399828219672</v>
      </c>
      <c r="N146">
        <f>force_ripple_Config3_2A_phaseA_1Layer__2111859[[#This Row],[C2]]*force_ripple_Config3_2A_phaseA_1Layer__2111859[[#This Row],[Insgesamt]]</f>
        <v>-146.47620037259668</v>
      </c>
      <c r="O146" s="2">
        <f t="shared" si="13"/>
        <v>23.833333333333332</v>
      </c>
      <c r="P146" s="2">
        <f t="shared" si="14"/>
        <v>-0.499999999999997</v>
      </c>
      <c r="Q146" s="2">
        <f t="shared" si="15"/>
        <v>-0.50000000000000511</v>
      </c>
      <c r="R146" s="2">
        <f t="shared" si="16"/>
        <v>1</v>
      </c>
      <c r="S146">
        <f>force_ripple_Config3_2A_phaseA_1Layer__2111859[[#This Row],[Spalte1]]*$Q146</f>
        <v>2.8594773341668112</v>
      </c>
      <c r="T146">
        <f>force_ripple_Config3_2A_phaseA_1Layer__2111859[[#This Row],[Spalte2]]*$Q146</f>
        <v>34.241035384063146</v>
      </c>
      <c r="U146">
        <f>force_ripple_Config3_2A_phaseA_1Layer__2111859[[#This Row],[Spalte22]]*$P146</f>
        <v>28.409606657632867</v>
      </c>
      <c r="V146">
        <f>force_ripple_Config3_2A_phaseA_1Layer__2111859[[#This Row],[Spalte23]]*$P146</f>
        <v>75.987835714486053</v>
      </c>
      <c r="W146">
        <f>force_ripple_Config3_2A_phaseA_1Layer__2111859[[#This Row],[Spalte24]]*$R146</f>
        <v>44.542399828219672</v>
      </c>
      <c r="X146">
        <f>force_ripple_Config3_2A_phaseA_1Layer__2111859[[#This Row],[Spalte25]]*$R146</f>
        <v>-146.47620037259668</v>
      </c>
      <c r="Y146">
        <f t="shared" si="17"/>
        <v>75.811483820019347</v>
      </c>
      <c r="Z146">
        <f t="shared" si="17"/>
        <v>-36.247329274047473</v>
      </c>
    </row>
    <row r="147" spans="1:26" x14ac:dyDescent="0.3">
      <c r="A147">
        <v>288</v>
      </c>
      <c r="B147">
        <v>0.21335089669610099</v>
      </c>
      <c r="C147">
        <v>-0.76392352641802397</v>
      </c>
      <c r="D147">
        <v>-0.56224379994430296</v>
      </c>
      <c r="E147">
        <v>-1.3956681681285401</v>
      </c>
      <c r="F147">
        <v>0.44574823085492199</v>
      </c>
      <c r="G147">
        <v>-1.64096838282855</v>
      </c>
      <c r="H147">
        <f t="shared" si="12"/>
        <v>97.389372261283583</v>
      </c>
      <c r="I147">
        <f>force_ripple_Config3_2A_phaseA_1Layer__2111859[[#This Row],[A]]*force_ripple_Config3_2A_phaseA_1Layer__2111859[[#This Row],[Insgesamt]]</f>
        <v>20.778109900615238</v>
      </c>
      <c r="J147">
        <f>force_ripple_Config3_2A_phaseA_1Layer__2111859[[#This Row],[A2]]*force_ripple_Config3_2A_phaseA_1Layer__2111859[[#This Row],[Insgesamt]]</f>
        <v>-74.398032693477447</v>
      </c>
      <c r="K147">
        <f>force_ripple_Config3_2A_phaseA_1Layer__2111859[[#This Row],[B]]*force_ripple_Config3_2A_phaseA_1Layer__2111859[[#This Row],[Insgesamt]]</f>
        <v>-54.756570734374378</v>
      </c>
      <c r="L147">
        <f>force_ripple_Config3_2A_phaseA_1Layer__2111859[[#This Row],[B2]]*force_ripple_Config3_2A_phaseA_1Layer__2111859[[#This Row],[Insgesamt]]</f>
        <v>-135.92324677909411</v>
      </c>
      <c r="M147">
        <f>force_ripple_Config3_2A_phaseA_1Layer__2111859[[#This Row],[C]]*force_ripple_Config3_2A_phaseA_1Layer__2111859[[#This Row],[Insgesamt]]</f>
        <v>43.411140389538573</v>
      </c>
      <c r="N147">
        <f>force_ripple_Config3_2A_phaseA_1Layer__2111859[[#This Row],[C2]]*force_ripple_Config3_2A_phaseA_1Layer__2111859[[#This Row],[Insgesamt]]</f>
        <v>-159.81288070428616</v>
      </c>
      <c r="O147" s="2">
        <f t="shared" si="13"/>
        <v>24</v>
      </c>
      <c r="P147" s="2">
        <f t="shared" si="14"/>
        <v>-0.86602540378443837</v>
      </c>
      <c r="Q147" s="2">
        <f t="shared" si="15"/>
        <v>-2.940356291780688E-15</v>
      </c>
      <c r="R147" s="2">
        <f t="shared" si="16"/>
        <v>0.86602540378444137</v>
      </c>
      <c r="S147">
        <f>force_ripple_Config3_2A_phaseA_1Layer__2111859[[#This Row],[Spalte1]]*$Q147</f>
        <v>-6.1095046177584626E-14</v>
      </c>
      <c r="T147">
        <f>force_ripple_Config3_2A_phaseA_1Layer__2111859[[#This Row],[Spalte2]]*$Q147</f>
        <v>2.1875672352637173E-13</v>
      </c>
      <c r="U147">
        <f>force_ripple_Config3_2A_phaseA_1Layer__2111859[[#This Row],[Spalte22]]*$P147</f>
        <v>47.420581280087731</v>
      </c>
      <c r="V147">
        <f>force_ripple_Config3_2A_phaseA_1Layer__2111859[[#This Row],[Spalte23]]*$P147</f>
        <v>117.71298467555684</v>
      </c>
      <c r="W147">
        <f>force_ripple_Config3_2A_phaseA_1Layer__2111859[[#This Row],[Spalte24]]*$R147</f>
        <v>37.595150384593218</v>
      </c>
      <c r="X147">
        <f>force_ripple_Config3_2A_phaseA_1Layer__2111859[[#This Row],[Spalte25]]*$R147</f>
        <v>-138.40201454188417</v>
      </c>
      <c r="Y147">
        <f t="shared" si="17"/>
        <v>85.015731664680885</v>
      </c>
      <c r="Z147">
        <f t="shared" si="17"/>
        <v>-20.689029866327118</v>
      </c>
    </row>
    <row r="148" spans="1:26" x14ac:dyDescent="0.3">
      <c r="A148">
        <v>290</v>
      </c>
      <c r="B148">
        <v>0.37495693944002201</v>
      </c>
      <c r="C148">
        <v>-0.85896351469745102</v>
      </c>
      <c r="D148">
        <v>-0.58399047844290197</v>
      </c>
      <c r="E148">
        <v>-1.2059728793708799</v>
      </c>
      <c r="F148">
        <v>0.29296943297183198</v>
      </c>
      <c r="G148">
        <v>-1.7987837918723699</v>
      </c>
      <c r="H148">
        <f t="shared" si="12"/>
        <v>97.389372261283583</v>
      </c>
      <c r="I148">
        <f>force_ripple_Config3_2A_phaseA_1Layer__2111859[[#This Row],[A]]*force_ripple_Config3_2A_phaseA_1Layer__2111859[[#This Row],[Insgesamt]]</f>
        <v>36.516820957075865</v>
      </c>
      <c r="J148">
        <f>force_ripple_Config3_2A_phaseA_1Layer__2111859[[#This Row],[A2]]*force_ripple_Config3_2A_phaseA_1Layer__2111859[[#This Row],[Insgesamt]]</f>
        <v>-83.653917491730596</v>
      </c>
      <c r="K148">
        <f>force_ripple_Config3_2A_phaseA_1Layer__2111859[[#This Row],[B]]*force_ripple_Config3_2A_phaseA_1Layer__2111859[[#This Row],[Insgesamt]]</f>
        <v>-56.874466102120884</v>
      </c>
      <c r="L148">
        <f>force_ripple_Config3_2A_phaseA_1Layer__2111859[[#This Row],[B2]]*force_ripple_Config3_2A_phaseA_1Layer__2111859[[#This Row],[Insgesamt]]</f>
        <v>-117.44894168606267</v>
      </c>
      <c r="M148">
        <f>force_ripple_Config3_2A_phaseA_1Layer__2111859[[#This Row],[C]]*force_ripple_Config3_2A_phaseA_1Layer__2111859[[#This Row],[Insgesamt]]</f>
        <v>28.532109168870914</v>
      </c>
      <c r="N148">
        <f>force_ripple_Config3_2A_phaseA_1Layer__2111859[[#This Row],[C2]]*force_ripple_Config3_2A_phaseA_1Layer__2111859[[#This Row],[Insgesamt]]</f>
        <v>-175.18242432422147</v>
      </c>
      <c r="O148" s="2">
        <f t="shared" si="13"/>
        <v>24.166666666666668</v>
      </c>
      <c r="P148" s="2">
        <f t="shared" si="14"/>
        <v>-1</v>
      </c>
      <c r="Q148" s="2">
        <f t="shared" si="15"/>
        <v>0.5</v>
      </c>
      <c r="R148" s="2">
        <f t="shared" si="16"/>
        <v>0.50000000000000211</v>
      </c>
      <c r="S148">
        <f>force_ripple_Config3_2A_phaseA_1Layer__2111859[[#This Row],[Spalte1]]*$Q148</f>
        <v>18.258410478537932</v>
      </c>
      <c r="T148">
        <f>force_ripple_Config3_2A_phaseA_1Layer__2111859[[#This Row],[Spalte2]]*$Q148</f>
        <v>-41.826958745865298</v>
      </c>
      <c r="U148">
        <f>force_ripple_Config3_2A_phaseA_1Layer__2111859[[#This Row],[Spalte22]]*$P148</f>
        <v>56.874466102120884</v>
      </c>
      <c r="V148">
        <f>force_ripple_Config3_2A_phaseA_1Layer__2111859[[#This Row],[Spalte23]]*$P148</f>
        <v>117.44894168606267</v>
      </c>
      <c r="W148">
        <f>force_ripple_Config3_2A_phaseA_1Layer__2111859[[#This Row],[Spalte24]]*$R148</f>
        <v>14.266054584435517</v>
      </c>
      <c r="X148">
        <f>force_ripple_Config3_2A_phaseA_1Layer__2111859[[#This Row],[Spalte25]]*$R148</f>
        <v>-87.591212162111105</v>
      </c>
      <c r="Y148">
        <f t="shared" si="17"/>
        <v>89.398931165094339</v>
      </c>
      <c r="Z148">
        <f t="shared" si="17"/>
        <v>-11.969229221913736</v>
      </c>
    </row>
    <row r="149" spans="1:26" x14ac:dyDescent="0.3">
      <c r="A149">
        <v>292</v>
      </c>
      <c r="B149">
        <v>0.58422975174969405</v>
      </c>
      <c r="C149">
        <v>-0.99562895511960603</v>
      </c>
      <c r="D149">
        <v>-0.45881886992419202</v>
      </c>
      <c r="E149">
        <v>-0.98985777232062899</v>
      </c>
      <c r="F149">
        <v>0.113564132272903</v>
      </c>
      <c r="G149">
        <v>-1.8294231924853199</v>
      </c>
      <c r="H149">
        <f t="shared" si="12"/>
        <v>97.389372261283583</v>
      </c>
      <c r="I149">
        <f>force_ripple_Config3_2A_phaseA_1Layer__2111859[[#This Row],[A]]*force_ripple_Config3_2A_phaseA_1Layer__2111859[[#This Row],[Insgesamt]]</f>
        <v>56.897768779268247</v>
      </c>
      <c r="J149">
        <f>force_ripple_Config3_2A_phaseA_1Layer__2111859[[#This Row],[A2]]*force_ripple_Config3_2A_phaseA_1Layer__2111859[[#This Row],[Insgesamt]]</f>
        <v>-96.963678944256117</v>
      </c>
      <c r="K149">
        <f>force_ripple_Config3_2A_phaseA_1Layer__2111859[[#This Row],[B]]*force_ripple_Config3_2A_phaseA_1Layer__2111859[[#This Row],[Insgesamt]]</f>
        <v>-44.684081723548587</v>
      </c>
      <c r="L149">
        <f>force_ripple_Config3_2A_phaseA_1Layer__2111859[[#This Row],[B2]]*force_ripple_Config3_2A_phaseA_1Layer__2111859[[#This Row],[Insgesamt]]</f>
        <v>-96.401627074258627</v>
      </c>
      <c r="M149">
        <f>force_ripple_Config3_2A_phaseA_1Layer__2111859[[#This Row],[C]]*force_ripple_Config3_2A_phaseA_1Layer__2111859[[#This Row],[Insgesamt]]</f>
        <v>11.059939553455399</v>
      </c>
      <c r="N149">
        <f>force_ripple_Config3_2A_phaseA_1Layer__2111859[[#This Row],[C2]]*force_ripple_Config3_2A_phaseA_1Layer__2111859[[#This Row],[Insgesamt]]</f>
        <v>-178.16637631637866</v>
      </c>
      <c r="O149" s="2">
        <f t="shared" si="13"/>
        <v>24.333333333333332</v>
      </c>
      <c r="P149" s="2">
        <f t="shared" si="14"/>
        <v>-0.86602540378444304</v>
      </c>
      <c r="Q149" s="2">
        <f t="shared" si="15"/>
        <v>0.86602540378443305</v>
      </c>
      <c r="R149" s="2">
        <f t="shared" si="16"/>
        <v>1.3721012173673053E-14</v>
      </c>
      <c r="S149">
        <f>force_ripple_Config3_2A_phaseA_1Layer__2111859[[#This Row],[Spalte1]]*$Q149</f>
        <v>49.274913181499095</v>
      </c>
      <c r="T149">
        <f>force_ripple_Config3_2A_phaseA_1Layer__2111859[[#This Row],[Spalte2]]*$Q149</f>
        <v>-83.973009210123536</v>
      </c>
      <c r="U149">
        <f>force_ripple_Config3_2A_phaseA_1Layer__2111859[[#This Row],[Spalte22]]*$P149</f>
        <v>38.697549917373216</v>
      </c>
      <c r="V149">
        <f>force_ripple_Config3_2A_phaseA_1Layer__2111859[[#This Row],[Spalte23]]*$P149</f>
        <v>83.48625801246213</v>
      </c>
      <c r="W149">
        <f>force_ripple_Config3_2A_phaseA_1Layer__2111859[[#This Row],[Spalte24]]*$R149</f>
        <v>1.5175356525304963E-13</v>
      </c>
      <c r="X149">
        <f>force_ripple_Config3_2A_phaseA_1Layer__2111859[[#This Row],[Spalte25]]*$R149</f>
        <v>-2.4446230183762457E-12</v>
      </c>
      <c r="Y149">
        <f t="shared" si="17"/>
        <v>87.972463098872467</v>
      </c>
      <c r="Z149">
        <f t="shared" si="17"/>
        <v>-0.48675119766385</v>
      </c>
    </row>
    <row r="150" spans="1:26" x14ac:dyDescent="0.3">
      <c r="A150">
        <v>294</v>
      </c>
      <c r="B150">
        <v>0.681646031331957</v>
      </c>
      <c r="C150">
        <v>-1.2776252627940701</v>
      </c>
      <c r="D150">
        <v>-0.273233394386457</v>
      </c>
      <c r="E150">
        <v>-0.92240320626364203</v>
      </c>
      <c r="F150">
        <v>7.9064179892452905E-3</v>
      </c>
      <c r="G150">
        <v>-1.8723330645548399</v>
      </c>
      <c r="H150">
        <f t="shared" si="12"/>
        <v>97.389372261283583</v>
      </c>
      <c r="I150">
        <f>force_ripple_Config3_2A_phaseA_1Layer__2111859[[#This Row],[A]]*force_ripple_Config3_2A_phaseA_1Layer__2111859[[#This Row],[Insgesamt]]</f>
        <v>66.385079095814532</v>
      </c>
      <c r="J150">
        <f>force_ripple_Config3_2A_phaseA_1Layer__2111859[[#This Row],[A2]]*force_ripple_Config3_2A_phaseA_1Layer__2111859[[#This Row],[Insgesamt]]</f>
        <v>-124.42712232867196</v>
      </c>
      <c r="K150">
        <f>force_ripple_Config3_2A_phaseA_1Layer__2111859[[#This Row],[B]]*force_ripple_Config3_2A_phaseA_1Layer__2111859[[#This Row],[Insgesamt]]</f>
        <v>-26.610028760116773</v>
      </c>
      <c r="L150">
        <f>force_ripple_Config3_2A_phaseA_1Layer__2111859[[#This Row],[B2]]*force_ripple_Config3_2A_phaseA_1Layer__2111859[[#This Row],[Insgesamt]]</f>
        <v>-89.832269229811374</v>
      </c>
      <c r="M150">
        <f>force_ripple_Config3_2A_phaseA_1Layer__2111859[[#This Row],[C]]*force_ripple_Config3_2A_phaseA_1Layer__2111859[[#This Row],[Insgesamt]]</f>
        <v>0.77000108480791885</v>
      </c>
      <c r="N150">
        <f>force_ripple_Config3_2A_phaseA_1Layer__2111859[[#This Row],[C2]]*force_ripple_Config3_2A_phaseA_1Layer__2111859[[#This Row],[Insgesamt]]</f>
        <v>-182.34534182104122</v>
      </c>
      <c r="O150" s="2">
        <f t="shared" si="13"/>
        <v>24.5</v>
      </c>
      <c r="P150" s="2">
        <f t="shared" si="14"/>
        <v>-0.50000000000000511</v>
      </c>
      <c r="Q150" s="2">
        <f t="shared" si="15"/>
        <v>1</v>
      </c>
      <c r="R150" s="2">
        <f t="shared" si="16"/>
        <v>-0.49999999999999067</v>
      </c>
      <c r="S150">
        <f>force_ripple_Config3_2A_phaseA_1Layer__2111859[[#This Row],[Spalte1]]*$Q150</f>
        <v>66.385079095814532</v>
      </c>
      <c r="T150">
        <f>force_ripple_Config3_2A_phaseA_1Layer__2111859[[#This Row],[Spalte2]]*$Q150</f>
        <v>-124.42712232867196</v>
      </c>
      <c r="U150">
        <f>force_ripple_Config3_2A_phaseA_1Layer__2111859[[#This Row],[Spalte22]]*$P150</f>
        <v>13.305014380058523</v>
      </c>
      <c r="V150">
        <f>force_ripple_Config3_2A_phaseA_1Layer__2111859[[#This Row],[Spalte23]]*$P150</f>
        <v>44.916134614906149</v>
      </c>
      <c r="W150">
        <f>force_ripple_Config3_2A_phaseA_1Layer__2111859[[#This Row],[Spalte24]]*$R150</f>
        <v>-0.38500054240395226</v>
      </c>
      <c r="X150">
        <f>force_ripple_Config3_2A_phaseA_1Layer__2111859[[#This Row],[Spalte25]]*$R150</f>
        <v>91.172670910518903</v>
      </c>
      <c r="Y150">
        <f t="shared" si="17"/>
        <v>79.305092933469098</v>
      </c>
      <c r="Z150">
        <f t="shared" si="17"/>
        <v>11.661683196753089</v>
      </c>
    </row>
    <row r="151" spans="1:26" x14ac:dyDescent="0.3">
      <c r="A151">
        <v>296</v>
      </c>
      <c r="B151">
        <v>0.57515340545135496</v>
      </c>
      <c r="C151">
        <v>-1.48963225565658</v>
      </c>
      <c r="D151">
        <v>-0.193629202813522</v>
      </c>
      <c r="E151">
        <v>-0.853238087175477</v>
      </c>
      <c r="F151">
        <v>-0.23373688377860699</v>
      </c>
      <c r="G151">
        <v>-1.8893378809158801</v>
      </c>
      <c r="H151">
        <f t="shared" si="12"/>
        <v>97.389372261283583</v>
      </c>
      <c r="I151">
        <f>force_ripple_Config3_2A_phaseA_1Layer__2111859[[#This Row],[A]]*force_ripple_Config3_2A_phaseA_1Layer__2111859[[#This Row],[Insgesamt]]</f>
        <v>56.013829110846977</v>
      </c>
      <c r="J151">
        <f>force_ripple_Config3_2A_phaseA_1Layer__2111859[[#This Row],[A2]]*force_ripple_Config3_2A_phaseA_1Layer__2111859[[#This Row],[Insgesamt]]</f>
        <v>-145.07435027855422</v>
      </c>
      <c r="K151">
        <f>force_ripple_Config3_2A_phaseA_1Layer__2111859[[#This Row],[B]]*force_ripple_Config3_2A_phaseA_1Layer__2111859[[#This Row],[Insgesamt]]</f>
        <v>-18.857426513461672</v>
      </c>
      <c r="L151">
        <f>force_ripple_Config3_2A_phaseA_1Layer__2111859[[#This Row],[B2]]*force_ripple_Config3_2A_phaseA_1Layer__2111859[[#This Row],[Insgesamt]]</f>
        <v>-83.096321699438064</v>
      </c>
      <c r="M151">
        <f>force_ripple_Config3_2A_phaseA_1Layer__2111859[[#This Row],[C]]*force_ripple_Config3_2A_phaseA_1Layer__2111859[[#This Row],[Insgesamt]]</f>
        <v>-22.763488385507131</v>
      </c>
      <c r="N151">
        <f>force_ripple_Config3_2A_phaseA_1Layer__2111859[[#This Row],[C2]]*force_ripple_Config3_2A_phaseA_1Layer__2111859[[#This Row],[Insgesamt]]</f>
        <v>-184.0014302118613</v>
      </c>
      <c r="O151" s="2">
        <f t="shared" si="13"/>
        <v>24.666666666666668</v>
      </c>
      <c r="P151" s="2">
        <f t="shared" si="14"/>
        <v>-2.940356291780688E-15</v>
      </c>
      <c r="Q151" s="2">
        <f t="shared" si="15"/>
        <v>0.86602540378444137</v>
      </c>
      <c r="R151" s="2">
        <f t="shared" si="16"/>
        <v>-0.86602540378443471</v>
      </c>
      <c r="S151">
        <f>force_ripple_Config3_2A_phaseA_1Layer__2111859[[#This Row],[Spalte1]]*$Q151</f>
        <v>48.509398973233949</v>
      </c>
      <c r="T151">
        <f>force_ripple_Config3_2A_phaseA_1Layer__2111859[[#This Row],[Spalte2]]*$Q151</f>
        <v>-125.6380727787504</v>
      </c>
      <c r="U151">
        <f>force_ripple_Config3_2A_phaseA_1Layer__2111859[[#This Row],[Spalte22]]*$P151</f>
        <v>5.5447552695648992E-14</v>
      </c>
      <c r="V151">
        <f>force_ripple_Config3_2A_phaseA_1Layer__2111859[[#This Row],[Spalte23]]*$P151</f>
        <v>2.4433279233277483E-13</v>
      </c>
      <c r="W151">
        <f>force_ripple_Config3_2A_phaseA_1Layer__2111859[[#This Row],[Spalte24]]*$R151</f>
        <v>19.713759220601101</v>
      </c>
      <c r="X151">
        <f>force_ripple_Config3_2A_phaseA_1Layer__2111859[[#This Row],[Spalte25]]*$R151</f>
        <v>159.34991289614067</v>
      </c>
      <c r="Y151">
        <f t="shared" si="17"/>
        <v>68.223158193835104</v>
      </c>
      <c r="Z151">
        <f t="shared" si="17"/>
        <v>33.711840117390508</v>
      </c>
    </row>
    <row r="152" spans="1:26" x14ac:dyDescent="0.3">
      <c r="A152">
        <v>298</v>
      </c>
      <c r="B152">
        <v>0.52156463976860701</v>
      </c>
      <c r="C152">
        <v>-1.6323199749642601</v>
      </c>
      <c r="D152">
        <v>3.5917978665415801E-3</v>
      </c>
      <c r="E152">
        <v>-0.77405476415677099</v>
      </c>
      <c r="F152">
        <v>-0.47054717230035298</v>
      </c>
      <c r="G152">
        <v>-1.73139549802078</v>
      </c>
      <c r="H152">
        <f t="shared" si="12"/>
        <v>97.389372261283583</v>
      </c>
      <c r="I152">
        <f>force_ripple_Config3_2A_phaseA_1Layer__2111859[[#This Row],[A]]*force_ripple_Config3_2A_phaseA_1Layer__2111859[[#This Row],[Insgesamt]]</f>
        <v>50.794852860747142</v>
      </c>
      <c r="J152">
        <f>force_ripple_Config3_2A_phaseA_1Layer__2111859[[#This Row],[A2]]*force_ripple_Config3_2A_phaseA_1Layer__2111859[[#This Row],[Insgesamt]]</f>
        <v>-158.97061769132341</v>
      </c>
      <c r="K152">
        <f>force_ripple_Config3_2A_phaseA_1Layer__2111859[[#This Row],[B]]*force_ripple_Config3_2A_phaseA_1Layer__2111859[[#This Row],[Insgesamt]]</f>
        <v>0.34980293951190211</v>
      </c>
      <c r="L152">
        <f>force_ripple_Config3_2A_phaseA_1Layer__2111859[[#This Row],[B2]]*force_ripple_Config3_2A_phaseA_1Layer__2111859[[#This Row],[Insgesamt]]</f>
        <v>-75.384707577083844</v>
      </c>
      <c r="M152">
        <f>force_ripple_Config3_2A_phaseA_1Layer__2111859[[#This Row],[C]]*force_ripple_Config3_2A_phaseA_1Layer__2111859[[#This Row],[Insgesamt]]</f>
        <v>-45.826293729653422</v>
      </c>
      <c r="N152">
        <f>force_ripple_Config3_2A_phaseA_1Layer__2111859[[#This Row],[C2]]*force_ripple_Config3_2A_phaseA_1Layer__2111859[[#This Row],[Insgesamt]]</f>
        <v>-168.61952068825622</v>
      </c>
      <c r="O152" s="2">
        <f t="shared" si="13"/>
        <v>24.833333333333332</v>
      </c>
      <c r="P152" s="2">
        <f t="shared" si="14"/>
        <v>0.5</v>
      </c>
      <c r="Q152" s="2">
        <f t="shared" si="15"/>
        <v>0.50000000000000211</v>
      </c>
      <c r="R152" s="2">
        <f t="shared" si="16"/>
        <v>-1</v>
      </c>
      <c r="S152">
        <f>force_ripple_Config3_2A_phaseA_1Layer__2111859[[#This Row],[Spalte1]]*$Q152</f>
        <v>25.397426430373677</v>
      </c>
      <c r="T152">
        <f>force_ripple_Config3_2A_phaseA_1Layer__2111859[[#This Row],[Spalte2]]*$Q152</f>
        <v>-79.485308845662047</v>
      </c>
      <c r="U152">
        <f>force_ripple_Config3_2A_phaseA_1Layer__2111859[[#This Row],[Spalte22]]*$P152</f>
        <v>0.17490146975595106</v>
      </c>
      <c r="V152">
        <f>force_ripple_Config3_2A_phaseA_1Layer__2111859[[#This Row],[Spalte23]]*$P152</f>
        <v>-37.692353788541922</v>
      </c>
      <c r="W152">
        <f>force_ripple_Config3_2A_phaseA_1Layer__2111859[[#This Row],[Spalte24]]*$R152</f>
        <v>45.826293729653422</v>
      </c>
      <c r="X152">
        <f>force_ripple_Config3_2A_phaseA_1Layer__2111859[[#This Row],[Spalte25]]*$R152</f>
        <v>168.61952068825622</v>
      </c>
      <c r="Y152">
        <f t="shared" si="17"/>
        <v>71.398621629783051</v>
      </c>
      <c r="Z152">
        <f t="shared" si="17"/>
        <v>51.441858054052247</v>
      </c>
    </row>
    <row r="153" spans="1:26" x14ac:dyDescent="0.3">
      <c r="A153">
        <v>300</v>
      </c>
      <c r="B153">
        <v>0.37766615138291398</v>
      </c>
      <c r="C153">
        <v>-1.8347629116067601</v>
      </c>
      <c r="D153">
        <v>0.20098235410010301</v>
      </c>
      <c r="E153">
        <v>-0.85757922595440095</v>
      </c>
      <c r="F153">
        <v>-0.53684774087963705</v>
      </c>
      <c r="G153">
        <v>-1.5614507204048</v>
      </c>
      <c r="H153">
        <f t="shared" si="12"/>
        <v>97.389372261283583</v>
      </c>
      <c r="I153">
        <f>force_ripple_Config3_2A_phaseA_1Layer__2111859[[#This Row],[A]]*force_ripple_Config3_2A_phaseA_1Layer__2111859[[#This Row],[Insgesamt]]</f>
        <v>36.780669407516889</v>
      </c>
      <c r="J153">
        <f>force_ripple_Config3_2A_phaseA_1Layer__2111859[[#This Row],[A2]]*force_ripple_Config3_2A_phaseA_1Layer__2111859[[#This Row],[Insgesamt]]</f>
        <v>-178.68640820966729</v>
      </c>
      <c r="K153">
        <f>force_ripple_Config3_2A_phaseA_1Layer__2111859[[#This Row],[B]]*force_ripple_Config3_2A_phaseA_1Layer__2111859[[#This Row],[Insgesamt]]</f>
        <v>19.573545301404046</v>
      </c>
      <c r="L153">
        <f>force_ripple_Config3_2A_phaseA_1Layer__2111859[[#This Row],[B2]]*force_ripple_Config3_2A_phaseA_1Layer__2111859[[#This Row],[Insgesamt]]</f>
        <v>-83.519102480016585</v>
      </c>
      <c r="M153">
        <f>force_ripple_Config3_2A_phaseA_1Layer__2111859[[#This Row],[C]]*force_ripple_Config3_2A_phaseA_1Layer__2111859[[#This Row],[Insgesamt]]</f>
        <v>-52.283264484156078</v>
      </c>
      <c r="N153">
        <f>force_ripple_Config3_2A_phaseA_1Layer__2111859[[#This Row],[C2]]*force_ripple_Config3_2A_phaseA_1Layer__2111859[[#This Row],[Insgesamt]]</f>
        <v>-152.06870547715249</v>
      </c>
      <c r="O153" s="2">
        <f t="shared" si="13"/>
        <v>25</v>
      </c>
      <c r="P153" s="2">
        <f t="shared" si="14"/>
        <v>0.86602540378444015</v>
      </c>
      <c r="Q153" s="2">
        <f t="shared" si="15"/>
        <v>-4.898425415289509E-16</v>
      </c>
      <c r="R153" s="2">
        <f t="shared" si="16"/>
        <v>-0.8660254037844396</v>
      </c>
      <c r="S153">
        <f>force_ripple_Config3_2A_phaseA_1Layer__2111859[[#This Row],[Spalte1]]*$Q153</f>
        <v>-1.8016736581714207E-14</v>
      </c>
      <c r="T153">
        <f>force_ripple_Config3_2A_phaseA_1Layer__2111859[[#This Row],[Spalte2]]*$Q153</f>
        <v>8.752820433410303E-14</v>
      </c>
      <c r="U153">
        <f>force_ripple_Config3_2A_phaseA_1Layer__2111859[[#This Row],[Spalte22]]*$P153</f>
        <v>16.95118747314147</v>
      </c>
      <c r="V153">
        <f>force_ripple_Config3_2A_phaseA_1Layer__2111859[[#This Row],[Spalte23]]*$P153</f>
        <v>-72.329664448970405</v>
      </c>
      <c r="W153">
        <f>force_ripple_Config3_2A_phaseA_1Layer__2111859[[#This Row],[Spalte24]]*$R153</f>
        <v>45.27863523605992</v>
      </c>
      <c r="X153">
        <f>force_ripple_Config3_2A_phaseA_1Layer__2111859[[#This Row],[Spalte25]]*$R153</f>
        <v>131.69536206382801</v>
      </c>
      <c r="Y153">
        <f t="shared" si="17"/>
        <v>62.229822709201372</v>
      </c>
      <c r="Z153">
        <f t="shared" si="17"/>
        <v>59.365697614857694</v>
      </c>
    </row>
    <row r="154" spans="1:26" x14ac:dyDescent="0.3">
      <c r="A154">
        <v>302</v>
      </c>
      <c r="B154">
        <v>9.4241893826535805E-2</v>
      </c>
      <c r="C154">
        <v>-1.9009084827424001</v>
      </c>
      <c r="D154">
        <v>0.28409912815281102</v>
      </c>
      <c r="E154">
        <v>-0.92567714628870001</v>
      </c>
      <c r="F154">
        <v>-0.62909858469179203</v>
      </c>
      <c r="G154">
        <v>-1.3988509969643399</v>
      </c>
      <c r="H154">
        <f t="shared" si="12"/>
        <v>97.389372261283583</v>
      </c>
      <c r="I154">
        <f>force_ripple_Config3_2A_phaseA_1Layer__2111859[[#This Row],[A]]*force_ripple_Config3_2A_phaseA_1Layer__2111859[[#This Row],[Insgesamt]]</f>
        <v>9.1781588804808578</v>
      </c>
      <c r="J154">
        <f>force_ripple_Config3_2A_phaseA_1Layer__2111859[[#This Row],[A2]]*force_ripple_Config3_2A_phaseA_1Layer__2111859[[#This Row],[Insgesamt]]</f>
        <v>-185.12828386043137</v>
      </c>
      <c r="K154">
        <f>force_ripple_Config3_2A_phaseA_1Layer__2111859[[#This Row],[B]]*force_ripple_Config3_2A_phaseA_1Layer__2111859[[#This Row],[Insgesamt]]</f>
        <v>27.668235750780223</v>
      </c>
      <c r="L154">
        <f>force_ripple_Config3_2A_phaseA_1Layer__2111859[[#This Row],[B2]]*force_ripple_Config3_2A_phaseA_1Layer__2111859[[#This Row],[Insgesamt]]</f>
        <v>-90.151116193672863</v>
      </c>
      <c r="M154">
        <f>force_ripple_Config3_2A_phaseA_1Layer__2111859[[#This Row],[C]]*force_ripple_Config3_2A_phaseA_1Layer__2111859[[#This Row],[Insgesamt]]</f>
        <v>-61.267516253595574</v>
      </c>
      <c r="N154">
        <f>force_ripple_Config3_2A_phaseA_1Layer__2111859[[#This Row],[C2]]*force_ripple_Config3_2A_phaseA_1Layer__2111859[[#This Row],[Insgesamt]]</f>
        <v>-136.23322048142776</v>
      </c>
      <c r="O154" s="2">
        <f t="shared" si="13"/>
        <v>25.166666666666668</v>
      </c>
      <c r="P154" s="2">
        <f t="shared" si="14"/>
        <v>1</v>
      </c>
      <c r="Q154" s="2">
        <f t="shared" si="15"/>
        <v>-0.500000000000003</v>
      </c>
      <c r="R154" s="2">
        <f t="shared" si="16"/>
        <v>-0.49999999999999917</v>
      </c>
      <c r="S154">
        <f>force_ripple_Config3_2A_phaseA_1Layer__2111859[[#This Row],[Spalte1]]*$Q154</f>
        <v>-4.5890794402404564</v>
      </c>
      <c r="T154">
        <f>force_ripple_Config3_2A_phaseA_1Layer__2111859[[#This Row],[Spalte2]]*$Q154</f>
        <v>92.564141930216238</v>
      </c>
      <c r="U154">
        <f>force_ripple_Config3_2A_phaseA_1Layer__2111859[[#This Row],[Spalte22]]*$P154</f>
        <v>27.668235750780223</v>
      </c>
      <c r="V154">
        <f>force_ripple_Config3_2A_phaseA_1Layer__2111859[[#This Row],[Spalte23]]*$P154</f>
        <v>-90.151116193672863</v>
      </c>
      <c r="W154">
        <f>force_ripple_Config3_2A_phaseA_1Layer__2111859[[#This Row],[Spalte24]]*$R154</f>
        <v>30.633758126797737</v>
      </c>
      <c r="X154">
        <f>force_ripple_Config3_2A_phaseA_1Layer__2111859[[#This Row],[Spalte25]]*$R154</f>
        <v>68.116610240713769</v>
      </c>
      <c r="Y154">
        <f t="shared" si="17"/>
        <v>53.712914437337503</v>
      </c>
      <c r="Z154">
        <f t="shared" si="17"/>
        <v>70.529635977257144</v>
      </c>
    </row>
    <row r="155" spans="1:26" x14ac:dyDescent="0.3">
      <c r="A155">
        <v>304</v>
      </c>
      <c r="B155">
        <v>-6.2885629162839102E-2</v>
      </c>
      <c r="C155">
        <v>-1.8392964043971101</v>
      </c>
      <c r="D155">
        <v>0.463668414874843</v>
      </c>
      <c r="E155">
        <v>-0.98899722305830595</v>
      </c>
      <c r="F155">
        <v>-0.66123030416806705</v>
      </c>
      <c r="G155">
        <v>-1.13873577692211</v>
      </c>
      <c r="H155">
        <f t="shared" si="12"/>
        <v>97.389372261283583</v>
      </c>
      <c r="I155">
        <f>force_ripple_Config3_2A_phaseA_1Layer__2111859[[#This Row],[A]]*force_ripple_Config3_2A_phaseA_1Layer__2111859[[#This Row],[Insgesamt]]</f>
        <v>-6.1243919484247682</v>
      </c>
      <c r="J155">
        <f>force_ripple_Config3_2A_phaseA_1Layer__2111859[[#This Row],[A2]]*force_ripple_Config3_2A_phaseA_1Layer__2111859[[#This Row],[Insgesamt]]</f>
        <v>-179.12792222667053</v>
      </c>
      <c r="K155">
        <f>force_ripple_Config3_2A_phaseA_1Layer__2111859[[#This Row],[B]]*force_ripple_Config3_2A_phaseA_1Layer__2111859[[#This Row],[Insgesamt]]</f>
        <v>45.156375862045365</v>
      </c>
      <c r="L155">
        <f>force_ripple_Config3_2A_phaseA_1Layer__2111859[[#This Row],[B2]]*force_ripple_Config3_2A_phaseA_1Layer__2111859[[#This Row],[Insgesamt]]</f>
        <v>-96.317818721801075</v>
      </c>
      <c r="M155">
        <f>force_ripple_Config3_2A_phaseA_1Layer__2111859[[#This Row],[C]]*force_ripple_Config3_2A_phaseA_1Layer__2111859[[#This Row],[Insgesamt]]</f>
        <v>-64.39680424306566</v>
      </c>
      <c r="N155">
        <f>force_ripple_Config3_2A_phaseA_1Layer__2111859[[#This Row],[C2]]*force_ripple_Config3_2A_phaseA_1Layer__2111859[[#This Row],[Insgesamt]]</f>
        <v>-110.90076248590935</v>
      </c>
      <c r="O155" s="2">
        <f t="shared" si="13"/>
        <v>25.333333333333332</v>
      </c>
      <c r="P155" s="2">
        <f t="shared" si="14"/>
        <v>0.86602540378444137</v>
      </c>
      <c r="Q155" s="2">
        <f t="shared" si="15"/>
        <v>-0.86602540378443471</v>
      </c>
      <c r="R155" s="2">
        <f t="shared" si="16"/>
        <v>-1.0290813340363414E-14</v>
      </c>
      <c r="S155">
        <f>force_ripple_Config3_2A_phaseA_1Layer__2111859[[#This Row],[Spalte1]]*$Q155</f>
        <v>5.3038790100687008</v>
      </c>
      <c r="T155">
        <f>force_ripple_Config3_2A_phaseA_1Layer__2111859[[#This Row],[Spalte2]]*$Q155</f>
        <v>155.12933117541917</v>
      </c>
      <c r="U155">
        <f>force_ripple_Config3_2A_phaseA_1Layer__2111859[[#This Row],[Spalte22]]*$P155</f>
        <v>39.10656863936984</v>
      </c>
      <c r="V155">
        <f>force_ripple_Config3_2A_phaseA_1Layer__2111859[[#This Row],[Spalte23]]*$P155</f>
        <v>-83.413677850184399</v>
      </c>
      <c r="W155">
        <f>force_ripple_Config3_2A_phaseA_1Layer__2111859[[#This Row],[Spalte24]]*$R155</f>
        <v>6.6269549218131136E-13</v>
      </c>
      <c r="X155">
        <f>force_ripple_Config3_2A_phaseA_1Layer__2111859[[#This Row],[Spalte25]]*$R155</f>
        <v>1.1412590460464705E-12</v>
      </c>
      <c r="Y155">
        <f t="shared" si="17"/>
        <v>44.410447649439199</v>
      </c>
      <c r="Z155">
        <f t="shared" si="17"/>
        <v>71.715653325235905</v>
      </c>
    </row>
    <row r="156" spans="1:26" x14ac:dyDescent="0.3">
      <c r="A156">
        <v>306</v>
      </c>
      <c r="B156">
        <v>-0.18365817651366401</v>
      </c>
      <c r="C156">
        <v>-1.8163487063456201</v>
      </c>
      <c r="D156">
        <v>0.59027707683479003</v>
      </c>
      <c r="E156">
        <v>-1.19273590130338</v>
      </c>
      <c r="F156">
        <v>-0.47364930595579902</v>
      </c>
      <c r="G156">
        <v>-0.90096131976964999</v>
      </c>
      <c r="H156">
        <f t="shared" si="12"/>
        <v>97.389372261283583</v>
      </c>
      <c r="I156">
        <f>force_ripple_Config3_2A_phaseA_1Layer__2111859[[#This Row],[A]]*force_ripple_Config3_2A_phaseA_1Layer__2111859[[#This Row],[Insgesamt]]</f>
        <v>-17.886354521317752</v>
      </c>
      <c r="J156">
        <f>force_ripple_Config3_2A_phaseA_1Layer__2111859[[#This Row],[A2]]*force_ripple_Config3_2A_phaseA_1Layer__2111859[[#This Row],[Insgesamt]]</f>
        <v>-176.89306031859445</v>
      </c>
      <c r="K156">
        <f>force_ripple_Config3_2A_phaseA_1Layer__2111859[[#This Row],[B]]*force_ripple_Config3_2A_phaseA_1Layer__2111859[[#This Row],[Insgesamt]]</f>
        <v>57.486713973165656</v>
      </c>
      <c r="L156">
        <f>force_ripple_Config3_2A_phaseA_1Layer__2111859[[#This Row],[B2]]*force_ripple_Config3_2A_phaseA_1Layer__2111859[[#This Row],[Insgesamt]]</f>
        <v>-116.15980070143247</v>
      </c>
      <c r="M156">
        <f>force_ripple_Config3_2A_phaseA_1Layer__2111859[[#This Row],[C]]*force_ripple_Config3_2A_phaseA_1Layer__2111859[[#This Row],[Insgesamt]]</f>
        <v>-46.128408579027912</v>
      </c>
      <c r="N156">
        <f>force_ripple_Config3_2A_phaseA_1Layer__2111859[[#This Row],[C2]]*force_ripple_Config3_2A_phaseA_1Layer__2111859[[#This Row],[Insgesamt]]</f>
        <v>-87.744057364063792</v>
      </c>
      <c r="O156" s="2">
        <f t="shared" si="13"/>
        <v>25.5</v>
      </c>
      <c r="P156" s="2">
        <f t="shared" si="14"/>
        <v>0.50000000000000211</v>
      </c>
      <c r="Q156" s="2">
        <f t="shared" si="15"/>
        <v>-1</v>
      </c>
      <c r="R156" s="2">
        <f t="shared" si="16"/>
        <v>0.49999999999999362</v>
      </c>
      <c r="S156">
        <f>force_ripple_Config3_2A_phaseA_1Layer__2111859[[#This Row],[Spalte1]]*$Q156</f>
        <v>17.886354521317752</v>
      </c>
      <c r="T156">
        <f>force_ripple_Config3_2A_phaseA_1Layer__2111859[[#This Row],[Spalte2]]*$Q156</f>
        <v>176.89306031859445</v>
      </c>
      <c r="U156">
        <f>force_ripple_Config3_2A_phaseA_1Layer__2111859[[#This Row],[Spalte22]]*$P156</f>
        <v>28.743356986582949</v>
      </c>
      <c r="V156">
        <f>force_ripple_Config3_2A_phaseA_1Layer__2111859[[#This Row],[Spalte23]]*$P156</f>
        <v>-58.079900350716478</v>
      </c>
      <c r="W156">
        <f>force_ripple_Config3_2A_phaseA_1Layer__2111859[[#This Row],[Spalte24]]*$R156</f>
        <v>-23.064204289513661</v>
      </c>
      <c r="X156">
        <f>force_ripple_Config3_2A_phaseA_1Layer__2111859[[#This Row],[Spalte25]]*$R156</f>
        <v>-43.872028682031335</v>
      </c>
      <c r="Y156">
        <f t="shared" si="17"/>
        <v>23.56550721838704</v>
      </c>
      <c r="Z156">
        <f t="shared" si="17"/>
        <v>74.941131285846637</v>
      </c>
    </row>
    <row r="157" spans="1:26" x14ac:dyDescent="0.3">
      <c r="A157">
        <v>308</v>
      </c>
      <c r="B157">
        <v>-0.38826893570971899</v>
      </c>
      <c r="C157">
        <v>-1.72902291651162</v>
      </c>
      <c r="D157">
        <v>0.56800817744464305</v>
      </c>
      <c r="E157">
        <v>-1.3871987887208701</v>
      </c>
      <c r="F157">
        <v>-0.29142277290017599</v>
      </c>
      <c r="G157">
        <v>-0.80416449689700298</v>
      </c>
      <c r="H157">
        <f t="shared" si="12"/>
        <v>97.389372261283583</v>
      </c>
      <c r="I157">
        <f>force_ripple_Config3_2A_phaseA_1Layer__2111859[[#This Row],[A]]*force_ripple_Config3_2A_phaseA_1Layer__2111859[[#This Row],[Insgesamt]]</f>
        <v>-37.813267917326208</v>
      </c>
      <c r="J157">
        <f>force_ripple_Config3_2A_phaseA_1Layer__2111859[[#This Row],[A2]]*force_ripple_Config3_2A_phaseA_1Layer__2111859[[#This Row],[Insgesamt]]</f>
        <v>-168.3884564644404</v>
      </c>
      <c r="K157">
        <f>force_ripple_Config3_2A_phaseA_1Layer__2111859[[#This Row],[B]]*force_ripple_Config3_2A_phaseA_1Layer__2111859[[#This Row],[Insgesamt]]</f>
        <v>55.317959840609561</v>
      </c>
      <c r="L157">
        <f>force_ripple_Config3_2A_phaseA_1Layer__2111859[[#This Row],[B2]]*force_ripple_Config3_2A_phaseA_1Layer__2111859[[#This Row],[Insgesamt]]</f>
        <v>-135.09841923513849</v>
      </c>
      <c r="M157">
        <f>force_ripple_Config3_2A_phaseA_1Layer__2111859[[#This Row],[C]]*force_ripple_Config3_2A_phaseA_1Layer__2111859[[#This Row],[Insgesamt]]</f>
        <v>-28.381480915390743</v>
      </c>
      <c r="N157">
        <f>force_ripple_Config3_2A_phaseA_1Layer__2111859[[#This Row],[C2]]*force_ripple_Config3_2A_phaseA_1Layer__2111859[[#This Row],[Insgesamt]]</f>
        <v>-78.317075547610045</v>
      </c>
      <c r="O157" s="2">
        <f t="shared" si="13"/>
        <v>25.666666666666668</v>
      </c>
      <c r="P157" s="2">
        <f t="shared" si="14"/>
        <v>-4.898425415289509E-16</v>
      </c>
      <c r="Q157" s="2">
        <f t="shared" si="15"/>
        <v>-0.8660254037844396</v>
      </c>
      <c r="R157" s="2">
        <f t="shared" si="16"/>
        <v>0.86602540378443649</v>
      </c>
      <c r="S157">
        <f>force_ripple_Config3_2A_phaseA_1Layer__2111859[[#This Row],[Spalte1]]*$Q157</f>
        <v>32.747250616511622</v>
      </c>
      <c r="T157">
        <f>force_ripple_Config3_2A_phaseA_1Layer__2111859[[#This Row],[Spalte2]]*$Q157</f>
        <v>145.82868100225551</v>
      </c>
      <c r="U157">
        <f>force_ripple_Config3_2A_phaseA_1Layer__2111859[[#This Row],[Spalte22]]*$P157</f>
        <v>-2.7097090040520626E-14</v>
      </c>
      <c r="V157">
        <f>force_ripple_Config3_2A_phaseA_1Layer__2111859[[#This Row],[Spalte23]]*$P157</f>
        <v>6.6176953034683943E-14</v>
      </c>
      <c r="W157">
        <f>force_ripple_Config3_2A_phaseA_1Layer__2111859[[#This Row],[Spalte24]]*$R157</f>
        <v>-24.579083469751545</v>
      </c>
      <c r="X157">
        <f>force_ripple_Config3_2A_phaseA_1Layer__2111859[[#This Row],[Spalte25]]*$R157</f>
        <v>-67.824576974335201</v>
      </c>
      <c r="Y157">
        <f t="shared" si="17"/>
        <v>8.1681671467600481</v>
      </c>
      <c r="Z157">
        <f t="shared" si="17"/>
        <v>78.004104027920363</v>
      </c>
    </row>
    <row r="158" spans="1:26" x14ac:dyDescent="0.3">
      <c r="A158">
        <v>310</v>
      </c>
      <c r="B158">
        <v>-0.46162872463864002</v>
      </c>
      <c r="C158">
        <v>-1.56121786243692</v>
      </c>
      <c r="D158">
        <v>0.58529521655459504</v>
      </c>
      <c r="E158">
        <v>-1.5647456035417999</v>
      </c>
      <c r="F158">
        <v>-9.0036006247043193E-2</v>
      </c>
      <c r="G158">
        <v>-0.71459315802115597</v>
      </c>
      <c r="H158">
        <f t="shared" si="12"/>
        <v>97.389372261283583</v>
      </c>
      <c r="I158">
        <f>force_ripple_Config3_2A_phaseA_1Layer__2111859[[#This Row],[A]]*force_ripple_Config3_2A_phaseA_1Layer__2111859[[#This Row],[Insgesamt]]</f>
        <v>-44.957731710334087</v>
      </c>
      <c r="J158">
        <f>force_ripple_Config3_2A_phaseA_1Layer__2111859[[#This Row],[A2]]*force_ripple_Config3_2A_phaseA_1Layer__2111859[[#This Row],[Insgesamt]]</f>
        <v>-152.04602758583462</v>
      </c>
      <c r="K158">
        <f>force_ripple_Config3_2A_phaseA_1Layer__2111859[[#This Row],[B]]*force_ripple_Config3_2A_phaseA_1Layer__2111859[[#This Row],[Insgesamt]]</f>
        <v>57.001533727784043</v>
      </c>
      <c r="L158">
        <f>force_ripple_Config3_2A_phaseA_1Layer__2111859[[#This Row],[B2]]*force_ripple_Config3_2A_phaseA_1Layer__2111859[[#This Row],[Insgesamt]]</f>
        <v>-152.38959207753922</v>
      </c>
      <c r="M158">
        <f>force_ripple_Config3_2A_phaseA_1Layer__2111859[[#This Row],[C]]*force_ripple_Config3_2A_phaseA_1Layer__2111859[[#This Row],[Insgesamt]]</f>
        <v>-8.7685501293125441</v>
      </c>
      <c r="N158">
        <f>force_ripple_Config3_2A_phaseA_1Layer__2111859[[#This Row],[C2]]*force_ripple_Config3_2A_phaseA_1Layer__2111859[[#This Row],[Insgesamt]]</f>
        <v>-69.593779081888599</v>
      </c>
      <c r="O158" s="2">
        <f t="shared" si="13"/>
        <v>25.833333333333332</v>
      </c>
      <c r="P158" s="2">
        <f t="shared" si="14"/>
        <v>-0.49999999999999067</v>
      </c>
      <c r="Q158" s="2">
        <f t="shared" si="15"/>
        <v>-0.50000000000001144</v>
      </c>
      <c r="R158" s="2">
        <f t="shared" si="16"/>
        <v>1</v>
      </c>
      <c r="S158">
        <f>force_ripple_Config3_2A_phaseA_1Layer__2111859[[#This Row],[Spalte1]]*$Q158</f>
        <v>22.478865855167559</v>
      </c>
      <c r="T158">
        <f>force_ripple_Config3_2A_phaseA_1Layer__2111859[[#This Row],[Spalte2]]*$Q158</f>
        <v>76.023013792919045</v>
      </c>
      <c r="U158">
        <f>force_ripple_Config3_2A_phaseA_1Layer__2111859[[#This Row],[Spalte22]]*$P158</f>
        <v>-28.500766863891489</v>
      </c>
      <c r="V158">
        <f>force_ripple_Config3_2A_phaseA_1Layer__2111859[[#This Row],[Spalte23]]*$P158</f>
        <v>76.194796038768189</v>
      </c>
      <c r="W158">
        <f>force_ripple_Config3_2A_phaseA_1Layer__2111859[[#This Row],[Spalte24]]*$R158</f>
        <v>-8.7685501293125441</v>
      </c>
      <c r="X158">
        <f>force_ripple_Config3_2A_phaseA_1Layer__2111859[[#This Row],[Spalte25]]*$R158</f>
        <v>-69.593779081888599</v>
      </c>
      <c r="Y158">
        <f t="shared" si="17"/>
        <v>-14.790451138036474</v>
      </c>
      <c r="Z158">
        <f t="shared" si="17"/>
        <v>82.624030749798649</v>
      </c>
    </row>
    <row r="159" spans="1:26" x14ac:dyDescent="0.3">
      <c r="A159">
        <v>312</v>
      </c>
      <c r="B159">
        <v>-0.47275548865875</v>
      </c>
      <c r="C159">
        <v>-1.4717018100238299</v>
      </c>
      <c r="D159">
        <v>0.48063895083390001</v>
      </c>
      <c r="E159">
        <v>-1.81755291619244</v>
      </c>
      <c r="F159">
        <v>0.19569300312665999</v>
      </c>
      <c r="G159">
        <v>-0.75584278588395504</v>
      </c>
      <c r="H159">
        <f t="shared" si="12"/>
        <v>97.389372261283583</v>
      </c>
      <c r="I159">
        <f>force_ripple_Config3_2A_phaseA_1Layer__2111859[[#This Row],[A]]*force_ripple_Config3_2A_phaseA_1Layer__2111859[[#This Row],[Insgesamt]]</f>
        <v>-46.04136027355203</v>
      </c>
      <c r="J159">
        <f>force_ripple_Config3_2A_phaseA_1Layer__2111859[[#This Row],[A2]]*force_ripple_Config3_2A_phaseA_1Layer__2111859[[#This Row],[Insgesamt]]</f>
        <v>-143.32811543401561</v>
      </c>
      <c r="K159">
        <f>force_ripple_Config3_2A_phaseA_1Layer__2111859[[#This Row],[B]]*force_ripple_Config3_2A_phaseA_1Layer__2111859[[#This Row],[Insgesamt]]</f>
        <v>46.809125706035466</v>
      </c>
      <c r="L159">
        <f>force_ripple_Config3_2A_phaseA_1Layer__2111859[[#This Row],[B2]]*force_ripple_Config3_2A_phaseA_1Layer__2111859[[#This Row],[Insgesamt]]</f>
        <v>-177.0103375596471</v>
      </c>
      <c r="M159">
        <f>force_ripple_Config3_2A_phaseA_1Layer__2111859[[#This Row],[C]]*force_ripple_Config3_2A_phaseA_1Layer__2111859[[#This Row],[Insgesamt]]</f>
        <v>19.058418730430823</v>
      </c>
      <c r="N159">
        <f>force_ripple_Config3_2A_phaseA_1Layer__2111859[[#This Row],[C2]]*force_ripple_Config3_2A_phaseA_1Layer__2111859[[#This Row],[Insgesamt]]</f>
        <v>-73.611054445458151</v>
      </c>
      <c r="O159" s="2">
        <f t="shared" si="13"/>
        <v>26</v>
      </c>
      <c r="P159" s="2">
        <f t="shared" si="14"/>
        <v>-0.86602540378444182</v>
      </c>
      <c r="Q159" s="2">
        <f t="shared" si="15"/>
        <v>3.9200413748385898E-15</v>
      </c>
      <c r="R159" s="2">
        <f t="shared" si="16"/>
        <v>0.86602540378443793</v>
      </c>
      <c r="S159">
        <f>force_ripple_Config3_2A_phaseA_1Layer__2111859[[#This Row],[Spalte1]]*$Q159</f>
        <v>-1.8048403722617372E-13</v>
      </c>
      <c r="T159">
        <f>force_ripple_Config3_2A_phaseA_1Layer__2111859[[#This Row],[Spalte2]]*$Q159</f>
        <v>-5.6185214267898266E-13</v>
      </c>
      <c r="U159">
        <f>force_ripple_Config3_2A_phaseA_1Layer__2111859[[#This Row],[Spalte22]]*$P159</f>
        <v>-40.537891990366063</v>
      </c>
      <c r="V159">
        <f>force_ripple_Config3_2A_phaseA_1Layer__2111859[[#This Row],[Spalte23]]*$P159</f>
        <v>153.29544905911374</v>
      </c>
      <c r="W159">
        <f>force_ripple_Config3_2A_phaseA_1Layer__2111859[[#This Row],[Spalte24]]*$R159</f>
        <v>16.505074776514249</v>
      </c>
      <c r="X159">
        <f>force_ripple_Config3_2A_phaseA_1Layer__2111859[[#This Row],[Spalte25]]*$R159</f>
        <v>-63.749043149126138</v>
      </c>
      <c r="Y159">
        <f t="shared" si="17"/>
        <v>-24.032817213851992</v>
      </c>
      <c r="Z159">
        <f t="shared" si="17"/>
        <v>89.54640590998703</v>
      </c>
    </row>
    <row r="160" spans="1:26" x14ac:dyDescent="0.3">
      <c r="A160">
        <v>314</v>
      </c>
      <c r="B160">
        <v>-0.57570247000728203</v>
      </c>
      <c r="C160">
        <v>-1.3096672712200801</v>
      </c>
      <c r="D160">
        <v>0.193118971235478</v>
      </c>
      <c r="E160">
        <v>-1.9336737795246099</v>
      </c>
      <c r="F160">
        <v>0.34156844539717501</v>
      </c>
      <c r="G160">
        <v>-0.90662178706406105</v>
      </c>
      <c r="H160">
        <f t="shared" si="12"/>
        <v>97.389372261283583</v>
      </c>
      <c r="I160">
        <f>force_ripple_Config3_2A_phaseA_1Layer__2111859[[#This Row],[A]]*force_ripple_Config3_2A_phaseA_1Layer__2111859[[#This Row],[Insgesamt]]</f>
        <v>-56.067302163279635</v>
      </c>
      <c r="J160">
        <f>force_ripple_Config3_2A_phaseA_1Layer__2111859[[#This Row],[A2]]*force_ripple_Config3_2A_phaseA_1Layer__2111859[[#This Row],[Insgesamt]]</f>
        <v>-127.54767341527183</v>
      </c>
      <c r="K160">
        <f>force_ripple_Config3_2A_phaseA_1Layer__2111859[[#This Row],[B]]*force_ripple_Config3_2A_phaseA_1Layer__2111859[[#This Row],[Insgesamt]]</f>
        <v>18.807735380368083</v>
      </c>
      <c r="L160">
        <f>force_ripple_Config3_2A_phaseA_1Layer__2111859[[#This Row],[B2]]*force_ripple_Config3_2A_phaseA_1Layer__2111859[[#This Row],[Insgesamt]]</f>
        <v>-188.31927554600543</v>
      </c>
      <c r="M160">
        <f>force_ripple_Config3_2A_phaseA_1Layer__2111859[[#This Row],[C]]*force_ripple_Config3_2A_phaseA_1Layer__2111859[[#This Row],[Insgesamt]]</f>
        <v>33.265136481493393</v>
      </c>
      <c r="N160">
        <f>force_ripple_Config3_2A_phaseA_1Layer__2111859[[#This Row],[C2]]*force_ripple_Config3_2A_phaseA_1Layer__2111859[[#This Row],[Insgesamt]]</f>
        <v>-88.295326720572021</v>
      </c>
      <c r="O160" s="2">
        <f t="shared" si="13"/>
        <v>26.166666666666668</v>
      </c>
      <c r="P160" s="2">
        <f t="shared" si="14"/>
        <v>-1</v>
      </c>
      <c r="Q160" s="2">
        <f t="shared" si="15"/>
        <v>0.500000000000006</v>
      </c>
      <c r="R160" s="2">
        <f t="shared" si="16"/>
        <v>0.49999999999999617</v>
      </c>
      <c r="S160">
        <f>force_ripple_Config3_2A_phaseA_1Layer__2111859[[#This Row],[Spalte1]]*$Q160</f>
        <v>-28.033651081640155</v>
      </c>
      <c r="T160">
        <f>force_ripple_Config3_2A_phaseA_1Layer__2111859[[#This Row],[Spalte2]]*$Q160</f>
        <v>-63.773836707636683</v>
      </c>
      <c r="U160">
        <f>force_ripple_Config3_2A_phaseA_1Layer__2111859[[#This Row],[Spalte22]]*$P160</f>
        <v>-18.807735380368083</v>
      </c>
      <c r="V160">
        <f>force_ripple_Config3_2A_phaseA_1Layer__2111859[[#This Row],[Spalte23]]*$P160</f>
        <v>188.31927554600543</v>
      </c>
      <c r="W160">
        <f>force_ripple_Config3_2A_phaseA_1Layer__2111859[[#This Row],[Spalte24]]*$R160</f>
        <v>16.632568240746568</v>
      </c>
      <c r="X160">
        <f>force_ripple_Config3_2A_phaseA_1Layer__2111859[[#This Row],[Spalte25]]*$R160</f>
        <v>-44.147663360285669</v>
      </c>
      <c r="Y160">
        <f t="shared" si="17"/>
        <v>-30.208818221261669</v>
      </c>
      <c r="Z160">
        <f t="shared" si="17"/>
        <v>80.397775478083076</v>
      </c>
    </row>
    <row r="161" spans="1:26" x14ac:dyDescent="0.3">
      <c r="A161">
        <v>316</v>
      </c>
      <c r="B161">
        <v>-0.51896446042813604</v>
      </c>
      <c r="C161">
        <v>-1.06431900858866</v>
      </c>
      <c r="D161">
        <v>6.3514187371354605E-4</v>
      </c>
      <c r="E161">
        <v>-1.91156225036984</v>
      </c>
      <c r="F161">
        <v>0.44046232897033899</v>
      </c>
      <c r="G161">
        <v>-0.99840055328536104</v>
      </c>
      <c r="H161">
        <f t="shared" si="12"/>
        <v>97.389372261283583</v>
      </c>
      <c r="I161">
        <f>force_ripple_Config3_2A_phaseA_1Layer__2111859[[#This Row],[A]]*force_ripple_Config3_2A_phaseA_1Layer__2111859[[#This Row],[Insgesamt]]</f>
        <v>-50.541623027011916</v>
      </c>
      <c r="J161">
        <f>force_ripple_Config3_2A_phaseA_1Layer__2111859[[#This Row],[A2]]*force_ripple_Config3_2A_phaseA_1Layer__2111859[[#This Row],[Insgesamt]]</f>
        <v>-103.65336013220129</v>
      </c>
      <c r="K161">
        <f>force_ripple_Config3_2A_phaseA_1Layer__2111859[[#This Row],[B]]*force_ripple_Config3_2A_phaseA_1Layer__2111859[[#This Row],[Insgesamt]]</f>
        <v>6.1856068377817701E-2</v>
      </c>
      <c r="L161">
        <f>force_ripple_Config3_2A_phaseA_1Layer__2111859[[#This Row],[B2]]*force_ripple_Config3_2A_phaseA_1Layer__2111859[[#This Row],[Insgesamt]]</f>
        <v>-186.1658476018853</v>
      </c>
      <c r="M161">
        <f>force_ripple_Config3_2A_phaseA_1Layer__2111859[[#This Row],[C]]*force_ripple_Config3_2A_phaseA_1Layer__2111859[[#This Row],[Insgesamt]]</f>
        <v>42.896349723164299</v>
      </c>
      <c r="N161">
        <f>force_ripple_Config3_2A_phaseA_1Layer__2111859[[#This Row],[C2]]*force_ripple_Config3_2A_phaseA_1Layer__2111859[[#This Row],[Insgesamt]]</f>
        <v>-97.233603149779526</v>
      </c>
      <c r="O161" s="2">
        <f t="shared" si="13"/>
        <v>26.333333333333332</v>
      </c>
      <c r="P161" s="2">
        <f t="shared" si="14"/>
        <v>-0.8660254037844396</v>
      </c>
      <c r="Q161" s="2">
        <f t="shared" si="15"/>
        <v>0.86602540378443649</v>
      </c>
      <c r="R161" s="2">
        <f t="shared" si="16"/>
        <v>6.860614507053775E-15</v>
      </c>
      <c r="S161">
        <f>force_ripple_Config3_2A_phaseA_1Layer__2111859[[#This Row],[Spalte1]]*$Q161</f>
        <v>-43.770329489888766</v>
      </c>
      <c r="T161">
        <f>force_ripple_Config3_2A_phaseA_1Layer__2111859[[#This Row],[Spalte2]]*$Q161</f>
        <v>-89.766443062103235</v>
      </c>
      <c r="U161">
        <f>force_ripple_Config3_2A_phaseA_1Layer__2111859[[#This Row],[Spalte22]]*$P161</f>
        <v>-5.3568926593417478E-2</v>
      </c>
      <c r="V161">
        <f>force_ripple_Config3_2A_phaseA_1Layer__2111859[[#This Row],[Spalte23]]*$P161</f>
        <v>161.22435334029515</v>
      </c>
      <c r="W161">
        <f>force_ripple_Config3_2A_phaseA_1Layer__2111859[[#This Row],[Spalte24]]*$R161</f>
        <v>2.9429531921039315E-13</v>
      </c>
      <c r="X161">
        <f>force_ripple_Config3_2A_phaseA_1Layer__2111859[[#This Row],[Spalte25]]*$R161</f>
        <v>-6.6708226834248705E-13</v>
      </c>
      <c r="Y161">
        <f t="shared" si="17"/>
        <v>-43.823898416481896</v>
      </c>
      <c r="Z161">
        <f t="shared" si="17"/>
        <v>71.45791027819125</v>
      </c>
    </row>
    <row r="162" spans="1:26" x14ac:dyDescent="0.3">
      <c r="A162">
        <v>318</v>
      </c>
      <c r="B162">
        <v>-0.37743984650546403</v>
      </c>
      <c r="C162">
        <v>-0.95253469058463203</v>
      </c>
      <c r="D162">
        <v>-0.19152318275548599</v>
      </c>
      <c r="E162">
        <v>-1.9233828879633399</v>
      </c>
      <c r="F162">
        <v>0.567371094111081</v>
      </c>
      <c r="G162">
        <v>-1.17483819849286</v>
      </c>
      <c r="H162">
        <f t="shared" si="12"/>
        <v>97.389372261283583</v>
      </c>
      <c r="I162">
        <f>force_ripple_Config3_2A_phaseA_1Layer__2111859[[#This Row],[A]]*force_ripple_Config3_2A_phaseA_1Layer__2111859[[#This Row],[Insgesamt]]</f>
        <v>-36.758629717562371</v>
      </c>
      <c r="J162">
        <f>force_ripple_Config3_2A_phaseA_1Layer__2111859[[#This Row],[A2]]*force_ripple_Config3_2A_phaseA_1Layer__2111859[[#This Row],[Insgesamt]]</f>
        <v>-92.76675557313331</v>
      </c>
      <c r="K162">
        <f>force_ripple_Config3_2A_phaseA_1Layer__2111859[[#This Row],[B]]*force_ripple_Config3_2A_phaseA_1Layer__2111859[[#This Row],[Insgesamt]]</f>
        <v>-18.652322542039872</v>
      </c>
      <c r="L162">
        <f>force_ripple_Config3_2A_phaseA_1Layer__2111859[[#This Row],[B2]]*force_ripple_Config3_2A_phaseA_1Layer__2111859[[#This Row],[Insgesamt]]</f>
        <v>-187.31705207684439</v>
      </c>
      <c r="M162">
        <f>force_ripple_Config3_2A_phaseA_1Layer__2111859[[#This Row],[C]]*force_ripple_Config3_2A_phaseA_1Layer__2111859[[#This Row],[Insgesamt]]</f>
        <v>55.25591469467583</v>
      </c>
      <c r="N162">
        <f>force_ripple_Config3_2A_phaseA_1Layer__2111859[[#This Row],[C2]]*force_ripple_Config3_2A_phaseA_1Layer__2111859[[#This Row],[Insgesamt]]</f>
        <v>-114.41675465979691</v>
      </c>
      <c r="O162" s="2">
        <f t="shared" si="13"/>
        <v>26.5</v>
      </c>
      <c r="P162" s="2">
        <f t="shared" si="14"/>
        <v>-0.49999999999999917</v>
      </c>
      <c r="Q162" s="2">
        <f t="shared" si="15"/>
        <v>1</v>
      </c>
      <c r="R162" s="2">
        <f t="shared" si="16"/>
        <v>-0.49999999999999661</v>
      </c>
      <c r="S162">
        <f>force_ripple_Config3_2A_phaseA_1Layer__2111859[[#This Row],[Spalte1]]*$Q162</f>
        <v>-36.758629717562371</v>
      </c>
      <c r="T162">
        <f>force_ripple_Config3_2A_phaseA_1Layer__2111859[[#This Row],[Spalte2]]*$Q162</f>
        <v>-92.76675557313331</v>
      </c>
      <c r="U162">
        <f>force_ripple_Config3_2A_phaseA_1Layer__2111859[[#This Row],[Spalte22]]*$P162</f>
        <v>9.3261612710199202</v>
      </c>
      <c r="V162">
        <f>force_ripple_Config3_2A_phaseA_1Layer__2111859[[#This Row],[Spalte23]]*$P162</f>
        <v>93.658526038422039</v>
      </c>
      <c r="W162">
        <f>force_ripple_Config3_2A_phaseA_1Layer__2111859[[#This Row],[Spalte24]]*$R162</f>
        <v>-27.627957347337727</v>
      </c>
      <c r="X162">
        <f>force_ripple_Config3_2A_phaseA_1Layer__2111859[[#This Row],[Spalte25]]*$R162</f>
        <v>57.208377329898063</v>
      </c>
      <c r="Y162">
        <f t="shared" si="17"/>
        <v>-55.060425793880178</v>
      </c>
      <c r="Z162">
        <f t="shared" si="17"/>
        <v>58.100147795186793</v>
      </c>
    </row>
    <row r="163" spans="1:26" x14ac:dyDescent="0.3">
      <c r="A163">
        <v>320</v>
      </c>
      <c r="B163">
        <v>-0.291571956699616</v>
      </c>
      <c r="C163">
        <v>-0.83636189897037905</v>
      </c>
      <c r="D163">
        <v>-0.47242848975347801</v>
      </c>
      <c r="E163">
        <v>-1.8107534980067801</v>
      </c>
      <c r="F163">
        <v>0.52607311901981402</v>
      </c>
      <c r="G163">
        <v>-1.4014417945412301</v>
      </c>
      <c r="H163">
        <f t="shared" si="12"/>
        <v>97.389372261283583</v>
      </c>
      <c r="I163">
        <f>force_ripple_Config3_2A_phaseA_1Layer__2111859[[#This Row],[A]]*force_ripple_Config3_2A_phaseA_1Layer__2111859[[#This Row],[Insgesamt]]</f>
        <v>-28.39600983196976</v>
      </c>
      <c r="J163">
        <f>force_ripple_Config3_2A_phaseA_1Layer__2111859[[#This Row],[A2]]*force_ripple_Config3_2A_phaseA_1Layer__2111859[[#This Row],[Insgesamt]]</f>
        <v>-81.4527603239803</v>
      </c>
      <c r="K163">
        <f>force_ripple_Config3_2A_phaseA_1Layer__2111859[[#This Row],[B]]*force_ripple_Config3_2A_phaseA_1Layer__2111859[[#This Row],[Insgesamt]]</f>
        <v>-46.009514055437464</v>
      </c>
      <c r="L163">
        <f>force_ripple_Config3_2A_phaseA_1Layer__2111859[[#This Row],[B2]]*force_ripple_Config3_2A_phaseA_1Layer__2111859[[#This Row],[Insgesamt]]</f>
        <v>-176.34814649080371</v>
      </c>
      <c r="M163">
        <f>force_ripple_Config3_2A_phaseA_1Layer__2111859[[#This Row],[C]]*force_ripple_Config3_2A_phaseA_1Layer__2111859[[#This Row],[Insgesamt]]</f>
        <v>51.233930824875209</v>
      </c>
      <c r="N163">
        <f>force_ripple_Config3_2A_phaseA_1Layer__2111859[[#This Row],[C2]]*force_ripple_Config3_2A_phaseA_1Layer__2111859[[#This Row],[Insgesamt]]</f>
        <v>-136.48553663109715</v>
      </c>
      <c r="O163" s="2">
        <f t="shared" si="13"/>
        <v>26.666666666666668</v>
      </c>
      <c r="P163" s="2">
        <f t="shared" si="14"/>
        <v>3.9200413748385898E-15</v>
      </c>
      <c r="Q163" s="2">
        <f t="shared" si="15"/>
        <v>0.86602540378443793</v>
      </c>
      <c r="R163" s="2">
        <f t="shared" si="16"/>
        <v>-0.86602540378443815</v>
      </c>
      <c r="S163">
        <f>force_ripple_Config3_2A_phaseA_1Layer__2111859[[#This Row],[Spalte1]]*$Q163</f>
        <v>-24.59166588059848</v>
      </c>
      <c r="T163">
        <f>force_ripple_Config3_2A_phaseA_1Layer__2111859[[#This Row],[Spalte2]]*$Q163</f>
        <v>-70.540159648932089</v>
      </c>
      <c r="U163">
        <f>force_ripple_Config3_2A_phaseA_1Layer__2111859[[#This Row],[Spalte22]]*$P163</f>
        <v>-1.803591987335325E-13</v>
      </c>
      <c r="V163">
        <f>force_ripple_Config3_2A_phaseA_1Layer__2111859[[#This Row],[Spalte23]]*$P163</f>
        <v>-6.9129203062004727E-13</v>
      </c>
      <c r="W163">
        <f>force_ripple_Config3_2A_phaseA_1Layer__2111859[[#This Row],[Spalte24]]*$R163</f>
        <v>-44.369885630076524</v>
      </c>
      <c r="X163">
        <f>force_ripple_Config3_2A_phaseA_1Layer__2111859[[#This Row],[Spalte25]]*$R163</f>
        <v>118.19994197168162</v>
      </c>
      <c r="Y163">
        <f t="shared" si="17"/>
        <v>-68.961551510675179</v>
      </c>
      <c r="Z163">
        <f t="shared" si="17"/>
        <v>47.659782322748839</v>
      </c>
    </row>
    <row r="164" spans="1:26" x14ac:dyDescent="0.3">
      <c r="A164">
        <v>322</v>
      </c>
      <c r="B164">
        <v>-5.4921109963712501E-2</v>
      </c>
      <c r="C164">
        <v>-0.69592803305304696</v>
      </c>
      <c r="D164">
        <v>-0.57826099157885302</v>
      </c>
      <c r="E164">
        <v>-1.5519639011784201</v>
      </c>
      <c r="F164">
        <v>0.45512796508768699</v>
      </c>
      <c r="G164">
        <v>-1.5034135915028299</v>
      </c>
      <c r="H164">
        <f t="shared" si="12"/>
        <v>97.389372261283583</v>
      </c>
      <c r="I164">
        <f>force_ripple_Config3_2A_phaseA_1Layer__2111859[[#This Row],[A]]*force_ripple_Config3_2A_phaseA_1Layer__2111859[[#This Row],[Insgesamt]]</f>
        <v>-5.3487324232588875</v>
      </c>
      <c r="J164">
        <f>force_ripple_Config3_2A_phaseA_1Layer__2111859[[#This Row],[A2]]*force_ripple_Config3_2A_phaseA_1Layer__2111859[[#This Row],[Insgesamt]]</f>
        <v>-67.775994278066051</v>
      </c>
      <c r="K164">
        <f>force_ripple_Config3_2A_phaseA_1Layer__2111859[[#This Row],[B]]*force_ripple_Config3_2A_phaseA_1Layer__2111859[[#This Row],[Insgesamt]]</f>
        <v>-56.316474973051889</v>
      </c>
      <c r="L164">
        <f>force_ripple_Config3_2A_phaseA_1Layer__2111859[[#This Row],[B2]]*force_ripple_Config3_2A_phaseA_1Layer__2111859[[#This Row],[Insgesamt]]</f>
        <v>-151.14479010793909</v>
      </c>
      <c r="M164">
        <f>force_ripple_Config3_2A_phaseA_1Layer__2111859[[#This Row],[C]]*force_ripple_Config3_2A_phaseA_1Layer__2111859[[#This Row],[Insgesamt]]</f>
        <v>44.324626818445225</v>
      </c>
      <c r="N164">
        <f>force_ripple_Config3_2A_phaseA_1Layer__2111859[[#This Row],[C2]]*force_ripple_Config3_2A_phaseA_1Layer__2111859[[#This Row],[Insgesamt]]</f>
        <v>-146.41650592554242</v>
      </c>
      <c r="O164" s="2">
        <f t="shared" si="13"/>
        <v>26.833333333333332</v>
      </c>
      <c r="P164" s="2">
        <f t="shared" si="14"/>
        <v>0.49999999999999362</v>
      </c>
      <c r="Q164" s="2">
        <f t="shared" si="15"/>
        <v>0.50000000000000844</v>
      </c>
      <c r="R164" s="2">
        <f t="shared" si="16"/>
        <v>-1</v>
      </c>
      <c r="S164">
        <f>force_ripple_Config3_2A_phaseA_1Layer__2111859[[#This Row],[Spalte1]]*$Q164</f>
        <v>-2.6743662116294891</v>
      </c>
      <c r="T164">
        <f>force_ripple_Config3_2A_phaseA_1Layer__2111859[[#This Row],[Spalte2]]*$Q164</f>
        <v>-33.887997139033594</v>
      </c>
      <c r="U164">
        <f>force_ripple_Config3_2A_phaseA_1Layer__2111859[[#This Row],[Spalte22]]*$P164</f>
        <v>-28.158237486525586</v>
      </c>
      <c r="V164">
        <f>force_ripple_Config3_2A_phaseA_1Layer__2111859[[#This Row],[Spalte23]]*$P164</f>
        <v>-75.572395053968577</v>
      </c>
      <c r="W164">
        <f>force_ripple_Config3_2A_phaseA_1Layer__2111859[[#This Row],[Spalte24]]*$R164</f>
        <v>-44.324626818445225</v>
      </c>
      <c r="X164">
        <f>force_ripple_Config3_2A_phaseA_1Layer__2111859[[#This Row],[Spalte25]]*$R164</f>
        <v>146.41650592554242</v>
      </c>
      <c r="Y164">
        <f t="shared" si="17"/>
        <v>-75.157230516600293</v>
      </c>
      <c r="Z164">
        <f t="shared" si="17"/>
        <v>36.956113732540246</v>
      </c>
    </row>
    <row r="165" spans="1:26" x14ac:dyDescent="0.3">
      <c r="A165">
        <v>324</v>
      </c>
      <c r="B165">
        <v>0.21568593262201899</v>
      </c>
      <c r="C165">
        <v>-0.75037662921753001</v>
      </c>
      <c r="D165">
        <v>-0.55873895314343502</v>
      </c>
      <c r="E165">
        <v>-1.38047547529022</v>
      </c>
      <c r="F165">
        <v>0.44633317888233698</v>
      </c>
      <c r="G165">
        <v>-1.6397411834912501</v>
      </c>
      <c r="H165">
        <f t="shared" si="12"/>
        <v>97.389372261283583</v>
      </c>
      <c r="I165">
        <f>force_ripple_Config3_2A_phaseA_1Layer__2111859[[#This Row],[A]]*force_ripple_Config3_2A_phaseA_1Layer__2111859[[#This Row],[Insgesamt]]</f>
        <v>21.005517583647936</v>
      </c>
      <c r="J165">
        <f>force_ripple_Config3_2A_phaseA_1Layer__2111859[[#This Row],[A2]]*force_ripple_Config3_2A_phaseA_1Layer__2111859[[#This Row],[Insgesamt]]</f>
        <v>-73.078708879033186</v>
      </c>
      <c r="K165">
        <f>force_ripple_Config3_2A_phaseA_1Layer__2111859[[#This Row],[B]]*force_ripple_Config3_2A_phaseA_1Layer__2111859[[#This Row],[Insgesamt]]</f>
        <v>-54.415235904565876</v>
      </c>
      <c r="L165">
        <f>force_ripple_Config3_2A_phaseA_1Layer__2111859[[#This Row],[B2]]*force_ripple_Config3_2A_phaseA_1Layer__2111859[[#This Row],[Insgesamt]]</f>
        <v>-134.44363996061162</v>
      </c>
      <c r="M165">
        <f>force_ripple_Config3_2A_phaseA_1Layer__2111859[[#This Row],[C]]*force_ripple_Config3_2A_phaseA_1Layer__2111859[[#This Row],[Insgesamt]]</f>
        <v>43.468108110733993</v>
      </c>
      <c r="N165">
        <f>force_ripple_Config3_2A_phaseA_1Layer__2111859[[#This Row],[C2]]*force_ripple_Config3_2A_phaseA_1Layer__2111859[[#This Row],[Insgesamt]]</f>
        <v>-159.69336453118706</v>
      </c>
      <c r="O165" s="2">
        <f t="shared" si="13"/>
        <v>27</v>
      </c>
      <c r="P165" s="2">
        <f t="shared" si="14"/>
        <v>0.86602540378443649</v>
      </c>
      <c r="Q165" s="2">
        <f t="shared" si="15"/>
        <v>6.860614507053775E-15</v>
      </c>
      <c r="R165" s="2">
        <f t="shared" si="16"/>
        <v>-0.86602540378444326</v>
      </c>
      <c r="S165">
        <f>force_ripple_Config3_2A_phaseA_1Layer__2111859[[#This Row],[Spalte1]]*$Q165</f>
        <v>1.441107586625482E-13</v>
      </c>
      <c r="T165">
        <f>force_ripple_Config3_2A_phaseA_1Layer__2111859[[#This Row],[Spalte2]]*$Q165</f>
        <v>-5.0136485029225463E-13</v>
      </c>
      <c r="U165">
        <f>force_ripple_Config3_2A_phaseA_1Layer__2111859[[#This Row],[Spalte22]]*$P165</f>
        <v>-47.124976646277027</v>
      </c>
      <c r="V165">
        <f>force_ripple_Config3_2A_phaseA_1Layer__2111859[[#This Row],[Spalte23]]*$P165</f>
        <v>-116.43160758313807</v>
      </c>
      <c r="W165">
        <f>force_ripple_Config3_2A_phaseA_1Layer__2111859[[#This Row],[Spalte24]]*$R165</f>
        <v>-37.644485878344241</v>
      </c>
      <c r="X165">
        <f>force_ripple_Config3_2A_phaseA_1Layer__2111859[[#This Row],[Spalte25]]*$R165</f>
        <v>138.29851049981755</v>
      </c>
      <c r="Y165">
        <f t="shared" si="17"/>
        <v>-84.769462524621133</v>
      </c>
      <c r="Z165">
        <f t="shared" si="17"/>
        <v>21.866902916678981</v>
      </c>
    </row>
    <row r="166" spans="1:26" x14ac:dyDescent="0.3">
      <c r="A166">
        <v>326</v>
      </c>
      <c r="B166">
        <v>0.37723172517366299</v>
      </c>
      <c r="C166">
        <v>-0.85501636283378302</v>
      </c>
      <c r="D166">
        <v>-0.58060728811032303</v>
      </c>
      <c r="E166">
        <v>-1.20027620180136</v>
      </c>
      <c r="F166">
        <v>0.29269372132895899</v>
      </c>
      <c r="G166">
        <v>-1.7909581239458201</v>
      </c>
      <c r="H166">
        <f t="shared" si="12"/>
        <v>97.389372261283583</v>
      </c>
      <c r="I166">
        <f>force_ripple_Config3_2A_phaseA_1Layer__2111859[[#This Row],[A]]*force_ripple_Config3_2A_phaseA_1Layer__2111859[[#This Row],[Insgesamt]]</f>
        <v>36.738360911704085</v>
      </c>
      <c r="J166">
        <f>force_ripple_Config3_2A_phaseA_1Layer__2111859[[#This Row],[A2]]*force_ripple_Config3_2A_phaseA_1Layer__2111859[[#This Row],[Insgesamt]]</f>
        <v>-83.269506849508005</v>
      </c>
      <c r="K166">
        <f>force_ripple_Config3_2A_phaseA_1Layer__2111859[[#This Row],[B]]*force_ripple_Config3_2A_phaseA_1Layer__2111859[[#This Row],[Insgesamt]]</f>
        <v>-56.544979319390578</v>
      </c>
      <c r="L166">
        <f>force_ripple_Config3_2A_phaseA_1Layer__2111859[[#This Row],[B2]]*force_ripple_Config3_2A_phaseA_1Layer__2111859[[#This Row],[Insgesamt]]</f>
        <v>-116.89414583359218</v>
      </c>
      <c r="M166">
        <f>force_ripple_Config3_2A_phaseA_1Layer__2111859[[#This Row],[C]]*force_ripple_Config3_2A_phaseA_1Layer__2111859[[#This Row],[Insgesamt]]</f>
        <v>28.505257785046386</v>
      </c>
      <c r="N166">
        <f>force_ripple_Config3_2A_phaseA_1Layer__2111859[[#This Row],[C2]]*force_ripple_Config3_2A_phaseA_1Layer__2111859[[#This Row],[Insgesamt]]</f>
        <v>-174.42028743732953</v>
      </c>
      <c r="O166" s="2">
        <f t="shared" si="13"/>
        <v>27.166666666666668</v>
      </c>
      <c r="P166" s="2">
        <f t="shared" si="14"/>
        <v>1</v>
      </c>
      <c r="Q166" s="2">
        <f t="shared" si="15"/>
        <v>-0.49999999999999661</v>
      </c>
      <c r="R166" s="2">
        <f t="shared" si="16"/>
        <v>-0.50000000000000555</v>
      </c>
      <c r="S166">
        <f>force_ripple_Config3_2A_phaseA_1Layer__2111859[[#This Row],[Spalte1]]*$Q166</f>
        <v>-18.369180455851918</v>
      </c>
      <c r="T166">
        <f>force_ripple_Config3_2A_phaseA_1Layer__2111859[[#This Row],[Spalte2]]*$Q166</f>
        <v>41.634753424753718</v>
      </c>
      <c r="U166">
        <f>force_ripple_Config3_2A_phaseA_1Layer__2111859[[#This Row],[Spalte22]]*$P166</f>
        <v>-56.544979319390578</v>
      </c>
      <c r="V166">
        <f>force_ripple_Config3_2A_phaseA_1Layer__2111859[[#This Row],[Spalte23]]*$P166</f>
        <v>-116.89414583359218</v>
      </c>
      <c r="W166">
        <f>force_ripple_Config3_2A_phaseA_1Layer__2111859[[#This Row],[Spalte24]]*$R166</f>
        <v>-14.252628892523351</v>
      </c>
      <c r="X166">
        <f>force_ripple_Config3_2A_phaseA_1Layer__2111859[[#This Row],[Spalte25]]*$R166</f>
        <v>87.210143718665734</v>
      </c>
      <c r="Y166">
        <f t="shared" si="17"/>
        <v>-89.166788667765843</v>
      </c>
      <c r="Z166">
        <f t="shared" si="17"/>
        <v>11.950751309827268</v>
      </c>
    </row>
    <row r="167" spans="1:26" x14ac:dyDescent="0.3">
      <c r="A167">
        <v>328</v>
      </c>
      <c r="B167">
        <v>0.58967221826039995</v>
      </c>
      <c r="C167">
        <v>-1.00076334152548</v>
      </c>
      <c r="D167">
        <v>-0.45354436198103698</v>
      </c>
      <c r="E167">
        <v>-0.99398773098094495</v>
      </c>
      <c r="F167">
        <v>0.112182632416074</v>
      </c>
      <c r="G167">
        <v>-1.82853408704309</v>
      </c>
      <c r="H167">
        <f t="shared" si="12"/>
        <v>97.389372261283583</v>
      </c>
      <c r="I167">
        <f>force_ripple_Config3_2A_phaseA_1Layer__2111859[[#This Row],[A]]*force_ripple_Config3_2A_phaseA_1Layer__2111859[[#This Row],[Insgesamt]]</f>
        <v>57.427807176298955</v>
      </c>
      <c r="J167">
        <f>force_ripple_Config3_2A_phaseA_1Layer__2111859[[#This Row],[A2]]*force_ripple_Config3_2A_phaseA_1Layer__2111859[[#This Row],[Insgesamt]]</f>
        <v>-97.463713613271054</v>
      </c>
      <c r="K167">
        <f>force_ripple_Config3_2A_phaseA_1Layer__2111859[[#This Row],[B]]*force_ripple_Config3_2A_phaseA_1Layer__2111859[[#This Row],[Insgesamt]]</f>
        <v>-44.170400705977563</v>
      </c>
      <c r="L167">
        <f>force_ripple_Config3_2A_phaseA_1Layer__2111859[[#This Row],[B2]]*force_ripple_Config3_2A_phaseA_1Layer__2111859[[#This Row],[Insgesamt]]</f>
        <v>-96.803841155651853</v>
      </c>
      <c r="M167">
        <f>force_ripple_Config3_2A_phaseA_1Layer__2111859[[#This Row],[C]]*force_ripple_Config3_2A_phaseA_1Layer__2111859[[#This Row],[Insgesamt]]</f>
        <v>10.92539614961977</v>
      </c>
      <c r="N167">
        <f>force_ripple_Config3_2A_phaseA_1Layer__2111859[[#This Row],[C2]]*force_ripple_Config3_2A_phaseA_1Layer__2111859[[#This Row],[Insgesamt]]</f>
        <v>-178.0797868954858</v>
      </c>
      <c r="O167" s="2">
        <f t="shared" si="13"/>
        <v>27.333333333333332</v>
      </c>
      <c r="P167" s="2">
        <f t="shared" si="14"/>
        <v>0.86602540378443793</v>
      </c>
      <c r="Q167" s="2">
        <f t="shared" si="15"/>
        <v>-0.86602540378443815</v>
      </c>
      <c r="R167" s="2">
        <f t="shared" si="16"/>
        <v>-3.430415673744136E-15</v>
      </c>
      <c r="S167">
        <f>force_ripple_Config3_2A_phaseA_1Layer__2111859[[#This Row],[Spalte1]]*$Q167</f>
        <v>-49.73393989830916</v>
      </c>
      <c r="T167">
        <f>force_ripple_Config3_2A_phaseA_1Layer__2111859[[#This Row],[Spalte2]]*$Q167</f>
        <v>84.406051936263907</v>
      </c>
      <c r="U167">
        <f>force_ripple_Config3_2A_phaseA_1Layer__2111859[[#This Row],[Spalte22]]*$P167</f>
        <v>-38.252689106714641</v>
      </c>
      <c r="V167">
        <f>force_ripple_Config3_2A_phaseA_1Layer__2111859[[#This Row],[Spalte23]]*$P167</f>
        <v>-83.834585624707984</v>
      </c>
      <c r="W167">
        <f>force_ripple_Config3_2A_phaseA_1Layer__2111859[[#This Row],[Spalte24]]*$R167</f>
        <v>-3.7478650193519494E-14</v>
      </c>
      <c r="X167">
        <f>force_ripple_Config3_2A_phaseA_1Layer__2111859[[#This Row],[Spalte25]]*$R167</f>
        <v>6.1088769214329003E-13</v>
      </c>
      <c r="Y167">
        <f t="shared" si="17"/>
        <v>-87.986629005023843</v>
      </c>
      <c r="Z167">
        <f t="shared" si="17"/>
        <v>0.57146631155653416</v>
      </c>
    </row>
    <row r="168" spans="1:26" x14ac:dyDescent="0.3">
      <c r="A168">
        <v>330</v>
      </c>
      <c r="B168">
        <v>0.68018452336637703</v>
      </c>
      <c r="C168">
        <v>-1.2830937595470899</v>
      </c>
      <c r="D168">
        <v>-0.27282850669377601</v>
      </c>
      <c r="E168">
        <v>-0.92648796222197205</v>
      </c>
      <c r="F168">
        <v>8.2583128960136108E-3</v>
      </c>
      <c r="G168">
        <v>-1.87940885705732</v>
      </c>
      <c r="H168">
        <f t="shared" si="12"/>
        <v>97.389372261283583</v>
      </c>
      <c r="I168">
        <f>force_ripple_Config3_2A_phaseA_1Layer__2111859[[#This Row],[A]]*force_ripple_Config3_2A_phaseA_1Layer__2111859[[#This Row],[Insgesamt]]</f>
        <v>66.242743752491833</v>
      </c>
      <c r="J168">
        <f>force_ripple_Config3_2A_phaseA_1Layer__2111859[[#This Row],[A2]]*force_ripple_Config3_2A_phaseA_1Layer__2111859[[#This Row],[Insgesamt]]</f>
        <v>-124.95969579466143</v>
      </c>
      <c r="K168">
        <f>force_ripple_Config3_2A_phaseA_1Layer__2111859[[#This Row],[B]]*force_ripple_Config3_2A_phaseA_1Layer__2111859[[#This Row],[Insgesamt]]</f>
        <v>-26.570597001890253</v>
      </c>
      <c r="L168">
        <f>force_ripple_Config3_2A_phaseA_1Layer__2111859[[#This Row],[B2]]*force_ripple_Config3_2A_phaseA_1Layer__2111859[[#This Row],[Insgesamt]]</f>
        <v>-90.230081048433675</v>
      </c>
      <c r="M168">
        <f>force_ripple_Config3_2A_phaseA_1Layer__2111859[[#This Row],[C]]*force_ripple_Config3_2A_phaseA_1Layer__2111859[[#This Row],[Insgesamt]]</f>
        <v>0.80427190888002842</v>
      </c>
      <c r="N168">
        <f>force_ripple_Config3_2A_phaseA_1Layer__2111859[[#This Row],[C2]]*force_ripple_Config3_2A_phaseA_1Layer__2111859[[#This Row],[Insgesamt]]</f>
        <v>-183.03444881110883</v>
      </c>
      <c r="O168" s="2">
        <f t="shared" si="13"/>
        <v>27.5</v>
      </c>
      <c r="P168" s="2">
        <f t="shared" si="14"/>
        <v>0.49999999999999617</v>
      </c>
      <c r="Q168" s="2">
        <f t="shared" si="15"/>
        <v>-1</v>
      </c>
      <c r="R168" s="2">
        <f t="shared" si="16"/>
        <v>0.49999999999999956</v>
      </c>
      <c r="S168">
        <f>force_ripple_Config3_2A_phaseA_1Layer__2111859[[#This Row],[Spalte1]]*$Q168</f>
        <v>-66.242743752491833</v>
      </c>
      <c r="T168">
        <f>force_ripple_Config3_2A_phaseA_1Layer__2111859[[#This Row],[Spalte2]]*$Q168</f>
        <v>124.95969579466143</v>
      </c>
      <c r="U168">
        <f>force_ripple_Config3_2A_phaseA_1Layer__2111859[[#This Row],[Spalte22]]*$P168</f>
        <v>-13.285298500945025</v>
      </c>
      <c r="V168">
        <f>force_ripple_Config3_2A_phaseA_1Layer__2111859[[#This Row],[Spalte23]]*$P168</f>
        <v>-45.115040524216489</v>
      </c>
      <c r="W168">
        <f>force_ripple_Config3_2A_phaseA_1Layer__2111859[[#This Row],[Spalte24]]*$R168</f>
        <v>0.40213595444001388</v>
      </c>
      <c r="X168">
        <f>force_ripple_Config3_2A_phaseA_1Layer__2111859[[#This Row],[Spalte25]]*$R168</f>
        <v>-91.51722440555433</v>
      </c>
      <c r="Y168">
        <f t="shared" si="17"/>
        <v>-79.125906298996853</v>
      </c>
      <c r="Z168">
        <f t="shared" si="17"/>
        <v>-11.672569135109384</v>
      </c>
    </row>
    <row r="169" spans="1:26" x14ac:dyDescent="0.3">
      <c r="A169">
        <v>332</v>
      </c>
      <c r="B169">
        <v>0.57820550268695303</v>
      </c>
      <c r="C169">
        <v>-1.49719188660281</v>
      </c>
      <c r="D169">
        <v>-0.189382308218669</v>
      </c>
      <c r="E169">
        <v>-0.85951691005020103</v>
      </c>
      <c r="F169">
        <v>-0.23239397159022401</v>
      </c>
      <c r="G169">
        <v>-1.89444978896867</v>
      </c>
      <c r="H169">
        <f t="shared" si="12"/>
        <v>97.389372261283583</v>
      </c>
      <c r="I169">
        <f>force_ripple_Config3_2A_phaseA_1Layer__2111859[[#This Row],[A]]*force_ripple_Config3_2A_phaseA_1Layer__2111859[[#This Row],[Insgesamt]]</f>
        <v>56.311070944702273</v>
      </c>
      <c r="J169">
        <f>force_ripple_Config3_2A_phaseA_1Layer__2111859[[#This Row],[A2]]*force_ripple_Config3_2A_phaseA_1Layer__2111859[[#This Row],[Insgesamt]]</f>
        <v>-145.81057799093455</v>
      </c>
      <c r="K169">
        <f>force_ripple_Config3_2A_phaseA_1Layer__2111859[[#This Row],[B]]*force_ripple_Config3_2A_phaseA_1Layer__2111859[[#This Row],[Insgesamt]]</f>
        <v>-18.4438241148091</v>
      </c>
      <c r="L169">
        <f>force_ripple_Config3_2A_phaseA_1Layer__2111859[[#This Row],[B2]]*force_ripple_Config3_2A_phaseA_1Layer__2111859[[#This Row],[Insgesamt]]</f>
        <v>-83.707812317747226</v>
      </c>
      <c r="M169">
        <f>force_ripple_Config3_2A_phaseA_1Layer__2111859[[#This Row],[C]]*force_ripple_Config3_2A_phaseA_1Layer__2111859[[#This Row],[Insgesamt]]</f>
        <v>-22.632703010478487</v>
      </c>
      <c r="N169">
        <f>force_ripple_Config3_2A_phaseA_1Layer__2111859[[#This Row],[C2]]*force_ripple_Config3_2A_phaseA_1Layer__2111859[[#This Row],[Insgesamt]]</f>
        <v>-184.49927572817992</v>
      </c>
      <c r="O169" s="2">
        <f t="shared" si="13"/>
        <v>27.666666666666668</v>
      </c>
      <c r="P169" s="2">
        <f t="shared" si="14"/>
        <v>-7.3502402081482288E-15</v>
      </c>
      <c r="Q169" s="2">
        <f t="shared" si="15"/>
        <v>-0.86602540378443615</v>
      </c>
      <c r="R169" s="2">
        <f t="shared" si="16"/>
        <v>0.86602540378443982</v>
      </c>
      <c r="S169">
        <f>force_ripple_Config3_2A_phaseA_1Layer__2111859[[#This Row],[Spalte1]]*$Q169</f>
        <v>-48.766817952419814</v>
      </c>
      <c r="T169">
        <f>force_ripple_Config3_2A_phaseA_1Layer__2111859[[#This Row],[Spalte2]]*$Q169</f>
        <v>126.27566468064111</v>
      </c>
      <c r="U169">
        <f>force_ripple_Config3_2A_phaseA_1Layer__2111859[[#This Row],[Spalte22]]*$P169</f>
        <v>1.3556653760068376E-13</v>
      </c>
      <c r="V169">
        <f>force_ripple_Config3_2A_phaseA_1Layer__2111859[[#This Row],[Spalte23]]*$P169</f>
        <v>6.1527252783403125E-13</v>
      </c>
      <c r="W169">
        <f>force_ripple_Config3_2A_phaseA_1Layer__2111859[[#This Row],[Spalte24]]*$R169</f>
        <v>-19.600495763382938</v>
      </c>
      <c r="X169">
        <f>force_ripple_Config3_2A_phaseA_1Layer__2111859[[#This Row],[Spalte25]]*$R169</f>
        <v>-159.78105976043372</v>
      </c>
      <c r="Y169">
        <f t="shared" si="17"/>
        <v>-68.367313715802624</v>
      </c>
      <c r="Z169">
        <f t="shared" si="17"/>
        <v>-33.505395079791995</v>
      </c>
    </row>
    <row r="170" spans="1:26" x14ac:dyDescent="0.3">
      <c r="A170">
        <v>334</v>
      </c>
      <c r="B170">
        <v>0.52202724943932599</v>
      </c>
      <c r="C170">
        <v>-1.6420619051480201</v>
      </c>
      <c r="D170">
        <v>5.7701782650695097E-3</v>
      </c>
      <c r="E170">
        <v>-0.78176341833925</v>
      </c>
      <c r="F170">
        <v>-0.46963999855675798</v>
      </c>
      <c r="G170">
        <v>-1.7443352884862999</v>
      </c>
      <c r="H170">
        <f t="shared" si="12"/>
        <v>97.389372261283583</v>
      </c>
      <c r="I170">
        <f>force_ripple_Config3_2A_phaseA_1Layer__2111859[[#This Row],[A]]*force_ripple_Config3_2A_phaseA_1Layer__2111859[[#This Row],[Insgesamt]]</f>
        <v>50.839906126180459</v>
      </c>
      <c r="J170">
        <f>force_ripple_Config3_2A_phaseA_1Layer__2111859[[#This Row],[A2]]*force_ripple_Config3_2A_phaseA_1Layer__2111859[[#This Row],[Insgesamt]]</f>
        <v>-159.91937815653307</v>
      </c>
      <c r="K170">
        <f>force_ripple_Config3_2A_phaseA_1Layer__2111859[[#This Row],[B]]*force_ripple_Config3_2A_phaseA_1Layer__2111859[[#This Row],[Insgesamt]]</f>
        <v>0.56195403907082198</v>
      </c>
      <c r="L170">
        <f>force_ripple_Config3_2A_phaseA_1Layer__2111859[[#This Row],[B2]]*force_ripple_Config3_2A_phaseA_1Layer__2111859[[#This Row],[Insgesamt]]</f>
        <v>-76.135448568894788</v>
      </c>
      <c r="M170">
        <f>force_ripple_Config3_2A_phaseA_1Layer__2111859[[#This Row],[C]]*force_ripple_Config3_2A_phaseA_1Layer__2111859[[#This Row],[Insgesamt]]</f>
        <v>-45.737944648232791</v>
      </c>
      <c r="N170">
        <f>force_ripple_Config3_2A_phaseA_1Layer__2111859[[#This Row],[C2]]*force_ripple_Config3_2A_phaseA_1Layer__2111859[[#This Row],[Insgesamt]]</f>
        <v>-169.87971875888576</v>
      </c>
      <c r="O170" s="2">
        <f t="shared" si="13"/>
        <v>27.833333333333332</v>
      </c>
      <c r="P170" s="2">
        <f t="shared" si="14"/>
        <v>-0.49999999999999661</v>
      </c>
      <c r="Q170" s="2">
        <f t="shared" si="15"/>
        <v>-0.50000000000000555</v>
      </c>
      <c r="R170" s="2">
        <f t="shared" si="16"/>
        <v>1</v>
      </c>
      <c r="S170">
        <f>force_ripple_Config3_2A_phaseA_1Layer__2111859[[#This Row],[Spalte1]]*$Q170</f>
        <v>-25.41995306309051</v>
      </c>
      <c r="T170">
        <f>force_ripple_Config3_2A_phaseA_1Layer__2111859[[#This Row],[Spalte2]]*$Q170</f>
        <v>79.959689078267417</v>
      </c>
      <c r="U170">
        <f>force_ripple_Config3_2A_phaseA_1Layer__2111859[[#This Row],[Spalte22]]*$P170</f>
        <v>-0.2809770195354091</v>
      </c>
      <c r="V170">
        <f>force_ripple_Config3_2A_phaseA_1Layer__2111859[[#This Row],[Spalte23]]*$P170</f>
        <v>38.067724284447138</v>
      </c>
      <c r="W170">
        <f>force_ripple_Config3_2A_phaseA_1Layer__2111859[[#This Row],[Spalte24]]*$R170</f>
        <v>-45.737944648232791</v>
      </c>
      <c r="X170">
        <f>force_ripple_Config3_2A_phaseA_1Layer__2111859[[#This Row],[Spalte25]]*$R170</f>
        <v>-169.87971875888576</v>
      </c>
      <c r="Y170">
        <f t="shared" si="17"/>
        <v>-71.438874730858714</v>
      </c>
      <c r="Z170">
        <f t="shared" si="17"/>
        <v>-51.852305396171204</v>
      </c>
    </row>
    <row r="171" spans="1:26" x14ac:dyDescent="0.3">
      <c r="A171">
        <v>336</v>
      </c>
      <c r="B171">
        <v>0.38223930245286702</v>
      </c>
      <c r="C171">
        <v>-1.8379000172636</v>
      </c>
      <c r="D171">
        <v>0.20733733559805101</v>
      </c>
      <c r="E171">
        <v>-0.85955186724989596</v>
      </c>
      <c r="F171">
        <v>-0.53362148074767801</v>
      </c>
      <c r="G171">
        <v>-1.5606575998346901</v>
      </c>
      <c r="H171">
        <f t="shared" si="12"/>
        <v>97.389372261283583</v>
      </c>
      <c r="I171">
        <f>force_ripple_Config3_2A_phaseA_1Layer__2111859[[#This Row],[A]]*force_ripple_Config3_2A_phaseA_1Layer__2111859[[#This Row],[Insgesamt]]</f>
        <v>37.226045719475636</v>
      </c>
      <c r="J171">
        <f>force_ripple_Config3_2A_phaseA_1Layer__2111859[[#This Row],[A2]]*force_ripple_Config3_2A_phaseA_1Layer__2111859[[#This Row],[Insgesamt]]</f>
        <v>-178.99192896030425</v>
      </c>
      <c r="K171">
        <f>force_ripple_Config3_2A_phaseA_1Layer__2111859[[#This Row],[B]]*force_ripple_Config3_2A_phaseA_1Layer__2111859[[#This Row],[Insgesamt]]</f>
        <v>20.192452960221274</v>
      </c>
      <c r="L171">
        <f>force_ripple_Config3_2A_phaseA_1Layer__2111859[[#This Row],[B2]]*force_ripple_Config3_2A_phaseA_1Layer__2111859[[#This Row],[Insgesamt]]</f>
        <v>-83.711216777481525</v>
      </c>
      <c r="M171">
        <f>force_ripple_Config3_2A_phaseA_1Layer__2111859[[#This Row],[C]]*force_ripple_Config3_2A_phaseA_1Layer__2111859[[#This Row],[Insgesamt]]</f>
        <v>-51.969061035152983</v>
      </c>
      <c r="N171">
        <f>force_ripple_Config3_2A_phaseA_1Layer__2111859[[#This Row],[C2]]*force_ripple_Config3_2A_phaseA_1Layer__2111859[[#This Row],[Insgesamt]]</f>
        <v>-151.99146396270197</v>
      </c>
      <c r="O171" s="2">
        <f t="shared" si="13"/>
        <v>28</v>
      </c>
      <c r="P171" s="2">
        <f t="shared" si="14"/>
        <v>-0.86602540378443815</v>
      </c>
      <c r="Q171" s="2">
        <f t="shared" si="15"/>
        <v>-3.430415673744136E-15</v>
      </c>
      <c r="R171" s="2">
        <f t="shared" si="16"/>
        <v>0.86602540378444159</v>
      </c>
      <c r="S171">
        <f>force_ripple_Config3_2A_phaseA_1Layer__2111859[[#This Row],[Spalte1]]*$Q171</f>
        <v>-1.2770081070760502E-13</v>
      </c>
      <c r="T171">
        <f>force_ripple_Config3_2A_phaseA_1Layer__2111859[[#This Row],[Spalte2]]*$Q171</f>
        <v>6.1401671857912467E-13</v>
      </c>
      <c r="U171">
        <f>force_ripple_Config3_2A_phaseA_1Layer__2111859[[#This Row],[Spalte22]]*$P171</f>
        <v>-17.487177228273904</v>
      </c>
      <c r="V171">
        <f>force_ripple_Config3_2A_phaseA_1Layer__2111859[[#This Row],[Spalte23]]*$P171</f>
        <v>72.496040311005075</v>
      </c>
      <c r="W171">
        <f>force_ripple_Config3_2A_phaseA_1Layer__2111859[[#This Row],[Spalte24]]*$R171</f>
        <v>-45.006527067266653</v>
      </c>
      <c r="X171">
        <f>force_ripple_Config3_2A_phaseA_1Layer__2111859[[#This Row],[Spalte25]]*$R171</f>
        <v>-131.62846895008738</v>
      </c>
      <c r="Y171">
        <f t="shared" si="17"/>
        <v>-62.493704295540681</v>
      </c>
      <c r="Z171">
        <f t="shared" si="17"/>
        <v>-59.132428639081695</v>
      </c>
    </row>
    <row r="172" spans="1:26" x14ac:dyDescent="0.3">
      <c r="A172">
        <v>338</v>
      </c>
      <c r="B172">
        <v>9.6592327645103698E-2</v>
      </c>
      <c r="C172">
        <v>-1.9133484890549199</v>
      </c>
      <c r="D172">
        <v>0.28862192838424799</v>
      </c>
      <c r="E172">
        <v>-0.937214880101509</v>
      </c>
      <c r="F172">
        <v>-0.62712611900426196</v>
      </c>
      <c r="G172">
        <v>-1.4031460514369101</v>
      </c>
      <c r="H172">
        <f t="shared" si="12"/>
        <v>97.389372261283583</v>
      </c>
      <c r="I172">
        <f>force_ripple_Config3_2A_phaseA_1Layer__2111859[[#This Row],[A]]*force_ripple_Config3_2A_phaseA_1Layer__2111859[[#This Row],[Insgesamt]]</f>
        <v>9.4070661546128775</v>
      </c>
      <c r="J172">
        <f>force_ripple_Config3_2A_phaseA_1Layer__2111859[[#This Row],[A2]]*force_ripple_Config3_2A_phaseA_1Layer__2111859[[#This Row],[Insgesamt]]</f>
        <v>-186.33980826613407</v>
      </c>
      <c r="K172">
        <f>force_ripple_Config3_2A_phaseA_1Layer__2111859[[#This Row],[B]]*force_ripple_Config3_2A_phaseA_1Layer__2111859[[#This Row],[Insgesamt]]</f>
        <v>28.108708426183057</v>
      </c>
      <c r="L172">
        <f>force_ripple_Config3_2A_phaseA_1Layer__2111859[[#This Row],[B2]]*force_ripple_Config3_2A_phaseA_1Layer__2111859[[#This Row],[Insgesamt]]</f>
        <v>-91.274768847020113</v>
      </c>
      <c r="M172">
        <f>force_ripple_Config3_2A_phaseA_1Layer__2111859[[#This Row],[C]]*force_ripple_Config3_2A_phaseA_1Layer__2111859[[#This Row],[Insgesamt]]</f>
        <v>-61.075419058480094</v>
      </c>
      <c r="N172">
        <f>force_ripple_Config3_2A_phaseA_1Layer__2111859[[#This Row],[C2]]*force_ripple_Config3_2A_phaseA_1Layer__2111859[[#This Row],[Insgesamt]]</f>
        <v>-136.6515131403394</v>
      </c>
      <c r="O172" s="2">
        <f t="shared" si="13"/>
        <v>28.166666666666668</v>
      </c>
      <c r="P172" s="2">
        <f t="shared" si="14"/>
        <v>-1</v>
      </c>
      <c r="Q172" s="2">
        <f t="shared" si="15"/>
        <v>0.49999999999999956</v>
      </c>
      <c r="R172" s="2">
        <f t="shared" si="16"/>
        <v>0.50000000000000255</v>
      </c>
      <c r="S172">
        <f>force_ripple_Config3_2A_phaseA_1Layer__2111859[[#This Row],[Spalte1]]*$Q172</f>
        <v>4.7035330773064343</v>
      </c>
      <c r="T172">
        <f>force_ripple_Config3_2A_phaseA_1Layer__2111859[[#This Row],[Spalte2]]*$Q172</f>
        <v>-93.16990413306695</v>
      </c>
      <c r="U172">
        <f>force_ripple_Config3_2A_phaseA_1Layer__2111859[[#This Row],[Spalte22]]*$P172</f>
        <v>-28.108708426183057</v>
      </c>
      <c r="V172">
        <f>force_ripple_Config3_2A_phaseA_1Layer__2111859[[#This Row],[Spalte23]]*$P172</f>
        <v>91.274768847020113</v>
      </c>
      <c r="W172">
        <f>force_ripple_Config3_2A_phaseA_1Layer__2111859[[#This Row],[Spalte24]]*$R172</f>
        <v>-30.537709529240203</v>
      </c>
      <c r="X172">
        <f>force_ripple_Config3_2A_phaseA_1Layer__2111859[[#This Row],[Spalte25]]*$R172</f>
        <v>-68.325756570170057</v>
      </c>
      <c r="Y172">
        <f t="shared" si="17"/>
        <v>-53.942884878116828</v>
      </c>
      <c r="Z172">
        <f t="shared" si="17"/>
        <v>-70.220891856216895</v>
      </c>
    </row>
    <row r="173" spans="1:26" x14ac:dyDescent="0.3">
      <c r="A173">
        <v>340</v>
      </c>
      <c r="B173">
        <v>-6.3786306073390198E-2</v>
      </c>
      <c r="C173">
        <v>-1.85158464409408</v>
      </c>
      <c r="D173">
        <v>0.464720810421488</v>
      </c>
      <c r="E173">
        <v>-0.99927075762718698</v>
      </c>
      <c r="F173">
        <v>-0.66001891913685995</v>
      </c>
      <c r="G173">
        <v>-1.1442686338230199</v>
      </c>
      <c r="H173">
        <f t="shared" si="12"/>
        <v>97.389372261283583</v>
      </c>
      <c r="I173">
        <f>force_ripple_Config3_2A_phaseA_1Layer__2111859[[#This Row],[A]]*force_ripple_Config3_2A_phaseA_1Layer__2111859[[#This Row],[Insgesamt]]</f>
        <v>-6.2121083073535717</v>
      </c>
      <c r="J173">
        <f>force_ripple_Config3_2A_phaseA_1Layer__2111859[[#This Row],[A2]]*force_ripple_Config3_2A_phaseA_1Layer__2111859[[#This Row],[Insgesamt]]</f>
        <v>-180.32466617695462</v>
      </c>
      <c r="K173">
        <f>force_ripple_Config3_2A_phaseA_1Layer__2111859[[#This Row],[B]]*force_ripple_Config3_2A_phaseA_1Layer__2111859[[#This Row],[Insgesamt]]</f>
        <v>45.258868003703689</v>
      </c>
      <c r="L173">
        <f>force_ripple_Config3_2A_phaseA_1Layer__2111859[[#This Row],[B2]]*force_ripple_Config3_2A_phaseA_1Layer__2111859[[#This Row],[Insgesamt]]</f>
        <v>-97.318351804368987</v>
      </c>
      <c r="M173">
        <f>force_ripple_Config3_2A_phaseA_1Layer__2111859[[#This Row],[C]]*force_ripple_Config3_2A_phaseA_1Layer__2111859[[#This Row],[Insgesamt]]</f>
        <v>-64.278828215309687</v>
      </c>
      <c r="N173">
        <f>force_ripple_Config3_2A_phaseA_1Layer__2111859[[#This Row],[C2]]*force_ripple_Config3_2A_phaseA_1Layer__2111859[[#This Row],[Insgesamt]]</f>
        <v>-111.43960394630048</v>
      </c>
      <c r="O173" s="2">
        <f t="shared" si="13"/>
        <v>28.333333333333332</v>
      </c>
      <c r="P173" s="2">
        <f t="shared" si="14"/>
        <v>-0.86602540378444326</v>
      </c>
      <c r="Q173" s="2">
        <f t="shared" si="15"/>
        <v>0.86602540378443271</v>
      </c>
      <c r="R173" s="2">
        <f t="shared" si="16"/>
        <v>1.4211071555636501E-14</v>
      </c>
      <c r="S173">
        <f>force_ripple_Config3_2A_phaseA_1Layer__2111859[[#This Row],[Spalte1]]*$Q173</f>
        <v>-5.3798436052285057</v>
      </c>
      <c r="T173">
        <f>force_ripple_Config3_2A_phaseA_1Layer__2111859[[#This Row],[Spalte2]]*$Q173</f>
        <v>-156.16574183819017</v>
      </c>
      <c r="U173">
        <f>force_ripple_Config3_2A_phaseA_1Layer__2111859[[#This Row],[Spalte22]]*$P173</f>
        <v>-39.195329437734308</v>
      </c>
      <c r="V173">
        <f>force_ripple_Config3_2A_phaseA_1Layer__2111859[[#This Row],[Spalte23]]*$P173</f>
        <v>84.280164917015156</v>
      </c>
      <c r="W173">
        <f>force_ripple_Config3_2A_phaseA_1Layer__2111859[[#This Row],[Spalte24]]*$R173</f>
        <v>-9.1347102728023234E-13</v>
      </c>
      <c r="X173">
        <f>force_ripple_Config3_2A_phaseA_1Layer__2111859[[#This Row],[Spalte25]]*$R173</f>
        <v>-1.5836761858126679E-12</v>
      </c>
      <c r="Y173">
        <f t="shared" si="17"/>
        <v>-44.575173042963733</v>
      </c>
      <c r="Z173">
        <f t="shared" si="17"/>
        <v>-71.885576921176593</v>
      </c>
    </row>
    <row r="174" spans="1:26" x14ac:dyDescent="0.3">
      <c r="A174">
        <v>342</v>
      </c>
      <c r="B174">
        <v>-0.18770355351446</v>
      </c>
      <c r="C174">
        <v>-1.83124637732207</v>
      </c>
      <c r="D174">
        <v>0.58933597710622299</v>
      </c>
      <c r="E174">
        <v>-1.2059359494834401</v>
      </c>
      <c r="F174">
        <v>-0.47698329937941197</v>
      </c>
      <c r="G174">
        <v>-0.91451068906669397</v>
      </c>
      <c r="H174">
        <f t="shared" si="12"/>
        <v>97.389372261283583</v>
      </c>
      <c r="I174">
        <f>force_ripple_Config3_2A_phaseA_1Layer__2111859[[#This Row],[A]]*force_ripple_Config3_2A_phaseA_1Layer__2111859[[#This Row],[Insgesamt]]</f>
        <v>-18.280331247985508</v>
      </c>
      <c r="J174">
        <f>force_ripple_Config3_2A_phaseA_1Layer__2111859[[#This Row],[A2]]*force_ripple_Config3_2A_phaseA_1Layer__2111859[[#This Row],[Insgesamt]]</f>
        <v>-178.34393514314604</v>
      </c>
      <c r="K174">
        <f>force_ripple_Config3_2A_phaseA_1Layer__2111859[[#This Row],[B]]*force_ripple_Config3_2A_phaseA_1Layer__2111859[[#This Row],[Insgesamt]]</f>
        <v>57.395060861365252</v>
      </c>
      <c r="L174">
        <f>force_ripple_Config3_2A_phaseA_1Layer__2111859[[#This Row],[B2]]*force_ripple_Config3_2A_phaseA_1Layer__2111859[[#This Row],[Insgesamt]]</f>
        <v>-117.44534510750722</v>
      </c>
      <c r="M174">
        <f>force_ripple_Config3_2A_phaseA_1Layer__2111859[[#This Row],[C]]*force_ripple_Config3_2A_phaseA_1Layer__2111859[[#This Row],[Insgesamt]]</f>
        <v>-46.453104105676829</v>
      </c>
      <c r="N174">
        <f>force_ripple_Config3_2A_phaseA_1Layer__2111859[[#This Row],[C2]]*force_ripple_Config3_2A_phaseA_1Layer__2111859[[#This Row],[Insgesamt]]</f>
        <v>-89.063621934439226</v>
      </c>
      <c r="O174" s="2">
        <f t="shared" si="13"/>
        <v>28.5</v>
      </c>
      <c r="P174" s="2">
        <f t="shared" si="14"/>
        <v>-0.50000000000000555</v>
      </c>
      <c r="Q174" s="2">
        <f t="shared" si="15"/>
        <v>1</v>
      </c>
      <c r="R174" s="2">
        <f t="shared" si="16"/>
        <v>-0.49999999999999023</v>
      </c>
      <c r="S174">
        <f>force_ripple_Config3_2A_phaseA_1Layer__2111859[[#This Row],[Spalte1]]*$Q174</f>
        <v>-18.280331247985508</v>
      </c>
      <c r="T174">
        <f>force_ripple_Config3_2A_phaseA_1Layer__2111859[[#This Row],[Spalte2]]*$Q174</f>
        <v>-178.34393514314604</v>
      </c>
      <c r="U174">
        <f>force_ripple_Config3_2A_phaseA_1Layer__2111859[[#This Row],[Spalte22]]*$P174</f>
        <v>-28.697530430682946</v>
      </c>
      <c r="V174">
        <f>force_ripple_Config3_2A_phaseA_1Layer__2111859[[#This Row],[Spalte23]]*$P174</f>
        <v>58.722672553754265</v>
      </c>
      <c r="W174">
        <f>force_ripple_Config3_2A_phaseA_1Layer__2111859[[#This Row],[Spalte24]]*$R174</f>
        <v>23.22655205283796</v>
      </c>
      <c r="X174">
        <f>force_ripple_Config3_2A_phaseA_1Layer__2111859[[#This Row],[Spalte25]]*$R174</f>
        <v>44.531810967218746</v>
      </c>
      <c r="Y174">
        <f t="shared" si="17"/>
        <v>-23.751309625830494</v>
      </c>
      <c r="Z174">
        <f t="shared" si="17"/>
        <v>-75.08945162217303</v>
      </c>
    </row>
    <row r="175" spans="1:26" x14ac:dyDescent="0.3">
      <c r="A175">
        <v>344</v>
      </c>
      <c r="B175">
        <v>-0.39181853841898201</v>
      </c>
      <c r="C175">
        <v>-1.7384703740837799</v>
      </c>
      <c r="D175">
        <v>0.56678210446621502</v>
      </c>
      <c r="E175">
        <v>-1.3946086718897699</v>
      </c>
      <c r="F175">
        <v>-0.29306230674876199</v>
      </c>
      <c r="G175">
        <v>-0.81626385386140798</v>
      </c>
      <c r="H175">
        <f t="shared" si="12"/>
        <v>97.389372261283583</v>
      </c>
      <c r="I175">
        <f>force_ripple_Config3_2A_phaseA_1Layer__2111859[[#This Row],[A]]*force_ripple_Config3_2A_phaseA_1Layer__2111859[[#This Row],[Insgesamt]]</f>
        <v>-38.158961496958284</v>
      </c>
      <c r="J175">
        <f>force_ripple_Config3_2A_phaseA_1Layer__2111859[[#This Row],[A2]]*force_ripple_Config3_2A_phaseA_1Layer__2111859[[#This Row],[Insgesamt]]</f>
        <v>-169.30853842685818</v>
      </c>
      <c r="K175">
        <f>force_ripple_Config3_2A_phaseA_1Layer__2111859[[#This Row],[B]]*force_ripple_Config3_2A_phaseA_1Layer__2111859[[#This Row],[Insgesamt]]</f>
        <v>55.198553362893932</v>
      </c>
      <c r="L175">
        <f>force_ripple_Config3_2A_phaseA_1Layer__2111859[[#This Row],[B2]]*force_ripple_Config3_2A_phaseA_1Layer__2111859[[#This Row],[Insgesamt]]</f>
        <v>-135.82006310548709</v>
      </c>
      <c r="M175">
        <f>force_ripple_Config3_2A_phaseA_1Layer__2111859[[#This Row],[C]]*force_ripple_Config3_2A_phaseA_1Layer__2111859[[#This Row],[Insgesamt]]</f>
        <v>-28.54115408770566</v>
      </c>
      <c r="N175">
        <f>force_ripple_Config3_2A_phaseA_1Layer__2111859[[#This Row],[C2]]*force_ripple_Config3_2A_phaseA_1Layer__2111859[[#This Row],[Insgesamt]]</f>
        <v>-79.495424327138636</v>
      </c>
      <c r="O175" s="2">
        <f t="shared" si="13"/>
        <v>28.666666666666668</v>
      </c>
      <c r="P175" s="2">
        <f t="shared" si="14"/>
        <v>-3.430415673744136E-15</v>
      </c>
      <c r="Q175" s="2">
        <f t="shared" si="15"/>
        <v>0.86602540378444159</v>
      </c>
      <c r="R175" s="2">
        <f t="shared" si="16"/>
        <v>-0.86602540378443449</v>
      </c>
      <c r="S175">
        <f>force_ripple_Config3_2A_phaseA_1Layer__2111859[[#This Row],[Spalte1]]*$Q175</f>
        <v>-33.046630038398256</v>
      </c>
      <c r="T175">
        <f>force_ripple_Config3_2A_phaseA_1Layer__2111859[[#This Row],[Spalte2]]*$Q175</f>
        <v>-146.6254953552735</v>
      </c>
      <c r="U175">
        <f>force_ripple_Config3_2A_phaseA_1Layer__2111859[[#This Row],[Spalte22]]*$P175</f>
        <v>-1.8935398262407344E-13</v>
      </c>
      <c r="V175">
        <f>force_ripple_Config3_2A_phaseA_1Layer__2111859[[#This Row],[Spalte23]]*$P175</f>
        <v>4.6591927328598058E-13</v>
      </c>
      <c r="W175">
        <f>force_ripple_Config3_2A_phaseA_1Layer__2111859[[#This Row],[Spalte24]]*$R175</f>
        <v>24.717364493279057</v>
      </c>
      <c r="X175">
        <f>force_ripple_Config3_2A_phaseA_1Layer__2111859[[#This Row],[Spalte25]]*$R175</f>
        <v>68.845056951925187</v>
      </c>
      <c r="Y175">
        <f t="shared" si="17"/>
        <v>-8.3292655451193909</v>
      </c>
      <c r="Z175">
        <f t="shared" si="17"/>
        <v>-77.780438403347858</v>
      </c>
    </row>
    <row r="176" spans="1:26" x14ac:dyDescent="0.3">
      <c r="A176">
        <v>346</v>
      </c>
      <c r="B176">
        <v>-0.46863604342003101</v>
      </c>
      <c r="C176">
        <v>-1.5582580476608101</v>
      </c>
      <c r="D176">
        <v>0.58018395916420196</v>
      </c>
      <c r="E176">
        <v>-1.5593919638006599</v>
      </c>
      <c r="F176">
        <v>-9.6020998934645593E-2</v>
      </c>
      <c r="G176">
        <v>-0.720031045006152</v>
      </c>
      <c r="H176">
        <f t="shared" si="12"/>
        <v>97.389372261283583</v>
      </c>
      <c r="I176">
        <f>force_ripple_Config3_2A_phaseA_1Layer__2111859[[#This Row],[A]]*force_ripple_Config3_2A_phaseA_1Layer__2111859[[#This Row],[Insgesamt]]</f>
        <v>-45.64017008768846</v>
      </c>
      <c r="J176">
        <f>force_ripple_Config3_2A_phaseA_1Layer__2111859[[#This Row],[A2]]*force_ripple_Config3_2A_phaseA_1Layer__2111859[[#This Row],[Insgesamt]]</f>
        <v>-151.75777308277961</v>
      </c>
      <c r="K176">
        <f>force_ripple_Config3_2A_phaseA_1Layer__2111859[[#This Row],[B]]*force_ripple_Config3_2A_phaseA_1Layer__2111859[[#This Row],[Insgesamt]]</f>
        <v>56.503751579067817</v>
      </c>
      <c r="L176">
        <f>force_ripple_Config3_2A_phaseA_1Layer__2111859[[#This Row],[B2]]*force_ripple_Config3_2A_phaseA_1Layer__2111859[[#This Row],[Insgesamt]]</f>
        <v>-151.86820446383652</v>
      </c>
      <c r="M176">
        <f>force_ripple_Config3_2A_phaseA_1Layer__2111859[[#This Row],[C]]*force_ripple_Config3_2A_phaseA_1Layer__2111859[[#This Row],[Insgesamt]]</f>
        <v>-9.3514248101465132</v>
      </c>
      <c r="N176">
        <f>force_ripple_Config3_2A_phaseA_1Layer__2111859[[#This Row],[C2]]*force_ripple_Config3_2A_phaseA_1Layer__2111859[[#This Row],[Insgesamt]]</f>
        <v>-70.123371481785171</v>
      </c>
      <c r="O176" s="2">
        <f t="shared" si="13"/>
        <v>28.833333333333332</v>
      </c>
      <c r="P176" s="2">
        <f t="shared" si="14"/>
        <v>0.49999999999999956</v>
      </c>
      <c r="Q176" s="2">
        <f t="shared" si="15"/>
        <v>0.50000000000000255</v>
      </c>
      <c r="R176" s="2">
        <f t="shared" si="16"/>
        <v>-1</v>
      </c>
      <c r="S176">
        <f>force_ripple_Config3_2A_phaseA_1Layer__2111859[[#This Row],[Spalte1]]*$Q176</f>
        <v>-22.820085043844347</v>
      </c>
      <c r="T176">
        <f>force_ripple_Config3_2A_phaseA_1Layer__2111859[[#This Row],[Spalte2]]*$Q176</f>
        <v>-75.878886541390187</v>
      </c>
      <c r="U176">
        <f>force_ripple_Config3_2A_phaseA_1Layer__2111859[[#This Row],[Spalte22]]*$P176</f>
        <v>28.251875789533884</v>
      </c>
      <c r="V176">
        <f>force_ripple_Config3_2A_phaseA_1Layer__2111859[[#This Row],[Spalte23]]*$P176</f>
        <v>-75.934102231918189</v>
      </c>
      <c r="W176">
        <f>force_ripple_Config3_2A_phaseA_1Layer__2111859[[#This Row],[Spalte24]]*$R176</f>
        <v>9.3514248101465132</v>
      </c>
      <c r="X176">
        <f>force_ripple_Config3_2A_phaseA_1Layer__2111859[[#This Row],[Spalte25]]*$R176</f>
        <v>70.123371481785171</v>
      </c>
      <c r="Y176">
        <f t="shared" si="17"/>
        <v>14.783215555836049</v>
      </c>
      <c r="Z176">
        <f t="shared" si="17"/>
        <v>-81.689617291523206</v>
      </c>
    </row>
    <row r="177" spans="1:26" x14ac:dyDescent="0.3">
      <c r="A177">
        <v>348</v>
      </c>
      <c r="B177">
        <v>-0.48339967543503098</v>
      </c>
      <c r="C177">
        <v>-1.4665708163522599</v>
      </c>
      <c r="D177">
        <v>0.47247491682120102</v>
      </c>
      <c r="E177">
        <v>-1.8097909110699399</v>
      </c>
      <c r="F177">
        <v>0.188947809314816</v>
      </c>
      <c r="G177">
        <v>-0.750522730998333</v>
      </c>
      <c r="H177">
        <f t="shared" si="12"/>
        <v>97.389372261283583</v>
      </c>
      <c r="I177">
        <f>force_ripple_Config3_2A_phaseA_1Layer__2111859[[#This Row],[A]]*force_ripple_Config3_2A_phaseA_1Layer__2111859[[#This Row],[Insgesamt]]</f>
        <v>-47.077990941925897</v>
      </c>
      <c r="J177">
        <f>force_ripple_Config3_2A_phaseA_1Layer__2111859[[#This Row],[A2]]*force_ripple_Config3_2A_phaseA_1Layer__2111859[[#This Row],[Insgesamt]]</f>
        <v>-142.82841118126481</v>
      </c>
      <c r="K177">
        <f>force_ripple_Config3_2A_phaseA_1Layer__2111859[[#This Row],[B]]*force_ripple_Config3_2A_phaseA_1Layer__2111859[[#This Row],[Insgesamt]]</f>
        <v>46.014035558418939</v>
      </c>
      <c r="L177">
        <f>force_ripple_Config3_2A_phaseA_1Layer__2111859[[#This Row],[B2]]*force_ripple_Config3_2A_phaseA_1Layer__2111859[[#This Row],[Insgesamt]]</f>
        <v>-176.25440075327796</v>
      </c>
      <c r="M177">
        <f>force_ripple_Config3_2A_phaseA_1Layer__2111859[[#This Row],[C]]*force_ripple_Config3_2A_phaseA_1Layer__2111859[[#This Row],[Insgesamt]]</f>
        <v>18.401508539314641</v>
      </c>
      <c r="N177">
        <f>force_ripple_Config3_2A_phaseA_1Layer__2111859[[#This Row],[C2]]*force_ripple_Config3_2A_phaseA_1Layer__2111859[[#This Row],[Insgesamt]]</f>
        <v>-73.092937639751852</v>
      </c>
      <c r="O177" s="2">
        <f t="shared" si="13"/>
        <v>29</v>
      </c>
      <c r="P177" s="2">
        <f t="shared" si="14"/>
        <v>0.86602540378443982</v>
      </c>
      <c r="Q177" s="2">
        <f t="shared" si="15"/>
        <v>2.1684043449710089E-19</v>
      </c>
      <c r="R177" s="2">
        <f t="shared" si="16"/>
        <v>-0.86602540378443982</v>
      </c>
      <c r="S177">
        <f>force_ripple_Config3_2A_phaseA_1Layer__2111859[[#This Row],[Spalte1]]*$Q177</f>
        <v>-1.0208412011097791E-17</v>
      </c>
      <c r="T177">
        <f>force_ripple_Config3_2A_phaseA_1Layer__2111859[[#This Row],[Spalte2]]*$Q177</f>
        <v>-3.0970974739076044E-17</v>
      </c>
      <c r="U177">
        <f>force_ripple_Config3_2A_phaseA_1Layer__2111859[[#This Row],[Spalte22]]*$P177</f>
        <v>39.849323724231333</v>
      </c>
      <c r="V177">
        <f>force_ripple_Config3_2A_phaseA_1Layer__2111859[[#This Row],[Spalte23]]*$P177</f>
        <v>-152.64078858114203</v>
      </c>
      <c r="W177">
        <f>force_ripple_Config3_2A_phaseA_1Layer__2111859[[#This Row],[Spalte24]]*$R177</f>
        <v>-15.936173863002779</v>
      </c>
      <c r="X177">
        <f>force_ripple_Config3_2A_phaseA_1Layer__2111859[[#This Row],[Spalte25]]*$R177</f>
        <v>63.300340833256975</v>
      </c>
      <c r="Y177">
        <f t="shared" si="17"/>
        <v>23.913149861228554</v>
      </c>
      <c r="Z177">
        <f t="shared" si="17"/>
        <v>-89.340447747885065</v>
      </c>
    </row>
    <row r="178" spans="1:26" x14ac:dyDescent="0.3">
      <c r="A178">
        <v>350</v>
      </c>
      <c r="B178">
        <v>-0.57748468509983797</v>
      </c>
      <c r="C178">
        <v>-1.31123077662836</v>
      </c>
      <c r="D178">
        <v>0.19349925694585299</v>
      </c>
      <c r="E178">
        <v>-1.9324752305976201</v>
      </c>
      <c r="F178">
        <v>0.33305917872334401</v>
      </c>
      <c r="G178">
        <v>-0.90836043455686599</v>
      </c>
      <c r="H178">
        <f t="shared" si="12"/>
        <v>97.389372261283583</v>
      </c>
      <c r="I178">
        <f>force_ripple_Config3_2A_phaseA_1Layer__2111859[[#This Row],[A]]*force_ripple_Config3_2A_phaseA_1Layer__2111859[[#This Row],[Insgesamt]]</f>
        <v>-56.240870972378247</v>
      </c>
      <c r="J178">
        <f>force_ripple_Config3_2A_phaseA_1Layer__2111859[[#This Row],[A2]]*force_ripple_Config3_2A_phaseA_1Layer__2111859[[#This Row],[Insgesamt]]</f>
        <v>-127.69994222551134</v>
      </c>
      <c r="K178">
        <f>force_ripple_Config3_2A_phaseA_1Layer__2111859[[#This Row],[B]]*force_ripple_Config3_2A_phaseA_1Layer__2111859[[#This Row],[Insgesamt]]</f>
        <v>18.844771166981438</v>
      </c>
      <c r="L178">
        <f>force_ripple_Config3_2A_phaseA_1Layer__2111859[[#This Row],[B2]]*force_ripple_Config3_2A_phaseA_1Layer__2111859[[#This Row],[Insgesamt]]</f>
        <v>-188.20254961838145</v>
      </c>
      <c r="M178">
        <f>force_ripple_Config3_2A_phaseA_1Layer__2111859[[#This Row],[C]]*force_ripple_Config3_2A_phaseA_1Layer__2111859[[#This Row],[Insgesamt]]</f>
        <v>32.436424341725129</v>
      </c>
      <c r="N178">
        <f>force_ripple_Config3_2A_phaseA_1Layer__2111859[[#This Row],[C2]]*force_ripple_Config3_2A_phaseA_1Layer__2111859[[#This Row],[Insgesamt]]</f>
        <v>-88.464652508479944</v>
      </c>
      <c r="O178" s="2">
        <f t="shared" si="13"/>
        <v>29.166666666666668</v>
      </c>
      <c r="P178" s="2">
        <f t="shared" si="14"/>
        <v>1</v>
      </c>
      <c r="Q178" s="2">
        <f t="shared" si="15"/>
        <v>-0.50000000000000255</v>
      </c>
      <c r="R178" s="2">
        <f t="shared" si="16"/>
        <v>-0.49999999999999956</v>
      </c>
      <c r="S178">
        <f>force_ripple_Config3_2A_phaseA_1Layer__2111859[[#This Row],[Spalte1]]*$Q178</f>
        <v>28.120435486189265</v>
      </c>
      <c r="T178">
        <f>force_ripple_Config3_2A_phaseA_1Layer__2111859[[#This Row],[Spalte2]]*$Q178</f>
        <v>63.849971112755995</v>
      </c>
      <c r="U178">
        <f>force_ripple_Config3_2A_phaseA_1Layer__2111859[[#This Row],[Spalte22]]*$P178</f>
        <v>18.844771166981438</v>
      </c>
      <c r="V178">
        <f>force_ripple_Config3_2A_phaseA_1Layer__2111859[[#This Row],[Spalte23]]*$P178</f>
        <v>-188.20254961838145</v>
      </c>
      <c r="W178">
        <f>force_ripple_Config3_2A_phaseA_1Layer__2111859[[#This Row],[Spalte24]]*$R178</f>
        <v>-16.21821217086255</v>
      </c>
      <c r="X178">
        <f>force_ripple_Config3_2A_phaseA_1Layer__2111859[[#This Row],[Spalte25]]*$R178</f>
        <v>44.232326254239929</v>
      </c>
      <c r="Y178">
        <f t="shared" si="17"/>
        <v>30.746994482308153</v>
      </c>
      <c r="Z178">
        <f t="shared" si="17"/>
        <v>-80.120252251385523</v>
      </c>
    </row>
    <row r="179" spans="1:26" x14ac:dyDescent="0.3">
      <c r="A179">
        <v>352</v>
      </c>
      <c r="B179">
        <v>-0.52633114953229598</v>
      </c>
      <c r="C179">
        <v>-1.07122419917886</v>
      </c>
      <c r="D179">
        <v>-3.6790863545575398E-3</v>
      </c>
      <c r="E179">
        <v>-1.9156668080467201</v>
      </c>
      <c r="F179">
        <v>0.43372109399272502</v>
      </c>
      <c r="G179">
        <v>-1.00155230807659</v>
      </c>
      <c r="H179">
        <f t="shared" si="12"/>
        <v>97.389372261283583</v>
      </c>
      <c r="I179">
        <f>force_ripple_Config3_2A_phaseA_1Layer__2111859[[#This Row],[A]]*force_ripple_Config3_2A_phaseA_1Layer__2111859[[#This Row],[Insgesamt]]</f>
        <v>-51.259060254510089</v>
      </c>
      <c r="J179">
        <f>force_ripple_Config3_2A_phaseA_1Layer__2111859[[#This Row],[A2]]*force_ripple_Config3_2A_phaseA_1Layer__2111859[[#This Row],[Insgesamt]]</f>
        <v>-104.32585230912539</v>
      </c>
      <c r="K179">
        <f>force_ripple_Config3_2A_phaseA_1Layer__2111859[[#This Row],[B]]*force_ripple_Config3_2A_phaseA_1Layer__2111859[[#This Row],[Insgesamt]]</f>
        <v>-0.358303910565413</v>
      </c>
      <c r="L179">
        <f>force_ripple_Config3_2A_phaseA_1Layer__2111859[[#This Row],[B2]]*force_ripple_Config3_2A_phaseA_1Layer__2111859[[#This Row],[Insgesamt]]</f>
        <v>-186.5655878974469</v>
      </c>
      <c r="M179">
        <f>force_ripple_Config3_2A_phaseA_1Layer__2111859[[#This Row],[C]]*force_ripple_Config3_2A_phaseA_1Layer__2111859[[#This Row],[Insgesamt]]</f>
        <v>42.239825080428666</v>
      </c>
      <c r="N179">
        <f>force_ripple_Config3_2A_phaseA_1Layer__2111859[[#This Row],[C2]]*force_ripple_Config3_2A_phaseA_1Layer__2111859[[#This Row],[Insgesamt]]</f>
        <v>-97.540550570418802</v>
      </c>
      <c r="O179" s="2">
        <f t="shared" si="13"/>
        <v>29.333333333333332</v>
      </c>
      <c r="P179" s="2">
        <f t="shared" si="14"/>
        <v>0.86602540378444159</v>
      </c>
      <c r="Q179" s="2">
        <f t="shared" si="15"/>
        <v>-0.86602540378443449</v>
      </c>
      <c r="R179" s="2">
        <f t="shared" si="16"/>
        <v>-1.0780872722326862E-14</v>
      </c>
      <c r="S179">
        <f>force_ripple_Config3_2A_phaseA_1Layer__2111859[[#This Row],[Spalte1]]*$Q179</f>
        <v>44.391648354522758</v>
      </c>
      <c r="T179">
        <f>force_ripple_Config3_2A_phaseA_1Layer__2111859[[#This Row],[Spalte2]]*$Q179</f>
        <v>90.348838371165598</v>
      </c>
      <c r="U179">
        <f>force_ripple_Config3_2A_phaseA_1Layer__2111859[[#This Row],[Spalte22]]*$P179</f>
        <v>-0.31030028882495625</v>
      </c>
      <c r="V179">
        <f>force_ripple_Config3_2A_phaseA_1Layer__2111859[[#This Row],[Spalte23]]*$P179</f>
        <v>-161.57053859116817</v>
      </c>
      <c r="W179">
        <f>force_ripple_Config3_2A_phaseA_1Layer__2111859[[#This Row],[Spalte24]]*$R179</f>
        <v>-4.5538217800545147E-13</v>
      </c>
      <c r="X179">
        <f>force_ripple_Config3_2A_phaseA_1Layer__2111859[[#This Row],[Spalte25]]*$R179</f>
        <v>1.051572260965372E-12</v>
      </c>
      <c r="Y179">
        <f t="shared" si="17"/>
        <v>44.081348065697348</v>
      </c>
      <c r="Z179">
        <f t="shared" si="17"/>
        <v>-71.221700220001523</v>
      </c>
    </row>
    <row r="180" spans="1:26" x14ac:dyDescent="0.3">
      <c r="A180">
        <v>354</v>
      </c>
      <c r="B180">
        <v>-0.37941294072687998</v>
      </c>
      <c r="C180">
        <v>-0.95507923110765103</v>
      </c>
      <c r="D180">
        <v>-0.189283261355633</v>
      </c>
      <c r="E180">
        <v>-1.9236568418187501</v>
      </c>
      <c r="F180">
        <v>0.56336913819476897</v>
      </c>
      <c r="G180">
        <v>-1.17706708446332</v>
      </c>
      <c r="H180">
        <f t="shared" si="12"/>
        <v>97.389372261283583</v>
      </c>
      <c r="I180">
        <f>force_ripple_Config3_2A_phaseA_1Layer__2111859[[#This Row],[A]]*force_ripple_Config3_2A_phaseA_1Layer__2111859[[#This Row],[Insgesamt]]</f>
        <v>-36.950788125198436</v>
      </c>
      <c r="J180">
        <f>force_ripple_Config3_2A_phaseA_1Layer__2111859[[#This Row],[A2]]*force_ripple_Config3_2A_phaseA_1Layer__2111859[[#This Row],[Insgesamt]]</f>
        <v>-93.014566777363527</v>
      </c>
      <c r="K180">
        <f>force_ripple_Config3_2A_phaseA_1Layer__2111859[[#This Row],[B]]*force_ripple_Config3_2A_phaseA_1Layer__2111859[[#This Row],[Insgesamt]]</f>
        <v>-18.434178002993576</v>
      </c>
      <c r="L180">
        <f>force_ripple_Config3_2A_phaseA_1Layer__2111859[[#This Row],[B2]]*force_ripple_Config3_2A_phaseA_1Layer__2111859[[#This Row],[Insgesamt]]</f>
        <v>-187.34373227085135</v>
      </c>
      <c r="M180">
        <f>force_ripple_Config3_2A_phaseA_1Layer__2111859[[#This Row],[C]]*force_ripple_Config3_2A_phaseA_1Layer__2111859[[#This Row],[Insgesamt]]</f>
        <v>54.86616672016887</v>
      </c>
      <c r="N180">
        <f>force_ripple_Config3_2A_phaseA_1Layer__2111859[[#This Row],[C2]]*force_ripple_Config3_2A_phaseA_1Layer__2111859[[#This Row],[Insgesamt]]</f>
        <v>-114.633824465302</v>
      </c>
      <c r="O180" s="2">
        <f t="shared" si="13"/>
        <v>29.5</v>
      </c>
      <c r="P180" s="2">
        <f t="shared" si="14"/>
        <v>0.50000000000000255</v>
      </c>
      <c r="Q180" s="2">
        <f t="shared" si="15"/>
        <v>-1</v>
      </c>
      <c r="R180" s="2">
        <f t="shared" si="16"/>
        <v>0.49999999999999323</v>
      </c>
      <c r="S180">
        <f>force_ripple_Config3_2A_phaseA_1Layer__2111859[[#This Row],[Spalte1]]*$Q180</f>
        <v>36.950788125198436</v>
      </c>
      <c r="T180">
        <f>force_ripple_Config3_2A_phaseA_1Layer__2111859[[#This Row],[Spalte2]]*$Q180</f>
        <v>93.014566777363527</v>
      </c>
      <c r="U180">
        <f>force_ripple_Config3_2A_phaseA_1Layer__2111859[[#This Row],[Spalte22]]*$P180</f>
        <v>-9.2170890014968343</v>
      </c>
      <c r="V180">
        <f>force_ripple_Config3_2A_phaseA_1Layer__2111859[[#This Row],[Spalte23]]*$P180</f>
        <v>-93.671866135426157</v>
      </c>
      <c r="W180">
        <f>force_ripple_Config3_2A_phaseA_1Layer__2111859[[#This Row],[Spalte24]]*$R180</f>
        <v>27.433083360084062</v>
      </c>
      <c r="X180">
        <f>force_ripple_Config3_2A_phaseA_1Layer__2111859[[#This Row],[Spalte25]]*$R180</f>
        <v>-57.316912232650225</v>
      </c>
      <c r="Y180">
        <f t="shared" si="17"/>
        <v>55.166782483785667</v>
      </c>
      <c r="Z180">
        <f t="shared" si="17"/>
        <v>-57.974211590712855</v>
      </c>
    </row>
    <row r="181" spans="1:26" x14ac:dyDescent="0.3">
      <c r="A181">
        <v>356</v>
      </c>
      <c r="B181">
        <v>-0.293129465899655</v>
      </c>
      <c r="C181">
        <v>-0.83412286060476803</v>
      </c>
      <c r="D181">
        <v>-0.46895962231273403</v>
      </c>
      <c r="E181">
        <v>-1.80648466205459</v>
      </c>
      <c r="F181">
        <v>0.52509208603268798</v>
      </c>
      <c r="G181">
        <v>-1.3972755577186899</v>
      </c>
      <c r="H181">
        <f t="shared" si="12"/>
        <v>97.389372261283583</v>
      </c>
      <c r="I181">
        <f>force_ripple_Config3_2A_phaseA_1Layer__2111859[[#This Row],[A]]*force_ripple_Config3_2A_phaseA_1Layer__2111859[[#This Row],[Insgesamt]]</f>
        <v>-28.547694675252732</v>
      </c>
      <c r="J181">
        <f>force_ripple_Config3_2A_phaseA_1Layer__2111859[[#This Row],[A2]]*force_ripple_Config3_2A_phaseA_1Layer__2111859[[#This Row],[Insgesamt]]</f>
        <v>-81.234701783084503</v>
      </c>
      <c r="K181">
        <f>force_ripple_Config3_2A_phaseA_1Layer__2111859[[#This Row],[B]]*force_ripple_Config3_2A_phaseA_1Layer__2111859[[#This Row],[Insgesamt]]</f>
        <v>-45.671683232925808</v>
      </c>
      <c r="L181">
        <f>force_ripple_Config3_2A_phaseA_1Layer__2111859[[#This Row],[B2]]*force_ripple_Config3_2A_phaseA_1Layer__2111859[[#This Row],[Insgesamt]]</f>
        <v>-175.93240723713353</v>
      </c>
      <c r="M181">
        <f>force_ripple_Config3_2A_phaseA_1Layer__2111859[[#This Row],[C]]*force_ripple_Config3_2A_phaseA_1Layer__2111859[[#This Row],[Insgesamt]]</f>
        <v>51.138388638091392</v>
      </c>
      <c r="N181">
        <f>force_ripple_Config3_2A_phaseA_1Layer__2111859[[#This Row],[C2]]*force_ripple_Config3_2A_phaseA_1Layer__2111859[[#This Row],[Insgesamt]]</f>
        <v>-136.07978944225812</v>
      </c>
      <c r="O181" s="2">
        <f t="shared" si="13"/>
        <v>29.666666666666668</v>
      </c>
      <c r="P181" s="2">
        <f t="shared" si="14"/>
        <v>2.1684043449710089E-19</v>
      </c>
      <c r="Q181" s="2">
        <f t="shared" si="15"/>
        <v>-0.86602540378443982</v>
      </c>
      <c r="R181" s="2">
        <f t="shared" si="16"/>
        <v>0.86602540378443615</v>
      </c>
      <c r="S181">
        <f>force_ripple_Config3_2A_phaseA_1Layer__2111859[[#This Row],[Spalte1]]*$Q181</f>
        <v>24.72302880825065</v>
      </c>
      <c r="T181">
        <f>force_ripple_Config3_2A_phaseA_1Layer__2111859[[#This Row],[Spalte2]]*$Q181</f>
        <v>70.351315413004315</v>
      </c>
      <c r="U181">
        <f>force_ripple_Config3_2A_phaseA_1Layer__2111859[[#This Row],[Spalte22]]*$P181</f>
        <v>-9.9034676364415896E-18</v>
      </c>
      <c r="V181">
        <f>force_ripple_Config3_2A_phaseA_1Layer__2111859[[#This Row],[Spalte23]]*$P181</f>
        <v>-3.8149259627420932E-17</v>
      </c>
      <c r="W181">
        <f>force_ripple_Config3_2A_phaseA_1Layer__2111859[[#This Row],[Spalte24]]*$R181</f>
        <v>44.287143669188517</v>
      </c>
      <c r="X181">
        <f>force_ripple_Config3_2A_phaseA_1Layer__2111859[[#This Row],[Spalte25]]*$R181</f>
        <v>-117.84855459863263</v>
      </c>
      <c r="Y181">
        <f t="shared" si="17"/>
        <v>69.01017247743917</v>
      </c>
      <c r="Z181">
        <f t="shared" si="17"/>
        <v>-47.497239185628317</v>
      </c>
    </row>
    <row r="182" spans="1:26" x14ac:dyDescent="0.3">
      <c r="A182">
        <v>358</v>
      </c>
      <c r="B182">
        <v>-5.8489688282361299E-2</v>
      </c>
      <c r="C182">
        <v>-0.70685815029624099</v>
      </c>
      <c r="D182">
        <v>-0.57691423444739098</v>
      </c>
      <c r="E182">
        <v>-1.56061405510901</v>
      </c>
      <c r="F182">
        <v>0.45532863470504598</v>
      </c>
      <c r="G182">
        <v>-1.5068604657414599</v>
      </c>
      <c r="H182">
        <f t="shared" si="12"/>
        <v>97.389372261283583</v>
      </c>
      <c r="I182">
        <f>force_ripple_Config3_2A_phaseA_1Layer__2111859[[#This Row],[A]]*force_ripple_Config3_2A_phaseA_1Layer__2111859[[#This Row],[Insgesamt]]</f>
        <v>-5.6962740255773205</v>
      </c>
      <c r="J182">
        <f>force_ripple_Config3_2A_phaseA_1Layer__2111859[[#This Row],[A2]]*force_ripple_Config3_2A_phaseA_1Layer__2111859[[#This Row],[Insgesamt]]</f>
        <v>-68.840471535122958</v>
      </c>
      <c r="K182">
        <f>force_ripple_Config3_2A_phaseA_1Layer__2111859[[#This Row],[B]]*force_ripple_Config3_2A_phaseA_1Layer__2111859[[#This Row],[Insgesamt]]</f>
        <v>-56.185315141430394</v>
      </c>
      <c r="L182">
        <f>force_ripple_Config3_2A_phaseA_1Layer__2111859[[#This Row],[B2]]*force_ripple_Config3_2A_phaseA_1Layer__2111859[[#This Row],[Insgesamt]]</f>
        <v>-151.98722316920271</v>
      </c>
      <c r="M182">
        <f>force_ripple_Config3_2A_phaseA_1Layer__2111859[[#This Row],[C]]*force_ripple_Config3_2A_phaseA_1Layer__2111859[[#This Row],[Insgesamt]]</f>
        <v>44.344169906511731</v>
      </c>
      <c r="N182">
        <f>force_ripple_Config3_2A_phaseA_1Layer__2111859[[#This Row],[C2]]*force_ripple_Config3_2A_phaseA_1Layer__2111859[[#This Row],[Insgesamt]]</f>
        <v>-146.75219484390621</v>
      </c>
      <c r="O182" s="2">
        <f t="shared" si="13"/>
        <v>29.833333333333332</v>
      </c>
      <c r="P182" s="2">
        <f t="shared" si="14"/>
        <v>-0.49999999999999023</v>
      </c>
      <c r="Q182" s="2">
        <f t="shared" si="15"/>
        <v>-0.50000000000001188</v>
      </c>
      <c r="R182" s="2">
        <f t="shared" si="16"/>
        <v>1</v>
      </c>
      <c r="S182">
        <f>force_ripple_Config3_2A_phaseA_1Layer__2111859[[#This Row],[Spalte1]]*$Q182</f>
        <v>2.8481370127887278</v>
      </c>
      <c r="T182">
        <f>force_ripple_Config3_2A_phaseA_1Layer__2111859[[#This Row],[Spalte2]]*$Q182</f>
        <v>34.420235767562296</v>
      </c>
      <c r="U182">
        <f>force_ripple_Config3_2A_phaseA_1Layer__2111859[[#This Row],[Spalte22]]*$P182</f>
        <v>28.092657570714646</v>
      </c>
      <c r="V182">
        <f>force_ripple_Config3_2A_phaseA_1Layer__2111859[[#This Row],[Spalte23]]*$P182</f>
        <v>75.993611584599876</v>
      </c>
      <c r="W182">
        <f>force_ripple_Config3_2A_phaseA_1Layer__2111859[[#This Row],[Spalte24]]*$R182</f>
        <v>44.344169906511731</v>
      </c>
      <c r="X182">
        <f>force_ripple_Config3_2A_phaseA_1Layer__2111859[[#This Row],[Spalte25]]*$R182</f>
        <v>-146.75219484390621</v>
      </c>
      <c r="Y182">
        <f t="shared" si="17"/>
        <v>75.284964490015113</v>
      </c>
      <c r="Z182">
        <f t="shared" si="17"/>
        <v>-36.338347491744031</v>
      </c>
    </row>
    <row r="183" spans="1:26" x14ac:dyDescent="0.3">
      <c r="A183">
        <v>360</v>
      </c>
      <c r="B183">
        <v>0.221281582035527</v>
      </c>
      <c r="C183">
        <v>-0.75271286608432497</v>
      </c>
      <c r="D183">
        <v>-0.54756020195983701</v>
      </c>
      <c r="E183">
        <v>-1.38030693975398</v>
      </c>
      <c r="F183">
        <v>0.44932079096005401</v>
      </c>
      <c r="G183">
        <v>-1.64349518915924</v>
      </c>
      <c r="H183">
        <f t="shared" si="12"/>
        <v>97.389372261283583</v>
      </c>
      <c r="I183">
        <f>force_ripple_Config3_2A_phaseA_1Layer__2111859[[#This Row],[A]]*force_ripple_Config3_2A_phaseA_1Layer__2111859[[#This Row],[Insgesamt]]</f>
        <v>21.5504743674237</v>
      </c>
      <c r="J183">
        <f>force_ripple_Config3_2A_phaseA_1Layer__2111859[[#This Row],[A2]]*force_ripple_Config3_2A_phaseA_1Layer__2111859[[#This Row],[Insgesamt]]</f>
        <v>-73.306233520944019</v>
      </c>
      <c r="K183">
        <f>force_ripple_Config3_2A_phaseA_1Layer__2111859[[#This Row],[B]]*force_ripple_Config3_2A_phaseA_1Layer__2111859[[#This Row],[Insgesamt]]</f>
        <v>-53.326544344130184</v>
      </c>
      <c r="L183">
        <f>force_ripple_Config3_2A_phaseA_1Layer__2111859[[#This Row],[B2]]*force_ripple_Config3_2A_phaseA_1Layer__2111859[[#This Row],[Insgesamt]]</f>
        <v>-134.42722639053349</v>
      </c>
      <c r="M183">
        <f>force_ripple_Config3_2A_phaseA_1Layer__2111859[[#This Row],[C]]*force_ripple_Config3_2A_phaseA_1Layer__2111859[[#This Row],[Insgesamt]]</f>
        <v>43.759069775543082</v>
      </c>
      <c r="N183">
        <f>force_ripple_Config3_2A_phaseA_1Layer__2111859[[#This Row],[C2]]*force_ripple_Config3_2A_phaseA_1Layer__2111859[[#This Row],[Insgesamt]]</f>
        <v>-160.0589647866579</v>
      </c>
      <c r="O183" s="2">
        <f t="shared" si="13"/>
        <v>30</v>
      </c>
      <c r="P183" s="2">
        <f t="shared" si="14"/>
        <v>-0.86602540378443449</v>
      </c>
      <c r="Q183" s="2">
        <f t="shared" si="15"/>
        <v>-1.0780872722326862E-14</v>
      </c>
      <c r="R183" s="2">
        <f t="shared" si="16"/>
        <v>0.86602540378444526</v>
      </c>
      <c r="S183">
        <f>force_ripple_Config3_2A_phaseA_1Layer__2111859[[#This Row],[Spalte1]]*$Q183</f>
        <v>-2.3233292126096239E-13</v>
      </c>
      <c r="T183">
        <f>force_ripple_Config3_2A_phaseA_1Layer__2111859[[#This Row],[Spalte2]]*$Q183</f>
        <v>7.9030517334246842E-13</v>
      </c>
      <c r="U183">
        <f>force_ripple_Config3_2A_phaseA_1Layer__2111859[[#This Row],[Spalte22]]*$P183</f>
        <v>46.182142098053895</v>
      </c>
      <c r="V183">
        <f>force_ripple_Config3_2A_phaseA_1Layer__2111859[[#This Row],[Spalte23]]*$P183</f>
        <v>116.41739301448335</v>
      </c>
      <c r="W183">
        <f>force_ripple_Config3_2A_phaseA_1Layer__2111859[[#This Row],[Spalte24]]*$R183</f>
        <v>37.896466071596414</v>
      </c>
      <c r="X183">
        <f>force_ripple_Config3_2A_phaseA_1Layer__2111859[[#This Row],[Spalte25]]*$R183</f>
        <v>-138.61512960868572</v>
      </c>
      <c r="Y183">
        <f t="shared" si="17"/>
        <v>84.078608169650067</v>
      </c>
      <c r="Z183">
        <f t="shared" si="17"/>
        <v>-22.197736594201572</v>
      </c>
    </row>
    <row r="184" spans="1:26" x14ac:dyDescent="0.3">
      <c r="A184">
        <v>362</v>
      </c>
      <c r="B184">
        <v>0.389660682241253</v>
      </c>
      <c r="C184">
        <v>-0.86514304032296196</v>
      </c>
      <c r="D184">
        <v>-0.56323828753380301</v>
      </c>
      <c r="E184">
        <v>-1.20832259415554</v>
      </c>
      <c r="F184">
        <v>0.29971379797144099</v>
      </c>
      <c r="G184">
        <v>-1.7971185720740199</v>
      </c>
      <c r="H184">
        <f t="shared" si="12"/>
        <v>97.389372261283583</v>
      </c>
      <c r="I184">
        <f>force_ripple_Config3_2A_phaseA_1Layer__2111859[[#This Row],[A]]*force_ripple_Config3_2A_phaseA_1Layer__2111859[[#This Row],[Insgesamt]]</f>
        <v>37.94880923837912</v>
      </c>
      <c r="J184">
        <f>force_ripple_Config3_2A_phaseA_1Layer__2111859[[#This Row],[A2]]*force_ripple_Config3_2A_phaseA_1Layer__2111859[[#This Row],[Insgesamt]]</f>
        <v>-84.25573761327162</v>
      </c>
      <c r="K184">
        <f>force_ripple_Config3_2A_phaseA_1Layer__2111859[[#This Row],[B]]*force_ripple_Config3_2A_phaseA_1Layer__2111859[[#This Row],[Insgesamt]]</f>
        <v>-54.853423256437424</v>
      </c>
      <c r="L184">
        <f>force_ripple_Config3_2A_phaseA_1Layer__2111859[[#This Row],[B2]]*force_ripple_Config3_2A_phaseA_1Layer__2111859[[#This Row],[Insgesamt]]</f>
        <v>-117.67777893393377</v>
      </c>
      <c r="M184">
        <f>force_ripple_Config3_2A_phaseA_1Layer__2111859[[#This Row],[C]]*force_ripple_Config3_2A_phaseA_1Layer__2111859[[#This Row],[Insgesamt]]</f>
        <v>29.188938642483805</v>
      </c>
      <c r="N184">
        <f>force_ripple_Config3_2A_phaseA_1Layer__2111859[[#This Row],[C2]]*force_ripple_Config3_2A_phaseA_1Layer__2111859[[#This Row],[Insgesamt]]</f>
        <v>-175.02024961338313</v>
      </c>
      <c r="O184" s="2">
        <f t="shared" si="13"/>
        <v>30.166666666666668</v>
      </c>
      <c r="P184" s="2">
        <f t="shared" si="14"/>
        <v>-1</v>
      </c>
      <c r="Q184" s="2">
        <f t="shared" si="15"/>
        <v>0.50000000000000555</v>
      </c>
      <c r="R184" s="2">
        <f t="shared" si="16"/>
        <v>0.49999999999999661</v>
      </c>
      <c r="S184">
        <f>force_ripple_Config3_2A_phaseA_1Layer__2111859[[#This Row],[Spalte1]]*$Q184</f>
        <v>18.97440461918977</v>
      </c>
      <c r="T184">
        <f>force_ripple_Config3_2A_phaseA_1Layer__2111859[[#This Row],[Spalte2]]*$Q184</f>
        <v>-42.127868806636279</v>
      </c>
      <c r="U184">
        <f>force_ripple_Config3_2A_phaseA_1Layer__2111859[[#This Row],[Spalte22]]*$P184</f>
        <v>54.853423256437424</v>
      </c>
      <c r="V184">
        <f>force_ripple_Config3_2A_phaseA_1Layer__2111859[[#This Row],[Spalte23]]*$P184</f>
        <v>117.67777893393377</v>
      </c>
      <c r="W184">
        <f>force_ripple_Config3_2A_phaseA_1Layer__2111859[[#This Row],[Spalte24]]*$R184</f>
        <v>14.594469321241803</v>
      </c>
      <c r="X184">
        <f>force_ripple_Config3_2A_phaseA_1Layer__2111859[[#This Row],[Spalte25]]*$R184</f>
        <v>-87.510124806690968</v>
      </c>
      <c r="Y184">
        <f t="shared" si="17"/>
        <v>88.422297196868996</v>
      </c>
      <c r="Z184">
        <f t="shared" si="17"/>
        <v>-11.960214679393474</v>
      </c>
    </row>
    <row r="185" spans="1:26" x14ac:dyDescent="0.3">
      <c r="A185">
        <v>364</v>
      </c>
      <c r="B185">
        <v>0.60334675171533403</v>
      </c>
      <c r="C185">
        <v>-1.0123969176679</v>
      </c>
      <c r="D185">
        <v>-0.43312044567518299</v>
      </c>
      <c r="E185">
        <v>-1.0022930781813899</v>
      </c>
      <c r="F185">
        <v>0.12508307144601899</v>
      </c>
      <c r="G185">
        <v>-1.84653570461522</v>
      </c>
      <c r="H185">
        <f t="shared" si="12"/>
        <v>97.389372261283583</v>
      </c>
      <c r="I185">
        <f>force_ripple_Config3_2A_phaseA_1Layer__2111859[[#This Row],[A]]*force_ripple_Config3_2A_phaseA_1Layer__2111859[[#This Row],[Insgesamt]]</f>
        <v>58.759561405440905</v>
      </c>
      <c r="J185">
        <f>force_ripple_Config3_2A_phaseA_1Layer__2111859[[#This Row],[A2]]*force_ripple_Config3_2A_phaseA_1Layer__2111859[[#This Row],[Insgesamt]]</f>
        <v>-98.596700290935175</v>
      </c>
      <c r="K185">
        <f>force_ripple_Config3_2A_phaseA_1Layer__2111859[[#This Row],[B]]*force_ripple_Config3_2A_phaseA_1Layer__2111859[[#This Row],[Insgesamt]]</f>
        <v>-42.181328317833447</v>
      </c>
      <c r="L185">
        <f>force_ripple_Config3_2A_phaseA_1Layer__2111859[[#This Row],[B2]]*force_ripple_Config3_2A_phaseA_1Layer__2111859[[#This Row],[Insgesamt]]</f>
        <v>-97.612693705915191</v>
      </c>
      <c r="M185">
        <f>force_ripple_Config3_2A_phaseA_1Layer__2111859[[#This Row],[C]]*force_ripple_Config3_2A_phaseA_1Layer__2111859[[#This Row],[Insgesamt]]</f>
        <v>12.181761808641074</v>
      </c>
      <c r="N185">
        <f>force_ripple_Config3_2A_phaseA_1Layer__2111859[[#This Row],[C2]]*force_ripple_Config3_2A_phaseA_1Layer__2111859[[#This Row],[Insgesamt]]</f>
        <v>-179.83295313052324</v>
      </c>
      <c r="O185" s="2">
        <f t="shared" si="13"/>
        <v>30.333333333333332</v>
      </c>
      <c r="P185" s="2">
        <f t="shared" si="14"/>
        <v>-0.86602540378443982</v>
      </c>
      <c r="Q185" s="2">
        <f t="shared" si="15"/>
        <v>0.86602540378443615</v>
      </c>
      <c r="R185" s="2">
        <f t="shared" si="16"/>
        <v>7.350673889017223E-15</v>
      </c>
      <c r="S185">
        <f>force_ripple_Config3_2A_phaseA_1Layer__2111859[[#This Row],[Spalte1]]*$Q185</f>
        <v>50.887272892343333</v>
      </c>
      <c r="T185">
        <f>force_ripple_Config3_2A_phaseA_1Layer__2111859[[#This Row],[Spalte2]]*$Q185</f>
        <v>-85.387247181270169</v>
      </c>
      <c r="U185">
        <f>force_ripple_Config3_2A_phaseA_1Layer__2111859[[#This Row],[Spalte22]]*$P185</f>
        <v>36.530101888615739</v>
      </c>
      <c r="V185">
        <f>force_ripple_Config3_2A_phaseA_1Layer__2111859[[#This Row],[Spalte23]]*$P185</f>
        <v>84.535072481152056</v>
      </c>
      <c r="W185">
        <f>force_ripple_Config3_2A_phaseA_1Layer__2111859[[#This Row],[Spalte24]]*$R185</f>
        <v>8.9544158449005161E-14</v>
      </c>
      <c r="X185">
        <f>force_ripple_Config3_2A_phaseA_1Layer__2111859[[#This Row],[Spalte25]]*$R185</f>
        <v>-1.3218933929613952E-12</v>
      </c>
      <c r="Y185">
        <f t="shared" si="17"/>
        <v>87.417374780959165</v>
      </c>
      <c r="Z185">
        <f t="shared" si="17"/>
        <v>-0.85217470011943453</v>
      </c>
    </row>
    <row r="186" spans="1:26" x14ac:dyDescent="0.3">
      <c r="A186">
        <v>366</v>
      </c>
      <c r="B186">
        <v>0.69086620383966901</v>
      </c>
      <c r="C186">
        <v>-1.2921321020915599</v>
      </c>
      <c r="D186">
        <v>-0.25478355509816197</v>
      </c>
      <c r="E186">
        <v>-0.931438258634115</v>
      </c>
      <c r="F186">
        <v>2.14368204034611E-2</v>
      </c>
      <c r="G186">
        <v>-1.8878616053763999</v>
      </c>
      <c r="H186">
        <f t="shared" si="12"/>
        <v>97.389372261283583</v>
      </c>
      <c r="I186">
        <f>force_ripple_Config3_2A_phaseA_1Layer__2111859[[#This Row],[A]]*force_ripple_Config3_2A_phaseA_1Layer__2111859[[#This Row],[Insgesamt]]</f>
        <v>67.283025908481349</v>
      </c>
      <c r="J186">
        <f>force_ripple_Config3_2A_phaseA_1Layer__2111859[[#This Row],[A2]]*force_ripple_Config3_2A_phaseA_1Layer__2111859[[#This Row],[Insgesamt]]</f>
        <v>-125.83993430134981</v>
      </c>
      <c r="K186">
        <f>force_ripple_Config3_2A_phaseA_1Layer__2111859[[#This Row],[B]]*force_ripple_Config3_2A_phaseA_1Layer__2111859[[#This Row],[Insgesamt]]</f>
        <v>-24.813210493508151</v>
      </c>
      <c r="L186">
        <f>force_ripple_Config3_2A_phaseA_1Layer__2111859[[#This Row],[B2]]*force_ripple_Config3_2A_phaseA_1Layer__2111859[[#This Row],[Insgesamt]]</f>
        <v>-90.71218730851956</v>
      </c>
      <c r="M186">
        <f>force_ripple_Config3_2A_phaseA_1Layer__2111859[[#This Row],[C]]*force_ripple_Config3_2A_phaseA_1Layer__2111859[[#This Row],[Insgesamt]]</f>
        <v>2.0877184823709523</v>
      </c>
      <c r="N186">
        <f>force_ripple_Config3_2A_phaseA_1Layer__2111859[[#This Row],[C2]]*force_ripple_Config3_2A_phaseA_1Layer__2111859[[#This Row],[Insgesamt]]</f>
        <v>-183.85765666378666</v>
      </c>
      <c r="O186" s="2">
        <f t="shared" si="13"/>
        <v>30.5</v>
      </c>
      <c r="P186" s="2">
        <f t="shared" si="14"/>
        <v>-0.49999999999999956</v>
      </c>
      <c r="Q186" s="2">
        <f t="shared" si="15"/>
        <v>1</v>
      </c>
      <c r="R186" s="2">
        <f t="shared" si="16"/>
        <v>-0.49999999999999617</v>
      </c>
      <c r="S186">
        <f>force_ripple_Config3_2A_phaseA_1Layer__2111859[[#This Row],[Spalte1]]*$Q186</f>
        <v>67.283025908481349</v>
      </c>
      <c r="T186">
        <f>force_ripple_Config3_2A_phaseA_1Layer__2111859[[#This Row],[Spalte2]]*$Q186</f>
        <v>-125.83993430134981</v>
      </c>
      <c r="U186">
        <f>force_ripple_Config3_2A_phaseA_1Layer__2111859[[#This Row],[Spalte22]]*$P186</f>
        <v>12.406605246754065</v>
      </c>
      <c r="V186">
        <f>force_ripple_Config3_2A_phaseA_1Layer__2111859[[#This Row],[Spalte23]]*$P186</f>
        <v>45.356093654259737</v>
      </c>
      <c r="W186">
        <f>force_ripple_Config3_2A_phaseA_1Layer__2111859[[#This Row],[Spalte24]]*$R186</f>
        <v>-1.0438592411854681</v>
      </c>
      <c r="X186">
        <f>force_ripple_Config3_2A_phaseA_1Layer__2111859[[#This Row],[Spalte25]]*$R186</f>
        <v>91.928828331892618</v>
      </c>
      <c r="Y186">
        <f t="shared" si="17"/>
        <v>78.645771914049945</v>
      </c>
      <c r="Z186">
        <f t="shared" si="17"/>
        <v>11.444987684802541</v>
      </c>
    </row>
    <row r="187" spans="1:26" x14ac:dyDescent="0.3">
      <c r="A187">
        <v>368</v>
      </c>
      <c r="B187">
        <v>0.59781333963868399</v>
      </c>
      <c r="C187">
        <v>-1.51693707635872</v>
      </c>
      <c r="D187">
        <v>-0.16195417049150199</v>
      </c>
      <c r="E187">
        <v>-0.87476117016924504</v>
      </c>
      <c r="F187">
        <v>-0.22245722600489201</v>
      </c>
      <c r="G187">
        <v>-1.9125817750107099</v>
      </c>
      <c r="H187">
        <f t="shared" si="12"/>
        <v>97.389372261283583</v>
      </c>
      <c r="I187">
        <f>force_ripple_Config3_2A_phaseA_1Layer__2111859[[#This Row],[A]]*force_ripple_Config3_2A_phaseA_1Layer__2111859[[#This Row],[Insgesamt]]</f>
        <v>58.220665876832953</v>
      </c>
      <c r="J187">
        <f>force_ripple_Config3_2A_phaseA_1Layer__2111859[[#This Row],[A2]]*force_ripple_Config3_2A_phaseA_1Layer__2111859[[#This Row],[Insgesamt]]</f>
        <v>-147.73354962644254</v>
      </c>
      <c r="K187">
        <f>force_ripple_Config3_2A_phaseA_1Layer__2111859[[#This Row],[B]]*force_ripple_Config3_2A_phaseA_1Layer__2111859[[#This Row],[Insgesamt]]</f>
        <v>-15.772614999264276</v>
      </c>
      <c r="L187">
        <f>force_ripple_Config3_2A_phaseA_1Layer__2111859[[#This Row],[B2]]*force_ripple_Config3_2A_phaseA_1Layer__2111859[[#This Row],[Insgesamt]]</f>
        <v>-85.192441241328638</v>
      </c>
      <c r="M187">
        <f>force_ripple_Config3_2A_phaseA_1Layer__2111859[[#This Row],[C]]*force_ripple_Config3_2A_phaseA_1Layer__2111859[[#This Row],[Insgesamt]]</f>
        <v>-21.664969595602923</v>
      </c>
      <c r="N187">
        <f>force_ripple_Config3_2A_phaseA_1Layer__2111859[[#This Row],[C2]]*force_ripple_Config3_2A_phaseA_1Layer__2111859[[#This Row],[Insgesamt]]</f>
        <v>-186.26513846666455</v>
      </c>
      <c r="O187" s="2">
        <f t="shared" si="13"/>
        <v>30.666666666666668</v>
      </c>
      <c r="P187" s="2">
        <f t="shared" si="14"/>
        <v>3.4299819928751418E-15</v>
      </c>
      <c r="Q187" s="2">
        <f t="shared" si="15"/>
        <v>0.86602540378443815</v>
      </c>
      <c r="R187" s="2">
        <f t="shared" si="16"/>
        <v>-0.86602540378443793</v>
      </c>
      <c r="S187">
        <f>force_ripple_Config3_2A_phaseA_1Layer__2111859[[#This Row],[Spalte1]]*$Q187</f>
        <v>50.42057567458312</v>
      </c>
      <c r="T187">
        <f>force_ripple_Config3_2A_phaseA_1Layer__2111859[[#This Row],[Spalte2]]*$Q187</f>
        <v>-127.94100696774824</v>
      </c>
      <c r="U187">
        <f>force_ripple_Config3_2A_phaseA_1Layer__2111859[[#This Row],[Spalte22]]*$P187</f>
        <v>-5.4099785428028833E-14</v>
      </c>
      <c r="V187">
        <f>force_ripple_Config3_2A_phaseA_1Layer__2111859[[#This Row],[Spalte23]]*$P187</f>
        <v>-2.9220853938683082E-13</v>
      </c>
      <c r="W187">
        <f>force_ripple_Config3_2A_phaseA_1Layer__2111859[[#This Row],[Spalte24]]*$R187</f>
        <v>18.762414042009592</v>
      </c>
      <c r="X187">
        <f>force_ripple_Config3_2A_phaseA_1Layer__2111859[[#This Row],[Spalte25]]*$R187</f>
        <v>161.31034175155742</v>
      </c>
      <c r="Y187">
        <f t="shared" si="17"/>
        <v>69.182989716592658</v>
      </c>
      <c r="Z187">
        <f t="shared" si="17"/>
        <v>33.369334783808881</v>
      </c>
    </row>
    <row r="188" spans="1:26" x14ac:dyDescent="0.3">
      <c r="A188">
        <v>370</v>
      </c>
      <c r="B188">
        <v>0.54558401195768802</v>
      </c>
      <c r="C188">
        <v>-1.66541027448598</v>
      </c>
      <c r="D188">
        <v>3.9500086826338703E-2</v>
      </c>
      <c r="E188">
        <v>-0.80158929995343298</v>
      </c>
      <c r="F188">
        <v>-0.45314342125883</v>
      </c>
      <c r="G188">
        <v>-1.76328188067716</v>
      </c>
      <c r="H188">
        <f t="shared" si="12"/>
        <v>97.389372261283583</v>
      </c>
      <c r="I188">
        <f>force_ripple_Config3_2A_phaseA_1Layer__2111859[[#This Row],[A]]*force_ripple_Config3_2A_phaseA_1Layer__2111859[[#This Row],[Insgesamt]]</f>
        <v>53.13408444035187</v>
      </c>
      <c r="J188">
        <f>force_ripple_Config3_2A_phaseA_1Layer__2111859[[#This Row],[A2]]*force_ripple_Config3_2A_phaseA_1Layer__2111859[[#This Row],[Insgesamt]]</f>
        <v>-162.19326118968158</v>
      </c>
      <c r="K188">
        <f>force_ripple_Config3_2A_phaseA_1Layer__2111859[[#This Row],[B]]*force_ripple_Config3_2A_phaseA_1Layer__2111859[[#This Row],[Insgesamt]]</f>
        <v>3.8468886602833234</v>
      </c>
      <c r="L188">
        <f>force_ripple_Config3_2A_phaseA_1Layer__2111859[[#This Row],[B2]]*force_ripple_Config3_2A_phaseA_1Layer__2111859[[#This Row],[Insgesamt]]</f>
        <v>-78.066278733826593</v>
      </c>
      <c r="M188">
        <f>force_ripple_Config3_2A_phaseA_1Layer__2111859[[#This Row],[C]]*force_ripple_Config3_2A_phaseA_1Layer__2111859[[#This Row],[Insgesamt]]</f>
        <v>-44.131353340727841</v>
      </c>
      <c r="N188">
        <f>force_ripple_Config3_2A_phaseA_1Layer__2111859[[#This Row],[C2]]*force_ripple_Config3_2A_phaseA_1Layer__2111859[[#This Row],[Insgesamt]]</f>
        <v>-171.72491547884414</v>
      </c>
      <c r="O188" s="2">
        <f t="shared" si="13"/>
        <v>30.833333333333332</v>
      </c>
      <c r="P188" s="2">
        <f t="shared" si="14"/>
        <v>0.49999999999999323</v>
      </c>
      <c r="Q188" s="2">
        <f t="shared" si="15"/>
        <v>0.50000000000000888</v>
      </c>
      <c r="R188" s="2">
        <f t="shared" si="16"/>
        <v>-1</v>
      </c>
      <c r="S188">
        <f>force_ripple_Config3_2A_phaseA_1Layer__2111859[[#This Row],[Spalte1]]*$Q188</f>
        <v>26.567042220176408</v>
      </c>
      <c r="T188">
        <f>force_ripple_Config3_2A_phaseA_1Layer__2111859[[#This Row],[Spalte2]]*$Q188</f>
        <v>-81.096630594842225</v>
      </c>
      <c r="U188">
        <f>force_ripple_Config3_2A_phaseA_1Layer__2111859[[#This Row],[Spalte22]]*$P188</f>
        <v>1.9234443301416357</v>
      </c>
      <c r="V188">
        <f>force_ripple_Config3_2A_phaseA_1Layer__2111859[[#This Row],[Spalte23]]*$P188</f>
        <v>-39.033139366912771</v>
      </c>
      <c r="W188">
        <f>force_ripple_Config3_2A_phaseA_1Layer__2111859[[#This Row],[Spalte24]]*$R188</f>
        <v>44.131353340727841</v>
      </c>
      <c r="X188">
        <f>force_ripple_Config3_2A_phaseA_1Layer__2111859[[#This Row],[Spalte25]]*$R188</f>
        <v>171.72491547884414</v>
      </c>
      <c r="Y188">
        <f t="shared" si="17"/>
        <v>72.62183989104588</v>
      </c>
      <c r="Z188">
        <f t="shared" si="17"/>
        <v>51.595145517089151</v>
      </c>
    </row>
    <row r="189" spans="1:26" x14ac:dyDescent="0.3">
      <c r="A189">
        <v>372</v>
      </c>
      <c r="B189">
        <v>0.40118645117225998</v>
      </c>
      <c r="C189">
        <v>-1.86938989104946</v>
      </c>
      <c r="D189">
        <v>0.238024736774548</v>
      </c>
      <c r="E189">
        <v>-0.88873708707321397</v>
      </c>
      <c r="F189">
        <v>-0.52151041369887696</v>
      </c>
      <c r="G189">
        <v>-1.58705721333286</v>
      </c>
      <c r="H189">
        <f t="shared" si="12"/>
        <v>97.389372261283583</v>
      </c>
      <c r="I189">
        <f>force_ripple_Config3_2A_phaseA_1Layer__2111859[[#This Row],[A]]*force_ripple_Config3_2A_phaseA_1Layer__2111859[[#This Row],[Insgesamt]]</f>
        <v>39.071296639398497</v>
      </c>
      <c r="J189">
        <f>force_ripple_Config3_2A_phaseA_1Layer__2111859[[#This Row],[A2]]*force_ripple_Config3_2A_phaseA_1Layer__2111859[[#This Row],[Insgesamt]]</f>
        <v>-182.05870800089622</v>
      </c>
      <c r="K189">
        <f>force_ripple_Config3_2A_phaseA_1Layer__2111859[[#This Row],[B]]*force_ripple_Config3_2A_phaseA_1Layer__2111859[[#This Row],[Insgesamt]]</f>
        <v>23.181079697130492</v>
      </c>
      <c r="L189">
        <f>force_ripple_Config3_2A_phaseA_1Layer__2111859[[#This Row],[B2]]*force_ripple_Config3_2A_phaseA_1Layer__2111859[[#This Row],[Insgesamt]]</f>
        <v>-86.553547015382037</v>
      </c>
      <c r="M189">
        <f>force_ripple_Config3_2A_phaseA_1Layer__2111859[[#This Row],[C]]*force_ripple_Config3_2A_phaseA_1Layer__2111859[[#This Row],[Insgesamt]]</f>
        <v>-50.789571817855936</v>
      </c>
      <c r="N189">
        <f>force_ripple_Config3_2A_phaseA_1Layer__2111859[[#This Row],[C2]]*force_ripple_Config3_2A_phaseA_1Layer__2111859[[#This Row],[Insgesamt]]</f>
        <v>-154.56250574922925</v>
      </c>
      <c r="O189" s="2">
        <f t="shared" si="13"/>
        <v>31</v>
      </c>
      <c r="P189" s="2">
        <f t="shared" si="14"/>
        <v>0.86602540378443615</v>
      </c>
      <c r="Q189" s="2">
        <f t="shared" si="15"/>
        <v>7.350673889017223E-15</v>
      </c>
      <c r="R189" s="2">
        <f t="shared" si="16"/>
        <v>-0.86602540378444359</v>
      </c>
      <c r="S189">
        <f>force_ripple_Config3_2A_phaseA_1Layer__2111859[[#This Row],[Spalte1]]*$Q189</f>
        <v>2.8720036001727291E-13</v>
      </c>
      <c r="T189">
        <f>force_ripple_Config3_2A_phaseA_1Layer__2111859[[#This Row],[Spalte2]]*$Q189</f>
        <v>-1.3382541911703988E-12</v>
      </c>
      <c r="U189">
        <f>force_ripple_Config3_2A_phaseA_1Layer__2111859[[#This Row],[Spalte22]]*$P189</f>
        <v>20.075403904866629</v>
      </c>
      <c r="V189">
        <f>force_ripple_Config3_2A_phaseA_1Layer__2111859[[#This Row],[Spalte23]]*$P189</f>
        <v>-74.957570502971407</v>
      </c>
      <c r="W189">
        <f>force_ripple_Config3_2A_phaseA_1Layer__2111859[[#This Row],[Spalte24]]*$R189</f>
        <v>43.985059441597684</v>
      </c>
      <c r="X189">
        <f>force_ripple_Config3_2A_phaseA_1Layer__2111859[[#This Row],[Spalte25]]*$R189</f>
        <v>133.85505645141163</v>
      </c>
      <c r="Y189">
        <f t="shared" si="17"/>
        <v>64.060463346464601</v>
      </c>
      <c r="Z189">
        <f t="shared" si="17"/>
        <v>58.897485948438884</v>
      </c>
    </row>
    <row r="190" spans="1:26" x14ac:dyDescent="0.3">
      <c r="A190">
        <v>374</v>
      </c>
      <c r="B190">
        <v>0.10636538660931499</v>
      </c>
      <c r="C190">
        <v>-1.93918167481573</v>
      </c>
      <c r="D190">
        <v>0.31128907990482702</v>
      </c>
      <c r="E190">
        <v>-0.959619866827914</v>
      </c>
      <c r="F190">
        <v>-0.61786209271800796</v>
      </c>
      <c r="G190">
        <v>-1.4385166356626999</v>
      </c>
      <c r="H190">
        <f t="shared" si="12"/>
        <v>97.389372261283583</v>
      </c>
      <c r="I190">
        <f>force_ripple_Config3_2A_phaseA_1Layer__2111859[[#This Row],[A]]*force_ripple_Config3_2A_phaseA_1Layer__2111859[[#This Row],[Insgesamt]]</f>
        <v>10.358858232209926</v>
      </c>
      <c r="J190">
        <f>force_ripple_Config3_2A_phaseA_1Layer__2111859[[#This Row],[A2]]*force_ripple_Config3_2A_phaseA_1Layer__2111859[[#This Row],[Insgesamt]]</f>
        <v>-188.85568601088849</v>
      </c>
      <c r="K190">
        <f>force_ripple_Config3_2A_phaseA_1Layer__2111859[[#This Row],[B]]*force_ripple_Config3_2A_phaseA_1Layer__2111859[[#This Row],[Insgesamt]]</f>
        <v>30.31624808372365</v>
      </c>
      <c r="L190">
        <f>force_ripple_Config3_2A_phaseA_1Layer__2111859[[#This Row],[B2]]*force_ripple_Config3_2A_phaseA_1Layer__2111859[[#This Row],[Insgesamt]]</f>
        <v>-93.456776439827095</v>
      </c>
      <c r="M190">
        <f>force_ripple_Config3_2A_phaseA_1Layer__2111859[[#This Row],[C]]*force_ripple_Config3_2A_phaseA_1Layer__2111859[[#This Row],[Insgesamt]]</f>
        <v>-60.173201353849791</v>
      </c>
      <c r="N190">
        <f>force_ripple_Config3_2A_phaseA_1Layer__2111859[[#This Row],[C2]]*force_ripple_Config3_2A_phaseA_1Layer__2111859[[#This Row],[Insgesamt]]</f>
        <v>-140.09623213460392</v>
      </c>
      <c r="O190" s="2">
        <f t="shared" si="13"/>
        <v>31.166666666666668</v>
      </c>
      <c r="P190" s="2">
        <f t="shared" si="14"/>
        <v>1</v>
      </c>
      <c r="Q190" s="2">
        <f t="shared" si="15"/>
        <v>-0.49999999999999617</v>
      </c>
      <c r="R190" s="2">
        <f t="shared" si="16"/>
        <v>-0.500000000000006</v>
      </c>
      <c r="S190">
        <f>force_ripple_Config3_2A_phaseA_1Layer__2111859[[#This Row],[Spalte1]]*$Q190</f>
        <v>-5.1794291161049228</v>
      </c>
      <c r="T190">
        <f>force_ripple_Config3_2A_phaseA_1Layer__2111859[[#This Row],[Spalte2]]*$Q190</f>
        <v>94.42784300544352</v>
      </c>
      <c r="U190">
        <f>force_ripple_Config3_2A_phaseA_1Layer__2111859[[#This Row],[Spalte22]]*$P190</f>
        <v>30.31624808372365</v>
      </c>
      <c r="V190">
        <f>force_ripple_Config3_2A_phaseA_1Layer__2111859[[#This Row],[Spalte23]]*$P190</f>
        <v>-93.456776439827095</v>
      </c>
      <c r="W190">
        <f>force_ripple_Config3_2A_phaseA_1Layer__2111859[[#This Row],[Spalte24]]*$R190</f>
        <v>30.086600676925258</v>
      </c>
      <c r="X190">
        <f>force_ripple_Config3_2A_phaseA_1Layer__2111859[[#This Row],[Spalte25]]*$R190</f>
        <v>70.0481160673028</v>
      </c>
      <c r="Y190">
        <f t="shared" si="17"/>
        <v>55.223419644543981</v>
      </c>
      <c r="Z190">
        <f t="shared" si="17"/>
        <v>71.019182632919225</v>
      </c>
    </row>
    <row r="191" spans="1:26" x14ac:dyDescent="0.3">
      <c r="A191">
        <v>376</v>
      </c>
      <c r="B191">
        <v>-5.98604553813488E-2</v>
      </c>
      <c r="C191">
        <v>-1.88541507997638</v>
      </c>
      <c r="D191">
        <v>0.48307307067362698</v>
      </c>
      <c r="E191">
        <v>-1.029628507994</v>
      </c>
      <c r="F191">
        <v>-0.65632163696955204</v>
      </c>
      <c r="G191">
        <v>-1.16458887643764</v>
      </c>
      <c r="H191">
        <f t="shared" si="12"/>
        <v>97.389372261283583</v>
      </c>
      <c r="I191">
        <f>force_ripple_Config3_2A_phaseA_1Layer__2111859[[#This Row],[A]]*force_ripple_Config3_2A_phaseA_1Layer__2111859[[#This Row],[Insgesamt]]</f>
        <v>-5.8297721728641347</v>
      </c>
      <c r="J191">
        <f>force_ripple_Config3_2A_phaseA_1Layer__2111859[[#This Row],[A2]]*force_ripple_Config3_2A_phaseA_1Layer__2111859[[#This Row],[Insgesamt]]</f>
        <v>-183.61939109085742</v>
      </c>
      <c r="K191">
        <f>force_ripple_Config3_2A_phaseA_1Layer__2111859[[#This Row],[B]]*force_ripple_Config3_2A_phaseA_1Layer__2111859[[#This Row],[Insgesamt]]</f>
        <v>47.046183109235209</v>
      </c>
      <c r="L191">
        <f>force_ripple_Config3_2A_phaseA_1Layer__2111859[[#This Row],[B2]]*force_ripple_Config3_2A_phaseA_1Layer__2111859[[#This Row],[Insgesamt]]</f>
        <v>-100.27487405585767</v>
      </c>
      <c r="M191">
        <f>force_ripple_Config3_2A_phaseA_1Layer__2111859[[#This Row],[C]]*force_ripple_Config3_2A_phaseA_1Layer__2111859[[#This Row],[Insgesamt]]</f>
        <v>-63.918752225962727</v>
      </c>
      <c r="N191">
        <f>force_ripple_Config3_2A_phaseA_1Layer__2111859[[#This Row],[C2]]*force_ripple_Config3_2A_phaseA_1Layer__2111859[[#This Row],[Insgesamt]]</f>
        <v>-113.41857961873531</v>
      </c>
      <c r="O191" s="2">
        <f t="shared" si="13"/>
        <v>31.333333333333332</v>
      </c>
      <c r="P191" s="2">
        <f t="shared" si="14"/>
        <v>0.86602540378443815</v>
      </c>
      <c r="Q191" s="2">
        <f t="shared" si="15"/>
        <v>-0.86602540378443793</v>
      </c>
      <c r="R191" s="2">
        <f t="shared" si="16"/>
        <v>-3.920475055707584E-15</v>
      </c>
      <c r="S191">
        <f>force_ripple_Config3_2A_phaseA_1Layer__2111859[[#This Row],[Spalte1]]*$Q191</f>
        <v>5.0487307999759423</v>
      </c>
      <c r="T191">
        <f>force_ripple_Config3_2A_phaseA_1Layer__2111859[[#This Row],[Spalte2]]*$Q191</f>
        <v>159.01905731211241</v>
      </c>
      <c r="U191">
        <f>force_ripple_Config3_2A_phaseA_1Layer__2111859[[#This Row],[Spalte22]]*$P191</f>
        <v>40.743189723692034</v>
      </c>
      <c r="V191">
        <f>force_ripple_Config3_2A_phaseA_1Layer__2111859[[#This Row],[Spalte23]]*$P191</f>
        <v>-86.840588293657817</v>
      </c>
      <c r="W191">
        <f>force_ripple_Config3_2A_phaseA_1Layer__2111859[[#This Row],[Spalte24]]*$R191</f>
        <v>2.5059187369384048E-13</v>
      </c>
      <c r="X191">
        <f>force_ripple_Config3_2A_phaseA_1Layer__2111859[[#This Row],[Spalte25]]*$R191</f>
        <v>4.4465471224903638E-13</v>
      </c>
      <c r="Y191">
        <f t="shared" si="17"/>
        <v>45.791920523668225</v>
      </c>
      <c r="Z191">
        <f t="shared" si="17"/>
        <v>72.178469018455033</v>
      </c>
    </row>
    <row r="192" spans="1:26" x14ac:dyDescent="0.3">
      <c r="A192">
        <v>378</v>
      </c>
      <c r="B192">
        <v>-0.19922116085984401</v>
      </c>
      <c r="C192">
        <v>-1.8589103381869201</v>
      </c>
      <c r="D192">
        <v>0.59281325757758696</v>
      </c>
      <c r="E192">
        <v>-1.2300815648303101</v>
      </c>
      <c r="F192">
        <v>-0.48597822394678297</v>
      </c>
      <c r="G192">
        <v>-0.94274934883801798</v>
      </c>
      <c r="H192">
        <f t="shared" si="12"/>
        <v>97.389372261283583</v>
      </c>
      <c r="I192">
        <f>force_ripple_Config3_2A_phaseA_1Layer__2111859[[#This Row],[A]]*force_ripple_Config3_2A_phaseA_1Layer__2111859[[#This Row],[Insgesamt]]</f>
        <v>-19.402023797304405</v>
      </c>
      <c r="J192">
        <f>force_ripple_Config3_2A_phaseA_1Layer__2111859[[#This Row],[A2]]*force_ripple_Config3_2A_phaseA_1Layer__2111859[[#This Row],[Insgesamt]]</f>
        <v>-181.03811092603451</v>
      </c>
      <c r="K192">
        <f>force_ripple_Config3_2A_phaseA_1Layer__2111859[[#This Row],[B]]*force_ripple_Config3_2A_phaseA_1Layer__2111859[[#This Row],[Insgesamt]]</f>
        <v>57.733711023647807</v>
      </c>
      <c r="L192">
        <f>force_ripple_Config3_2A_phaseA_1Layer__2111859[[#This Row],[B2]]*force_ripple_Config3_2A_phaseA_1Layer__2111859[[#This Row],[Insgesamt]]</f>
        <v>-119.7968714290013</v>
      </c>
      <c r="M192">
        <f>force_ripple_Config3_2A_phaseA_1Layer__2111859[[#This Row],[C]]*force_ripple_Config3_2A_phaseA_1Layer__2111859[[#This Row],[Insgesamt]]</f>
        <v>-47.329114162830685</v>
      </c>
      <c r="N192">
        <f>force_ripple_Config3_2A_phaseA_1Layer__2111859[[#This Row],[C2]]*force_ripple_Config3_2A_phaseA_1Layer__2111859[[#This Row],[Insgesamt]]</f>
        <v>-91.813767283068429</v>
      </c>
      <c r="O192" s="2">
        <f t="shared" si="13"/>
        <v>31.5</v>
      </c>
      <c r="P192" s="2">
        <f t="shared" si="14"/>
        <v>0.49999999999999661</v>
      </c>
      <c r="Q192" s="2">
        <f t="shared" si="15"/>
        <v>-1</v>
      </c>
      <c r="R192" s="2">
        <f t="shared" si="16"/>
        <v>0.49999999999999917</v>
      </c>
      <c r="S192">
        <f>force_ripple_Config3_2A_phaseA_1Layer__2111859[[#This Row],[Spalte1]]*$Q192</f>
        <v>19.402023797304405</v>
      </c>
      <c r="T192">
        <f>force_ripple_Config3_2A_phaseA_1Layer__2111859[[#This Row],[Spalte2]]*$Q192</f>
        <v>181.03811092603451</v>
      </c>
      <c r="U192">
        <f>force_ripple_Config3_2A_phaseA_1Layer__2111859[[#This Row],[Spalte22]]*$P192</f>
        <v>28.866855511823708</v>
      </c>
      <c r="V192">
        <f>force_ripple_Config3_2A_phaseA_1Layer__2111859[[#This Row],[Spalte23]]*$P192</f>
        <v>-59.898435714500245</v>
      </c>
      <c r="W192">
        <f>force_ripple_Config3_2A_phaseA_1Layer__2111859[[#This Row],[Spalte24]]*$R192</f>
        <v>-23.664557081415303</v>
      </c>
      <c r="X192">
        <f>force_ripple_Config3_2A_phaseA_1Layer__2111859[[#This Row],[Spalte25]]*$R192</f>
        <v>-45.906883641534137</v>
      </c>
      <c r="Y192">
        <f t="shared" si="17"/>
        <v>24.604322227712807</v>
      </c>
      <c r="Z192">
        <f t="shared" si="17"/>
        <v>75.232791570000131</v>
      </c>
    </row>
    <row r="193" spans="1:26" x14ac:dyDescent="0.3">
      <c r="A193">
        <v>380</v>
      </c>
      <c r="B193">
        <v>-0.41996571478010603</v>
      </c>
      <c r="C193">
        <v>-1.7509489639754601</v>
      </c>
      <c r="D193">
        <v>0.55551764266282899</v>
      </c>
      <c r="E193">
        <v>-1.40572046653921</v>
      </c>
      <c r="F193">
        <v>-0.32484881795262199</v>
      </c>
      <c r="G193">
        <v>-0.83761468763481906</v>
      </c>
      <c r="H193">
        <f t="shared" si="12"/>
        <v>97.389372261283583</v>
      </c>
      <c r="I193">
        <f>force_ripple_Config3_2A_phaseA_1Layer__2111859[[#This Row],[A]]*force_ripple_Config3_2A_phaseA_1Layer__2111859[[#This Row],[Insgesamt]]</f>
        <v>-40.900197333695793</v>
      </c>
      <c r="J193">
        <f>force_ripple_Config3_2A_phaseA_1Layer__2111859[[#This Row],[A2]]*force_ripple_Config3_2A_phaseA_1Layer__2111859[[#This Row],[Insgesamt]]</f>
        <v>-170.5238204631149</v>
      </c>
      <c r="K193">
        <f>force_ripple_Config3_2A_phaseA_1Layer__2111859[[#This Row],[B]]*force_ripple_Config3_2A_phaseA_1Layer__2111859[[#This Row],[Insgesamt]]</f>
        <v>54.101514499000963</v>
      </c>
      <c r="L193">
        <f>force_ripple_Config3_2A_phaseA_1Layer__2111859[[#This Row],[B2]]*force_ripple_Config3_2A_phaseA_1Layer__2111859[[#This Row],[Insgesamt]]</f>
        <v>-136.90223381109234</v>
      </c>
      <c r="M193">
        <f>force_ripple_Config3_2A_phaseA_1Layer__2111859[[#This Row],[C]]*force_ripple_Config3_2A_phaseA_1Layer__2111859[[#This Row],[Insgesamt]]</f>
        <v>-31.636822460225844</v>
      </c>
      <c r="N193">
        <f>force_ripple_Config3_2A_phaseA_1Layer__2111859[[#This Row],[C2]]*force_ripple_Config3_2A_phaseA_1Layer__2111859[[#This Row],[Insgesamt]]</f>
        <v>-81.574768625586159</v>
      </c>
      <c r="O193" s="2">
        <f t="shared" si="13"/>
        <v>31.666666666666668</v>
      </c>
      <c r="P193" s="2">
        <f t="shared" si="14"/>
        <v>-6.8601808261847808E-15</v>
      </c>
      <c r="Q193" s="2">
        <f t="shared" si="15"/>
        <v>-0.86602540378443649</v>
      </c>
      <c r="R193" s="2">
        <f t="shared" si="16"/>
        <v>0.8660254037844396</v>
      </c>
      <c r="S193">
        <f>force_ripple_Config3_2A_phaseA_1Layer__2111859[[#This Row],[Spalte1]]*$Q193</f>
        <v>35.420609910777031</v>
      </c>
      <c r="T193">
        <f>force_ripple_Config3_2A_phaseA_1Layer__2111859[[#This Row],[Spalte2]]*$Q193</f>
        <v>147.67796047143383</v>
      </c>
      <c r="U193">
        <f>force_ripple_Config3_2A_phaseA_1Layer__2111859[[#This Row],[Spalte22]]*$P193</f>
        <v>-3.711461724336043E-13</v>
      </c>
      <c r="V193">
        <f>force_ripple_Config3_2A_phaseA_1Layer__2111859[[#This Row],[Spalte23]]*$P193</f>
        <v>9.3917407945272157E-13</v>
      </c>
      <c r="W193">
        <f>force_ripple_Config3_2A_phaseA_1Layer__2111859[[#This Row],[Spalte24]]*$R193</f>
        <v>-27.398291945573714</v>
      </c>
      <c r="X193">
        <f>force_ripple_Config3_2A_phaseA_1Layer__2111859[[#This Row],[Spalte25]]*$R193</f>
        <v>-70.645821937595485</v>
      </c>
      <c r="Y193">
        <f t="shared" si="17"/>
        <v>8.0223179652029479</v>
      </c>
      <c r="Z193">
        <f t="shared" si="17"/>
        <v>77.032138533839287</v>
      </c>
    </row>
    <row r="194" spans="1:26" x14ac:dyDescent="0.3">
      <c r="A194">
        <v>382</v>
      </c>
      <c r="B194">
        <v>-0.51460722777065204</v>
      </c>
      <c r="C194">
        <v>-1.5537488728429201</v>
      </c>
      <c r="D194">
        <v>0.54939834853533798</v>
      </c>
      <c r="E194">
        <v>-1.5513533276465099</v>
      </c>
      <c r="F194">
        <v>-0.144681554434299</v>
      </c>
      <c r="G194">
        <v>-0.72163776208557695</v>
      </c>
      <c r="H194">
        <f t="shared" si="12"/>
        <v>97.389372261283583</v>
      </c>
      <c r="I194">
        <f>force_ripple_Config3_2A_phaseA_1Layer__2111859[[#This Row],[A]]*force_ripple_Config3_2A_phaseA_1Layer__2111859[[#This Row],[Insgesamt]]</f>
        <v>-50.117274873703181</v>
      </c>
      <c r="J194">
        <f>force_ripple_Config3_2A_phaseA_1Layer__2111859[[#This Row],[A2]]*force_ripple_Config3_2A_phaseA_1Layer__2111859[[#This Row],[Insgesamt]]</f>
        <v>-151.31862737784891</v>
      </c>
      <c r="K194">
        <f>force_ripple_Config3_2A_phaseA_1Layer__2111859[[#This Row],[B]]*force_ripple_Config3_2A_phaseA_1Layer__2111859[[#This Row],[Insgesamt]]</f>
        <v>53.505560285242453</v>
      </c>
      <c r="L194">
        <f>force_ripple_Config3_2A_phaseA_1Layer__2111859[[#This Row],[B2]]*force_ripple_Config3_2A_phaseA_1Layer__2111859[[#This Row],[Insgesamt]]</f>
        <v>-151.08532673494699</v>
      </c>
      <c r="M194">
        <f>force_ripple_Config3_2A_phaseA_1Layer__2111859[[#This Row],[C]]*force_ripple_Config3_2A_phaseA_1Layer__2111859[[#This Row],[Insgesamt]]</f>
        <v>-14.09044576414311</v>
      </c>
      <c r="N194">
        <f>force_ripple_Config3_2A_phaseA_1Layer__2111859[[#This Row],[C2]]*force_ripple_Config3_2A_phaseA_1Layer__2111859[[#This Row],[Insgesamt]]</f>
        <v>-70.279848649551852</v>
      </c>
      <c r="O194" s="2">
        <f t="shared" si="13"/>
        <v>31.833333333333332</v>
      </c>
      <c r="P194" s="2">
        <f t="shared" si="14"/>
        <v>-0.49999999999999617</v>
      </c>
      <c r="Q194" s="2">
        <f t="shared" si="15"/>
        <v>-0.500000000000006</v>
      </c>
      <c r="R194" s="2">
        <f t="shared" si="16"/>
        <v>1</v>
      </c>
      <c r="S194">
        <f>force_ripple_Config3_2A_phaseA_1Layer__2111859[[#This Row],[Spalte1]]*$Q194</f>
        <v>25.058637436851892</v>
      </c>
      <c r="T194">
        <f>force_ripple_Config3_2A_phaseA_1Layer__2111859[[#This Row],[Spalte2]]*$Q194</f>
        <v>75.659313688925366</v>
      </c>
      <c r="U194">
        <f>force_ripple_Config3_2A_phaseA_1Layer__2111859[[#This Row],[Spalte22]]*$P194</f>
        <v>-26.75278014262102</v>
      </c>
      <c r="V194">
        <f>force_ripple_Config3_2A_phaseA_1Layer__2111859[[#This Row],[Spalte23]]*$P194</f>
        <v>75.542663367472912</v>
      </c>
      <c r="W194">
        <f>force_ripple_Config3_2A_phaseA_1Layer__2111859[[#This Row],[Spalte24]]*$R194</f>
        <v>-14.09044576414311</v>
      </c>
      <c r="X194">
        <f>force_ripple_Config3_2A_phaseA_1Layer__2111859[[#This Row],[Spalte25]]*$R194</f>
        <v>-70.279848649551852</v>
      </c>
      <c r="Y194">
        <f t="shared" si="17"/>
        <v>-15.784588469912238</v>
      </c>
      <c r="Z194">
        <f t="shared" si="17"/>
        <v>80.922128406846426</v>
      </c>
    </row>
    <row r="195" spans="1:26" x14ac:dyDescent="0.3">
      <c r="A195">
        <v>384</v>
      </c>
      <c r="B195">
        <v>-0.53410898027256903</v>
      </c>
      <c r="C195">
        <v>-1.4256374568452399</v>
      </c>
      <c r="D195">
        <v>0.44292435704945998</v>
      </c>
      <c r="E195">
        <v>-1.7625144825826</v>
      </c>
      <c r="F195">
        <v>0.11910608386657701</v>
      </c>
      <c r="G195">
        <v>-0.73778063335531197</v>
      </c>
      <c r="H195">
        <f t="shared" si="12"/>
        <v>97.389372261283583</v>
      </c>
      <c r="I195">
        <f>force_ripple_Config3_2A_phaseA_1Layer__2111859[[#This Row],[A]]*force_ripple_Config3_2A_phaseA_1Layer__2111859[[#This Row],[Insgesamt]]</f>
        <v>-52.016538307859797</v>
      </c>
      <c r="J195">
        <f>force_ripple_Config3_2A_phaseA_1Layer__2111859[[#This Row],[A2]]*force_ripple_Config3_2A_phaseA_1Layer__2111859[[#This Row],[Insgesamt]]</f>
        <v>-138.84193699433067</v>
      </c>
      <c r="K195">
        <f>force_ripple_Config3_2A_phaseA_1Layer__2111859[[#This Row],[B]]*force_ripple_Config3_2A_phaseA_1Layer__2111859[[#This Row],[Insgesamt]]</f>
        <v>43.136125092279542</v>
      </c>
      <c r="L195">
        <f>force_ripple_Config3_2A_phaseA_1Layer__2111859[[#This Row],[B2]]*force_ripple_Config3_2A_phaseA_1Layer__2111859[[#This Row],[Insgesamt]]</f>
        <v>-171.65017906014046</v>
      </c>
      <c r="M195">
        <f>force_ripple_Config3_2A_phaseA_1Layer__2111859[[#This Row],[C]]*force_ripple_Config3_2A_phaseA_1Layer__2111859[[#This Row],[Insgesamt]]</f>
        <v>11.599666740265731</v>
      </c>
      <c r="N195">
        <f>force_ripple_Config3_2A_phaseA_1Layer__2111859[[#This Row],[C2]]*force_ripple_Config3_2A_phaseA_1Layer__2111859[[#This Row],[Insgesamt]]</f>
        <v>-71.851992749006058</v>
      </c>
      <c r="O195" s="2">
        <f t="shared" si="13"/>
        <v>32</v>
      </c>
      <c r="P195" s="2">
        <f t="shared" si="14"/>
        <v>-0.86602540378443793</v>
      </c>
      <c r="Q195" s="2">
        <f t="shared" si="15"/>
        <v>-3.920475055707584E-15</v>
      </c>
      <c r="R195" s="2">
        <f t="shared" si="16"/>
        <v>0.86602540378444182</v>
      </c>
      <c r="S195">
        <f>force_ripple_Config3_2A_phaseA_1Layer__2111859[[#This Row],[Spalte1]]*$Q195</f>
        <v>2.0392954092022233E-13</v>
      </c>
      <c r="T195">
        <f>force_ripple_Config3_2A_phaseA_1Layer__2111859[[#This Row],[Spalte2]]*$Q195</f>
        <v>5.4432635067239735E-13</v>
      </c>
      <c r="U195">
        <f>force_ripple_Config3_2A_phaseA_1Layer__2111859[[#This Row],[Spalte22]]*$P195</f>
        <v>-37.356980150737414</v>
      </c>
      <c r="V195">
        <f>force_ripple_Config3_2A_phaseA_1Layer__2111859[[#This Row],[Spalte23]]*$P195</f>
        <v>148.6534156302292</v>
      </c>
      <c r="W195">
        <f>force_ripple_Config3_2A_phaseA_1Layer__2111859[[#This Row],[Spalte24]]*$R195</f>
        <v>10.04560607250359</v>
      </c>
      <c r="X195">
        <f>force_ripple_Config3_2A_phaseA_1Layer__2111859[[#This Row],[Spalte25]]*$R195</f>
        <v>-62.225651033174756</v>
      </c>
      <c r="Y195">
        <f t="shared" si="17"/>
        <v>-27.311374078233619</v>
      </c>
      <c r="Z195">
        <f t="shared" si="17"/>
        <v>86.427764597054988</v>
      </c>
    </row>
    <row r="196" spans="1:26" x14ac:dyDescent="0.3">
      <c r="A196">
        <v>386</v>
      </c>
      <c r="B196">
        <v>-0.628534641224337</v>
      </c>
      <c r="C196">
        <v>-1.2351430141303399</v>
      </c>
      <c r="D196">
        <v>0.169029797293096</v>
      </c>
      <c r="E196">
        <v>-1.85060873439794</v>
      </c>
      <c r="F196">
        <v>0.25432306269419402</v>
      </c>
      <c r="G196">
        <v>-0.84099781743016</v>
      </c>
      <c r="H196">
        <f t="shared" ref="H196:H203" si="18">31*PI()</f>
        <v>97.389372261283583</v>
      </c>
      <c r="I196">
        <f>force_ripple_Config3_2A_phaseA_1Layer__2111859[[#This Row],[A]]*force_ripple_Config3_2A_phaseA_1Layer__2111859[[#This Row],[Insgesamt]]</f>
        <v>-61.212594153309276</v>
      </c>
      <c r="J196">
        <f>force_ripple_Config3_2A_phaseA_1Layer__2111859[[#This Row],[A2]]*force_ripple_Config3_2A_phaseA_1Layer__2111859[[#This Row],[Insgesamt]]</f>
        <v>-120.28980279906352</v>
      </c>
      <c r="K196">
        <f>force_ripple_Config3_2A_phaseA_1Layer__2111859[[#This Row],[B]]*force_ripple_Config3_2A_phaseA_1Layer__2111859[[#This Row],[Insgesamt]]</f>
        <v>16.461705851826629</v>
      </c>
      <c r="L196">
        <f>force_ripple_Config3_2A_phaseA_1Layer__2111859[[#This Row],[B2]]*force_ripple_Config3_2A_phaseA_1Layer__2111859[[#This Row],[Insgesamt]]</f>
        <v>-180.22962294426387</v>
      </c>
      <c r="M196">
        <f>force_ripple_Config3_2A_phaseA_1Layer__2111859[[#This Row],[C]]*force_ripple_Config3_2A_phaseA_1Layer__2111859[[#This Row],[Insgesamt]]</f>
        <v>24.768363427354625</v>
      </c>
      <c r="N196">
        <f>force_ripple_Config3_2A_phaseA_1Layer__2111859[[#This Row],[C2]]*force_ripple_Config3_2A_phaseA_1Layer__2111859[[#This Row],[Insgesamt]]</f>
        <v>-81.904249512632859</v>
      </c>
      <c r="O196" s="2">
        <f t="shared" ref="O196:O203" si="19">A196/(12)</f>
        <v>32.166666666666664</v>
      </c>
      <c r="P196" s="2">
        <f t="shared" ref="P196:P203" si="20">SIN($O196*PI()-RADIANS(120))</f>
        <v>-1</v>
      </c>
      <c r="Q196" s="2">
        <f t="shared" ref="Q196:Q203" si="21">SIN($O196*PI()+RADIANS(0))</f>
        <v>0.49999999999998684</v>
      </c>
      <c r="R196" s="2">
        <f t="shared" ref="R196:R203" si="22">SIN($O196*PI()+RADIANS(120))</f>
        <v>0.50000000000001532</v>
      </c>
      <c r="S196">
        <f>force_ripple_Config3_2A_phaseA_1Layer__2111859[[#This Row],[Spalte1]]*$Q196</f>
        <v>-30.606297076653831</v>
      </c>
      <c r="T196">
        <f>force_ripple_Config3_2A_phaseA_1Layer__2111859[[#This Row],[Spalte2]]*$Q196</f>
        <v>-60.144901399530177</v>
      </c>
      <c r="U196">
        <f>force_ripple_Config3_2A_phaseA_1Layer__2111859[[#This Row],[Spalte22]]*$P196</f>
        <v>-16.461705851826629</v>
      </c>
      <c r="V196">
        <f>force_ripple_Config3_2A_phaseA_1Layer__2111859[[#This Row],[Spalte23]]*$P196</f>
        <v>180.22962294426387</v>
      </c>
      <c r="W196">
        <f>force_ripple_Config3_2A_phaseA_1Layer__2111859[[#This Row],[Spalte24]]*$R196</f>
        <v>12.384181713677693</v>
      </c>
      <c r="X196">
        <f>force_ripple_Config3_2A_phaseA_1Layer__2111859[[#This Row],[Spalte25]]*$R196</f>
        <v>-40.952124756317687</v>
      </c>
      <c r="Y196">
        <f t="shared" ref="Y196:Z203" si="23">SUM(S196,U196,W196)</f>
        <v>-34.683821214802769</v>
      </c>
      <c r="Z196">
        <f t="shared" si="23"/>
        <v>79.132596788416009</v>
      </c>
    </row>
    <row r="197" spans="1:26" x14ac:dyDescent="0.3">
      <c r="A197">
        <v>388</v>
      </c>
      <c r="B197">
        <v>-0.57229610791141206</v>
      </c>
      <c r="C197">
        <v>-0.97464115655910299</v>
      </c>
      <c r="D197">
        <v>-1.6554559749296101E-2</v>
      </c>
      <c r="E197">
        <v>-1.8129837816701899</v>
      </c>
      <c r="F197">
        <v>0.351078759495492</v>
      </c>
      <c r="G197">
        <v>-0.90243296886868596</v>
      </c>
      <c r="H197">
        <f t="shared" si="18"/>
        <v>97.389372261283583</v>
      </c>
      <c r="I197">
        <f>force_ripple_Config3_2A_phaseA_1Layer__2111859[[#This Row],[A]]*force_ripple_Config3_2A_phaseA_1Layer__2111859[[#This Row],[Insgesamt]]</f>
        <v>-55.735558697068228</v>
      </c>
      <c r="J197">
        <f>force_ripple_Config3_2A_phaseA_1Layer__2111859[[#This Row],[A2]]*force_ripple_Config3_2A_phaseA_1Layer__2111859[[#This Row],[Insgesamt]]</f>
        <v>-94.919690417302462</v>
      </c>
      <c r="K197">
        <f>force_ripple_Config3_2A_phaseA_1Layer__2111859[[#This Row],[B]]*force_ripple_Config3_2A_phaseA_1Layer__2111859[[#This Row],[Insgesamt]]</f>
        <v>-1.6122381820458593</v>
      </c>
      <c r="L197">
        <f>force_ripple_Config3_2A_phaseA_1Layer__2111859[[#This Row],[B2]]*force_ripple_Config3_2A_phaseA_1Layer__2111859[[#This Row],[Insgesamt]]</f>
        <v>-176.5653524167478</v>
      </c>
      <c r="M197">
        <f>force_ripple_Config3_2A_phaseA_1Layer__2111859[[#This Row],[C]]*force_ripple_Config3_2A_phaseA_1Layer__2111859[[#This Row],[Insgesamt]]</f>
        <v>34.191340001536119</v>
      </c>
      <c r="N197">
        <f>force_ripple_Config3_2A_phaseA_1Layer__2111859[[#This Row],[C2]]*force_ripple_Config3_2A_phaseA_1Layer__2111859[[#This Row],[Insgesamt]]</f>
        <v>-87.887380346007802</v>
      </c>
      <c r="O197" s="2">
        <f t="shared" si="19"/>
        <v>32.333333333333336</v>
      </c>
      <c r="P197" s="2">
        <f t="shared" si="20"/>
        <v>-0.86602540378443649</v>
      </c>
      <c r="Q197" s="2">
        <f t="shared" si="21"/>
        <v>0.8660254037844396</v>
      </c>
      <c r="R197" s="2">
        <f t="shared" si="22"/>
        <v>4.9027622239794511E-16</v>
      </c>
      <c r="S197">
        <f>force_ripple_Config3_2A_phaseA_1Layer__2111859[[#This Row],[Spalte1]]*$Q197</f>
        <v>-48.268409725779847</v>
      </c>
      <c r="T197">
        <f>force_ripple_Config3_2A_phaseA_1Layer__2111859[[#This Row],[Spalte2]]*$Q197</f>
        <v>-82.202863220738365</v>
      </c>
      <c r="U197">
        <f>force_ripple_Config3_2A_phaseA_1Layer__2111859[[#This Row],[Spalte22]]*$P197</f>
        <v>1.3962392226029512</v>
      </c>
      <c r="V197">
        <f>force_ripple_Config3_2A_phaseA_1Layer__2111859[[#This Row],[Spalte23]]*$P197</f>
        <v>152.91008062105533</v>
      </c>
      <c r="W197">
        <f>force_ripple_Config3_2A_phaseA_1Layer__2111859[[#This Row],[Spalte24]]*$R197</f>
        <v>1.6763201014676878E-14</v>
      </c>
      <c r="X197">
        <f>force_ripple_Config3_2A_phaseA_1Layer__2111859[[#This Row],[Spalte25]]*$R197</f>
        <v>-4.308909283249211E-14</v>
      </c>
      <c r="Y197">
        <f t="shared" si="23"/>
        <v>-46.872170503176882</v>
      </c>
      <c r="Z197">
        <f t="shared" si="23"/>
        <v>70.707217400316921</v>
      </c>
    </row>
    <row r="198" spans="1:26" x14ac:dyDescent="0.3">
      <c r="A198">
        <v>390</v>
      </c>
      <c r="B198">
        <v>-0.42004087332002998</v>
      </c>
      <c r="C198">
        <v>-0.82462597625254896</v>
      </c>
      <c r="D198">
        <v>-0.18799420443471701</v>
      </c>
      <c r="E198">
        <v>-1.78691450628307</v>
      </c>
      <c r="F198">
        <v>0.48506437891582599</v>
      </c>
      <c r="G198">
        <v>-1.0304152451500099</v>
      </c>
      <c r="H198">
        <f t="shared" si="18"/>
        <v>97.389372261283583</v>
      </c>
      <c r="I198">
        <f>force_ripple_Config3_2A_phaseA_1Layer__2111859[[#This Row],[A]]*force_ripple_Config3_2A_phaseA_1Layer__2111859[[#This Row],[Insgesamt]]</f>
        <v>-40.907516976719059</v>
      </c>
      <c r="J198">
        <f>force_ripple_Config3_2A_phaseA_1Layer__2111859[[#This Row],[A2]]*force_ripple_Config3_2A_phaseA_1Layer__2111859[[#This Row],[Insgesamt]]</f>
        <v>-80.30980617758388</v>
      </c>
      <c r="K198">
        <f>force_ripple_Config3_2A_phaseA_1Layer__2111859[[#This Row],[B]]*force_ripple_Config3_2A_phaseA_1Layer__2111859[[#This Row],[Insgesamt]]</f>
        <v>-18.308637558656503</v>
      </c>
      <c r="L198">
        <f>force_ripple_Config3_2A_phaseA_1Layer__2111859[[#This Row],[B2]]*force_ripple_Config3_2A_phaseA_1Layer__2111859[[#This Row],[Insgesamt]]</f>
        <v>-174.02648205148967</v>
      </c>
      <c r="M198">
        <f>force_ripple_Config3_2A_phaseA_1Layer__2111859[[#This Row],[C]]*force_ripple_Config3_2A_phaseA_1Layer__2111859[[#This Row],[Insgesamt]]</f>
        <v>47.240115368921693</v>
      </c>
      <c r="N198">
        <f>force_ripple_Config3_2A_phaseA_1Layer__2111859[[#This Row],[C2]]*force_ripple_Config3_2A_phaseA_1Layer__2111859[[#This Row],[Insgesamt]]</f>
        <v>-100.35149389361609</v>
      </c>
      <c r="O198" s="2">
        <f t="shared" si="19"/>
        <v>32.5</v>
      </c>
      <c r="P198" s="2">
        <f t="shared" si="20"/>
        <v>-0.500000000000006</v>
      </c>
      <c r="Q198" s="2">
        <f t="shared" si="21"/>
        <v>1</v>
      </c>
      <c r="R198" s="2">
        <f t="shared" si="22"/>
        <v>-0.49999999999998984</v>
      </c>
      <c r="S198">
        <f>force_ripple_Config3_2A_phaseA_1Layer__2111859[[#This Row],[Spalte1]]*$Q198</f>
        <v>-40.907516976719059</v>
      </c>
      <c r="T198">
        <f>force_ripple_Config3_2A_phaseA_1Layer__2111859[[#This Row],[Spalte2]]*$Q198</f>
        <v>-80.30980617758388</v>
      </c>
      <c r="U198">
        <f>force_ripple_Config3_2A_phaseA_1Layer__2111859[[#This Row],[Spalte22]]*$P198</f>
        <v>9.1543187793283618</v>
      </c>
      <c r="V198">
        <f>force_ripple_Config3_2A_phaseA_1Layer__2111859[[#This Row],[Spalte23]]*$P198</f>
        <v>87.01324102574587</v>
      </c>
      <c r="W198">
        <f>force_ripple_Config3_2A_phaseA_1Layer__2111859[[#This Row],[Spalte24]]*$R198</f>
        <v>-23.620057684460367</v>
      </c>
      <c r="X198">
        <f>force_ripple_Config3_2A_phaseA_1Layer__2111859[[#This Row],[Spalte25]]*$R198</f>
        <v>50.175746946807031</v>
      </c>
      <c r="Y198">
        <f t="shared" si="23"/>
        <v>-55.373255881851065</v>
      </c>
      <c r="Z198">
        <f t="shared" si="23"/>
        <v>56.879181794969021</v>
      </c>
    </row>
    <row r="199" spans="1:26" x14ac:dyDescent="0.3">
      <c r="A199">
        <v>392</v>
      </c>
      <c r="B199">
        <v>-0.30532284489125</v>
      </c>
      <c r="C199">
        <v>-0.69087936935507999</v>
      </c>
      <c r="D199">
        <v>-0.42196370410448802</v>
      </c>
      <c r="E199">
        <v>-1.6621105661902</v>
      </c>
      <c r="F199">
        <v>0.46963357759484098</v>
      </c>
      <c r="G199">
        <v>-1.2069730203853699</v>
      </c>
      <c r="H199">
        <f t="shared" si="18"/>
        <v>97.389372261283583</v>
      </c>
      <c r="I199">
        <f>force_ripple_Config3_2A_phaseA_1Layer__2111859[[#This Row],[A]]*force_ripple_Config3_2A_phaseA_1Layer__2111859[[#This Row],[Insgesamt]]</f>
        <v>-29.735200200988093</v>
      </c>
      <c r="J199">
        <f>force_ripple_Config3_2A_phaseA_1Layer__2111859[[#This Row],[A2]]*force_ripple_Config3_2A_phaseA_1Layer__2111859[[#This Row],[Insgesamt]]</f>
        <v>-67.284308089762717</v>
      </c>
      <c r="K199">
        <f>force_ripple_Config3_2A_phaseA_1Layer__2111859[[#This Row],[B]]*force_ripple_Config3_2A_phaseA_1Layer__2111859[[#This Row],[Insgesamt]]</f>
        <v>-41.094780259782098</v>
      </c>
      <c r="L199">
        <f>force_ripple_Config3_2A_phaseA_1Layer__2111859[[#This Row],[B2]]*force_ripple_Config3_2A_phaseA_1Layer__2111859[[#This Row],[Insgesamt]]</f>
        <v>-161.87190467011021</v>
      </c>
      <c r="M199">
        <f>force_ripple_Config3_2A_phaseA_1Layer__2111859[[#This Row],[C]]*force_ripple_Config3_2A_phaseA_1Layer__2111859[[#This Row],[Insgesamt]]</f>
        <v>45.737319314782376</v>
      </c>
      <c r="N199">
        <f>force_ripple_Config3_2A_phaseA_1Layer__2111859[[#This Row],[C2]]*force_ripple_Config3_2A_phaseA_1Layer__2111859[[#This Row],[Insgesamt]]</f>
        <v>-117.54634479163661</v>
      </c>
      <c r="O199" s="2">
        <f t="shared" si="19"/>
        <v>32.666666666666664</v>
      </c>
      <c r="P199" s="2">
        <f t="shared" si="20"/>
        <v>-3.920475055707584E-15</v>
      </c>
      <c r="Q199" s="2">
        <f t="shared" si="21"/>
        <v>0.86602540378444182</v>
      </c>
      <c r="R199" s="2">
        <f t="shared" si="22"/>
        <v>-0.86602540378443427</v>
      </c>
      <c r="S199">
        <f>force_ripple_Config3_2A_phaseA_1Layer__2111859[[#This Row],[Spalte1]]*$Q199</f>
        <v>-25.751438760671927</v>
      </c>
      <c r="T199">
        <f>force_ripple_Config3_2A_phaseA_1Layer__2111859[[#This Row],[Spalte2]]*$Q199</f>
        <v>-58.269920081793543</v>
      </c>
      <c r="U199">
        <f>force_ripple_Config3_2A_phaseA_1Layer__2111859[[#This Row],[Spalte22]]*$P199</f>
        <v>1.6111106092826014E-13</v>
      </c>
      <c r="V199">
        <f>force_ripple_Config3_2A_phaseA_1Layer__2111859[[#This Row],[Spalte23]]*$P199</f>
        <v>6.3461476447904303E-13</v>
      </c>
      <c r="W199">
        <f>force_ripple_Config3_2A_phaseA_1Layer__2111859[[#This Row],[Spalte24]]*$R199</f>
        <v>-39.609680427602008</v>
      </c>
      <c r="X199">
        <f>force_ripple_Config3_2A_phaseA_1Layer__2111859[[#This Row],[Spalte25]]*$R199</f>
        <v>101.79812071156142</v>
      </c>
      <c r="Y199">
        <f t="shared" si="23"/>
        <v>-65.361119188273776</v>
      </c>
      <c r="Z199">
        <f t="shared" si="23"/>
        <v>43.528200629768513</v>
      </c>
    </row>
    <row r="200" spans="1:26" x14ac:dyDescent="0.3">
      <c r="A200">
        <v>394</v>
      </c>
      <c r="B200">
        <v>-8.25327265976291E-2</v>
      </c>
      <c r="C200">
        <v>-0.56877402713555303</v>
      </c>
      <c r="D200">
        <v>-0.52416198673140502</v>
      </c>
      <c r="E200">
        <v>-1.4376286728434</v>
      </c>
      <c r="F200">
        <v>0.41374107354116202</v>
      </c>
      <c r="G200">
        <v>-1.2989596577626701</v>
      </c>
      <c r="H200">
        <f t="shared" si="18"/>
        <v>97.389372261283583</v>
      </c>
      <c r="I200">
        <f>force_ripple_Config3_2A_phaseA_1Layer__2111859[[#This Row],[A]]*force_ripple_Config3_2A_phaseA_1Layer__2111859[[#This Row],[Insgesamt]]</f>
        <v>-8.0378104343552419</v>
      </c>
      <c r="J200">
        <f>force_ripple_Config3_2A_phaseA_1Layer__2111859[[#This Row],[A2]]*force_ripple_Config3_2A_phaseA_1Layer__2111859[[#This Row],[Insgesamt]]</f>
        <v>-55.392545461253782</v>
      </c>
      <c r="K200">
        <f>force_ripple_Config3_2A_phaseA_1Layer__2111859[[#This Row],[B]]*force_ripple_Config3_2A_phaseA_1Layer__2111859[[#This Row],[Insgesamt]]</f>
        <v>-51.047806850998789</v>
      </c>
      <c r="L200">
        <f>force_ripple_Config3_2A_phaseA_1Layer__2111859[[#This Row],[B2]]*force_ripple_Config3_2A_phaseA_1Layer__2111859[[#This Row],[Insgesamt]]</f>
        <v>-140.00975399304096</v>
      </c>
      <c r="M200">
        <f>force_ripple_Config3_2A_phaseA_1Layer__2111859[[#This Row],[C]]*force_ripple_Config3_2A_phaseA_1Layer__2111859[[#This Row],[Insgesamt]]</f>
        <v>40.293983430883337</v>
      </c>
      <c r="N200">
        <f>force_ripple_Config3_2A_phaseA_1Layer__2111859[[#This Row],[C2]]*force_ripple_Config3_2A_phaseA_1Layer__2111859[[#This Row],[Insgesamt]]</f>
        <v>-126.5048656622382</v>
      </c>
      <c r="O200" s="2">
        <f t="shared" si="19"/>
        <v>32.833333333333336</v>
      </c>
      <c r="P200" s="2">
        <f t="shared" si="20"/>
        <v>0.49999999999999917</v>
      </c>
      <c r="Q200" s="2">
        <f t="shared" si="21"/>
        <v>0.500000000000003</v>
      </c>
      <c r="R200" s="2">
        <f t="shared" si="22"/>
        <v>-1</v>
      </c>
      <c r="S200">
        <f>force_ripple_Config3_2A_phaseA_1Layer__2111859[[#This Row],[Spalte1]]*$Q200</f>
        <v>-4.0189052171776449</v>
      </c>
      <c r="T200">
        <f>force_ripple_Config3_2A_phaseA_1Layer__2111859[[#This Row],[Spalte2]]*$Q200</f>
        <v>-27.696272730627058</v>
      </c>
      <c r="U200">
        <f>force_ripple_Config3_2A_phaseA_1Layer__2111859[[#This Row],[Spalte22]]*$P200</f>
        <v>-25.523903425499352</v>
      </c>
      <c r="V200">
        <f>force_ripple_Config3_2A_phaseA_1Layer__2111859[[#This Row],[Spalte23]]*$P200</f>
        <v>-70.004876996520366</v>
      </c>
      <c r="W200">
        <f>force_ripple_Config3_2A_phaseA_1Layer__2111859[[#This Row],[Spalte24]]*$R200</f>
        <v>-40.293983430883337</v>
      </c>
      <c r="X200">
        <f>force_ripple_Config3_2A_phaseA_1Layer__2111859[[#This Row],[Spalte25]]*$R200</f>
        <v>126.5048656622382</v>
      </c>
      <c r="Y200">
        <f t="shared" si="23"/>
        <v>-69.836792073560332</v>
      </c>
      <c r="Z200">
        <f t="shared" si="23"/>
        <v>28.803715935090779</v>
      </c>
    </row>
    <row r="201" spans="1:26" x14ac:dyDescent="0.3">
      <c r="A201">
        <v>396</v>
      </c>
      <c r="B201">
        <v>0.15244207385244801</v>
      </c>
      <c r="C201">
        <v>-0.603330035192155</v>
      </c>
      <c r="D201">
        <v>-0.53196310943609004</v>
      </c>
      <c r="E201">
        <v>-1.2666760852405801</v>
      </c>
      <c r="F201">
        <v>0.39463584995281697</v>
      </c>
      <c r="G201">
        <v>-1.4095976858908901</v>
      </c>
      <c r="H201">
        <f t="shared" si="18"/>
        <v>97.389372261283583</v>
      </c>
      <c r="I201">
        <f>force_ripple_Config3_2A_phaseA_1Layer__2111859[[#This Row],[A]]*force_ripple_Config3_2A_phaseA_1Layer__2111859[[#This Row],[Insgesamt]]</f>
        <v>14.846237878698144</v>
      </c>
      <c r="J201">
        <f>force_ripple_Config3_2A_phaseA_1Layer__2111859[[#This Row],[A2]]*force_ripple_Config3_2A_phaseA_1Layer__2111859[[#This Row],[Insgesamt]]</f>
        <v>-58.757933393742107</v>
      </c>
      <c r="K201">
        <f>force_ripple_Config3_2A_phaseA_1Layer__2111859[[#This Row],[B]]*force_ripple_Config3_2A_phaseA_1Layer__2111859[[#This Row],[Insgesamt]]</f>
        <v>-51.807553294141307</v>
      </c>
      <c r="L201">
        <f>force_ripple_Config3_2A_phaseA_1Layer__2111859[[#This Row],[B2]]*force_ripple_Config3_2A_phaseA_1Layer__2111859[[#This Row],[Insgesamt]]</f>
        <v>-123.36078879996023</v>
      </c>
      <c r="M201">
        <f>force_ripple_Config3_2A_phaseA_1Layer__2111859[[#This Row],[C]]*force_ripple_Config3_2A_phaseA_1Layer__2111859[[#This Row],[Insgesamt]]</f>
        <v>38.433337698702942</v>
      </c>
      <c r="N201">
        <f>force_ripple_Config3_2A_phaseA_1Layer__2111859[[#This Row],[C2]]*force_ripple_Config3_2A_phaseA_1Layer__2111859[[#This Row],[Insgesamt]]</f>
        <v>-137.27983376987177</v>
      </c>
      <c r="O201" s="2">
        <f t="shared" si="19"/>
        <v>33</v>
      </c>
      <c r="P201" s="2">
        <f t="shared" si="20"/>
        <v>0.8660254037844396</v>
      </c>
      <c r="Q201" s="2">
        <f t="shared" si="21"/>
        <v>4.9027622239794511E-16</v>
      </c>
      <c r="R201" s="2">
        <f t="shared" si="22"/>
        <v>-0.86602540378444015</v>
      </c>
      <c r="S201">
        <f>force_ripple_Config3_2A_phaseA_1Layer__2111859[[#This Row],[Spalte1]]*$Q201</f>
        <v>7.2787574239894081E-15</v>
      </c>
      <c r="T201">
        <f>force_ripple_Config3_2A_phaseA_1Layer__2111859[[#This Row],[Spalte2]]*$Q201</f>
        <v>-2.8807617620193948E-14</v>
      </c>
      <c r="U201">
        <f>force_ripple_Config3_2A_phaseA_1Layer__2111859[[#This Row],[Spalte22]]*$P201</f>
        <v>-44.866657260642597</v>
      </c>
      <c r="V201">
        <f>force_ripple_Config3_2A_phaseA_1Layer__2111859[[#This Row],[Spalte23]]*$P201</f>
        <v>-106.83357693165253</v>
      </c>
      <c r="W201">
        <f>force_ripple_Config3_2A_phaseA_1Layer__2111859[[#This Row],[Spalte24]]*$R201</f>
        <v>-33.284246799302963</v>
      </c>
      <c r="X201">
        <f>force_ripple_Config3_2A_phaseA_1Layer__2111859[[#This Row],[Spalte25]]*$R201</f>
        <v>118.88782347201402</v>
      </c>
      <c r="Y201">
        <f t="shared" si="23"/>
        <v>-78.15090405994556</v>
      </c>
      <c r="Z201">
        <f t="shared" si="23"/>
        <v>12.054246540361461</v>
      </c>
    </row>
    <row r="202" spans="1:26" x14ac:dyDescent="0.3">
      <c r="A202">
        <v>398</v>
      </c>
      <c r="B202">
        <v>0.28453827077738397</v>
      </c>
      <c r="C202">
        <v>-0.67587350655717804</v>
      </c>
      <c r="D202">
        <v>-0.57002381278138203</v>
      </c>
      <c r="E202">
        <v>-1.0807318142564499</v>
      </c>
      <c r="F202">
        <v>0.249270521059485</v>
      </c>
      <c r="G202">
        <v>-1.5206647378398901</v>
      </c>
      <c r="H202">
        <f t="shared" si="18"/>
        <v>97.389372261283583</v>
      </c>
      <c r="I202">
        <f>force_ripple_Config3_2A_phaseA_1Layer__2111859[[#This Row],[A]]*force_ripple_Config3_2A_phaseA_1Layer__2111859[[#This Row],[Insgesamt]]</f>
        <v>27.711003575320557</v>
      </c>
      <c r="J202">
        <f>force_ripple_Config3_2A_phaseA_1Layer__2111859[[#This Row],[A2]]*force_ripple_Config3_2A_phaseA_1Layer__2111859[[#This Row],[Insgesamt]]</f>
        <v>-65.822896531636104</v>
      </c>
      <c r="K202">
        <f>force_ripple_Config3_2A_phaseA_1Layer__2111859[[#This Row],[B]]*force_ripple_Config3_2A_phaseA_1Layer__2111859[[#This Row],[Insgesamt]]</f>
        <v>-55.514261300762236</v>
      </c>
      <c r="L202">
        <f>force_ripple_Config3_2A_phaseA_1Layer__2111859[[#This Row],[B2]]*force_ripple_Config3_2A_phaseA_1Layer__2111859[[#This Row],[Insgesamt]]</f>
        <v>-105.25179297323379</v>
      </c>
      <c r="M202">
        <f>force_ripple_Config3_2A_phaseA_1Layer__2111859[[#This Row],[C]]*force_ripple_Config3_2A_phaseA_1Layer__2111859[[#This Row],[Insgesamt]]</f>
        <v>24.276299569226314</v>
      </c>
      <c r="N202">
        <f>force_ripple_Config3_2A_phaseA_1Layer__2111859[[#This Row],[C2]]*force_ripple_Config3_2A_phaseA_1Layer__2111859[[#This Row],[Insgesamt]]</f>
        <v>-148.09658423809626</v>
      </c>
      <c r="O202" s="2">
        <f t="shared" si="19"/>
        <v>33.166666666666664</v>
      </c>
      <c r="P202" s="2">
        <f t="shared" si="20"/>
        <v>1</v>
      </c>
      <c r="Q202" s="2">
        <f t="shared" si="21"/>
        <v>-0.49999999999998984</v>
      </c>
      <c r="R202" s="2">
        <f t="shared" si="22"/>
        <v>-0.50000000000001232</v>
      </c>
      <c r="S202">
        <f>force_ripple_Config3_2A_phaseA_1Layer__2111859[[#This Row],[Spalte1]]*$Q202</f>
        <v>-13.855501787659998</v>
      </c>
      <c r="T202">
        <f>force_ripple_Config3_2A_phaseA_1Layer__2111859[[#This Row],[Spalte2]]*$Q202</f>
        <v>32.911448265817384</v>
      </c>
      <c r="U202">
        <f>force_ripple_Config3_2A_phaseA_1Layer__2111859[[#This Row],[Spalte22]]*$P202</f>
        <v>-55.514261300762236</v>
      </c>
      <c r="V202">
        <f>force_ripple_Config3_2A_phaseA_1Layer__2111859[[#This Row],[Spalte23]]*$P202</f>
        <v>-105.25179297323379</v>
      </c>
      <c r="W202">
        <f>force_ripple_Config3_2A_phaseA_1Layer__2111859[[#This Row],[Spalte24]]*$R202</f>
        <v>-12.138149784613455</v>
      </c>
      <c r="X202">
        <f>force_ripple_Config3_2A_phaseA_1Layer__2111859[[#This Row],[Spalte25]]*$R202</f>
        <v>74.048292119049947</v>
      </c>
      <c r="Y202">
        <f t="shared" si="23"/>
        <v>-81.507912873035693</v>
      </c>
      <c r="Z202">
        <f t="shared" si="23"/>
        <v>1.7079474116335405</v>
      </c>
    </row>
    <row r="203" spans="1:26" x14ac:dyDescent="0.3">
      <c r="A203">
        <v>400</v>
      </c>
      <c r="B203">
        <v>0.44362322377862001</v>
      </c>
      <c r="C203">
        <v>-0.77727898251815797</v>
      </c>
      <c r="D203">
        <v>-0.49075064407248098</v>
      </c>
      <c r="E203">
        <v>-0.87241581192408102</v>
      </c>
      <c r="F203">
        <v>8.0854778756699094E-2</v>
      </c>
      <c r="G203">
        <v>-1.5233260463656799</v>
      </c>
      <c r="H203">
        <f t="shared" si="18"/>
        <v>97.389372261283583</v>
      </c>
      <c r="I203">
        <f>force_ripple_Config3_2A_phaseA_1Layer__2111859[[#This Row],[A]]*force_ripple_Config3_2A_phaseA_1Layer__2111859[[#This Row],[Insgesamt]]</f>
        <v>43.204187284326736</v>
      </c>
      <c r="J203">
        <f>force_ripple_Config3_2A_phaseA_1Layer__2111859[[#This Row],[A2]]*force_ripple_Config3_2A_phaseA_1Layer__2111859[[#This Row],[Insgesamt]]</f>
        <v>-75.698712179332617</v>
      </c>
      <c r="K203">
        <f>force_ripple_Config3_2A_phaseA_1Layer__2111859[[#This Row],[B]]*force_ripple_Config3_2A_phaseA_1Layer__2111859[[#This Row],[Insgesamt]]</f>
        <v>-47.793897163039532</v>
      </c>
      <c r="L203">
        <f>force_ripple_Config3_2A_phaseA_1Layer__2111859[[#This Row],[B2]]*force_ripple_Config3_2A_phaseA_1Layer__2111859[[#This Row],[Insgesamt]]</f>
        <v>-84.964028274104294</v>
      </c>
      <c r="M203">
        <f>force_ripple_Config3_2A_phaseA_1Layer__2111859[[#This Row],[C]]*force_ripple_Config3_2A_phaseA_1Layer__2111859[[#This Row],[Insgesamt]]</f>
        <v>7.8743961474398922</v>
      </c>
      <c r="N203">
        <f>force_ripple_Config3_2A_phaseA_1Layer__2111859[[#This Row],[C2]]*force_ripple_Config3_2A_phaseA_1Layer__2111859[[#This Row],[Insgesamt]]</f>
        <v>-148.35576740481653</v>
      </c>
      <c r="O203" s="2">
        <f t="shared" si="19"/>
        <v>33.333333333333336</v>
      </c>
      <c r="P203" s="2">
        <f t="shared" si="20"/>
        <v>0.86602540378443471</v>
      </c>
      <c r="Q203" s="2">
        <f t="shared" si="21"/>
        <v>-0.86602540378444137</v>
      </c>
      <c r="R203" s="2">
        <f t="shared" si="22"/>
        <v>2.9399226109116938E-15</v>
      </c>
      <c r="S203">
        <f>force_ripple_Config3_2A_phaseA_1Layer__2111859[[#This Row],[Spalte1]]*$Q203</f>
        <v>-37.415923738087692</v>
      </c>
      <c r="T203">
        <f>force_ripple_Config3_2A_phaseA_1Layer__2111859[[#This Row],[Spalte2]]*$Q203</f>
        <v>65.557007781068734</v>
      </c>
      <c r="U203">
        <f>force_ripple_Config3_2A_phaseA_1Layer__2111859[[#This Row],[Spalte22]]*$P203</f>
        <v>-41.39072908905306</v>
      </c>
      <c r="V203">
        <f>force_ripple_Config3_2A_phaseA_1Layer__2111859[[#This Row],[Spalte23]]*$P203</f>
        <v>-73.581006893233294</v>
      </c>
      <c r="W203">
        <f>force_ripple_Config3_2A_phaseA_1Layer__2111859[[#This Row],[Spalte24]]*$R203</f>
        <v>2.3150115281134473E-14</v>
      </c>
      <c r="X203">
        <f>force_ripple_Config3_2A_phaseA_1Layer__2111859[[#This Row],[Spalte25]]*$R203</f>
        <v>-4.3615447505257618E-13</v>
      </c>
      <c r="Y203">
        <f t="shared" si="23"/>
        <v>-78.806652827140724</v>
      </c>
      <c r="Z203">
        <f t="shared" si="23"/>
        <v>-8.0239991121649972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6C8B-39DB-426D-B059-5742B15F0A32}">
  <dimension ref="A1:Z203"/>
  <sheetViews>
    <sheetView topLeftCell="X1" zoomScale="85" zoomScaleNormal="85" workbookViewId="0">
      <selection activeCell="AK19" sqref="AK19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9" t="s">
        <v>3245</v>
      </c>
      <c r="T1" s="19"/>
      <c r="U1" s="19" t="s">
        <v>3248</v>
      </c>
      <c r="V1" s="19"/>
      <c r="W1" s="19" t="s">
        <v>3249</v>
      </c>
      <c r="X1" s="19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 t="s">
        <v>3654</v>
      </c>
      <c r="C3" t="s">
        <v>3655</v>
      </c>
      <c r="D3" t="s">
        <v>3252</v>
      </c>
      <c r="E3" t="s">
        <v>3253</v>
      </c>
      <c r="F3" t="s">
        <v>2436</v>
      </c>
      <c r="G3" t="s">
        <v>2437</v>
      </c>
      <c r="H3">
        <f>31*PI()</f>
        <v>97.389372261283583</v>
      </c>
      <c r="I3" t="e">
        <f>force_ripple_Config3_2A_phaseA_1Layer__21118[[#This Row],[A]]*force_ripple_Config3_2A_phaseA_1Layer__21118[[#This Row],[Insgesamt]]</f>
        <v>#VALUE!</v>
      </c>
      <c r="J3" t="e">
        <f>force_ripple_Config3_2A_phaseA_1Layer__21118[[#This Row],[A2]]*force_ripple_Config3_2A_phaseA_1Layer__21118[[#This Row],[Insgesamt]]</f>
        <v>#VALUE!</v>
      </c>
      <c r="K3" t="e">
        <f>force_ripple_Config3_2A_phaseA_1Layer__21118[[#This Row],[B]]*force_ripple_Config3_2A_phaseA_1Layer__21118[[#This Row],[Insgesamt]]</f>
        <v>#VALUE!</v>
      </c>
      <c r="L3">
        <f>force_ripple_Config3_2A_phaseA_1Layer__21118[[#This Row],[B2]]*force_ripple_Config3_2A_phaseA_1Layer__21118[[#This Row],[Insgesamt]]</f>
        <v>-1.0928728378969566E+17</v>
      </c>
      <c r="M3" t="e">
        <f>force_ripple_Config3_2A_phaseA_1Layer__21118[[#This Row],[C]]*force_ripple_Config3_2A_phaseA_1Layer__21118[[#This Row],[Insgesamt]]</f>
        <v>#VALUE!</v>
      </c>
      <c r="N3">
        <f>force_ripple_Config3_2A_phaseA_1Layer__21118[[#This Row],[C2]]*force_ripple_Config3_2A_phaseA_1Layer__21118[[#This Row],[Insgesamt]]</f>
        <v>-1.3908008449298101E+17</v>
      </c>
      <c r="O3" s="2">
        <f>A3/(18)</f>
        <v>0</v>
      </c>
      <c r="P3" s="2">
        <f>SIN($O3*PI()-RADIANS(120))</f>
        <v>-0.86602540378443871</v>
      </c>
      <c r="Q3" s="2">
        <f>SIN($O3*PI()+RADIANS(0))</f>
        <v>0</v>
      </c>
      <c r="R3" s="2">
        <f>SIN($O3*PI()+RADIANS(120))</f>
        <v>0.86602540378443871</v>
      </c>
      <c r="S3" t="e">
        <f>force_ripple_Config3_2A_phaseA_1Layer__21118[[#This Row],[Spalte1]]*$Q3</f>
        <v>#VALUE!</v>
      </c>
      <c r="T3" t="e">
        <f>force_ripple_Config3_2A_phaseA_1Layer__21118[[#This Row],[Spalte2]]*$Q3</f>
        <v>#VALUE!</v>
      </c>
      <c r="U3" t="e">
        <f>force_ripple_Config3_2A_phaseA_1Layer__21118[[#This Row],[Spalte22]]*$P3</f>
        <v>#VALUE!</v>
      </c>
      <c r="V3">
        <f>force_ripple_Config3_2A_phaseA_1Layer__21118[[#This Row],[Spalte23]]*$P3</f>
        <v>9.4645564072475728E+16</v>
      </c>
      <c r="W3" t="e">
        <f>force_ripple_Config3_2A_phaseA_1Layer__21118[[#This Row],[Spalte24]]*$R3</f>
        <v>#VALUE!</v>
      </c>
      <c r="X3">
        <f>force_ripple_Config3_2A_phaseA_1Layer__21118[[#This Row],[Spalte25]]*$R3</f>
        <v>-1.2044688633140773E+17</v>
      </c>
      <c r="Y3" t="e">
        <f>SUM(S3,U3,W3)</f>
        <v>#VALUE!</v>
      </c>
      <c r="Z3" t="e">
        <f>SUM(T3,V3,X3)</f>
        <v>#VALUE!</v>
      </c>
    </row>
    <row r="4" spans="1:26" x14ac:dyDescent="0.3">
      <c r="A4">
        <v>2</v>
      </c>
      <c r="B4" t="s">
        <v>3656</v>
      </c>
      <c r="C4" t="s">
        <v>3657</v>
      </c>
      <c r="D4" t="s">
        <v>3254</v>
      </c>
      <c r="E4" t="s">
        <v>3255</v>
      </c>
      <c r="F4" t="s">
        <v>2438</v>
      </c>
      <c r="G4" t="s">
        <v>2439</v>
      </c>
      <c r="H4">
        <f t="shared" ref="H4:H67" si="0">31*PI()</f>
        <v>97.389372261283583</v>
      </c>
      <c r="I4" t="e">
        <f>force_ripple_Config3_2A_phaseA_1Layer__21118[[#This Row],[A]]*force_ripple_Config3_2A_phaseA_1Layer__21118[[#This Row],[Insgesamt]]</f>
        <v>#VALUE!</v>
      </c>
      <c r="J4" t="e">
        <f>force_ripple_Config3_2A_phaseA_1Layer__21118[[#This Row],[A2]]*force_ripple_Config3_2A_phaseA_1Layer__21118[[#This Row],[Insgesamt]]</f>
        <v>#VALUE!</v>
      </c>
      <c r="K4" t="e">
        <f>force_ripple_Config3_2A_phaseA_1Layer__21118[[#This Row],[B]]*force_ripple_Config3_2A_phaseA_1Layer__21118[[#This Row],[Insgesamt]]</f>
        <v>#VALUE!</v>
      </c>
      <c r="L4" t="e">
        <f>force_ripple_Config3_2A_phaseA_1Layer__21118[[#This Row],[B2]]*force_ripple_Config3_2A_phaseA_1Layer__21118[[#This Row],[Insgesamt]]</f>
        <v>#VALUE!</v>
      </c>
      <c r="M4" t="e">
        <f>force_ripple_Config3_2A_phaseA_1Layer__21118[[#This Row],[C]]*force_ripple_Config3_2A_phaseA_1Layer__21118[[#This Row],[Insgesamt]]</f>
        <v>#VALUE!</v>
      </c>
      <c r="N4">
        <f>force_ripple_Config3_2A_phaseA_1Layer__21118[[#This Row],[C2]]*force_ripple_Config3_2A_phaseA_1Layer__21118[[#This Row],[Insgesamt]]</f>
        <v>-1.5423718693038098E+16</v>
      </c>
      <c r="O4" s="2">
        <f t="shared" ref="O4:O67" si="1">A4/(18)</f>
        <v>0.1111111111111111</v>
      </c>
      <c r="P4" s="2">
        <f t="shared" ref="P4:P67" si="2">SIN($O4*PI()-RADIANS(120))</f>
        <v>-0.98480775301220813</v>
      </c>
      <c r="Q4" s="2">
        <f t="shared" ref="Q4:Q67" si="3">SIN($O4*PI()+RADIANS(0))</f>
        <v>0.34202014332566871</v>
      </c>
      <c r="R4" s="2">
        <f t="shared" ref="R4:R67" si="4">SIN($O4*PI()+RADIANS(120))</f>
        <v>0.64278760968653947</v>
      </c>
      <c r="S4" t="e">
        <f>force_ripple_Config3_2A_phaseA_1Layer__21118[[#This Row],[Spalte1]]*$Q4</f>
        <v>#VALUE!</v>
      </c>
      <c r="T4" t="e">
        <f>force_ripple_Config3_2A_phaseA_1Layer__21118[[#This Row],[Spalte2]]*$Q4</f>
        <v>#VALUE!</v>
      </c>
      <c r="U4" t="e">
        <f>force_ripple_Config3_2A_phaseA_1Layer__21118[[#This Row],[Spalte22]]*$P4</f>
        <v>#VALUE!</v>
      </c>
      <c r="V4" t="e">
        <f>force_ripple_Config3_2A_phaseA_1Layer__21118[[#This Row],[Spalte23]]*$P4</f>
        <v>#VALUE!</v>
      </c>
      <c r="W4" t="e">
        <f>force_ripple_Config3_2A_phaseA_1Layer__21118[[#This Row],[Spalte24]]*$R4</f>
        <v>#VALUE!</v>
      </c>
      <c r="X4">
        <f>force_ripple_Config3_2A_phaseA_1Layer__21118[[#This Row],[Spalte25]]*$R4</f>
        <v>-9914175271175556</v>
      </c>
      <c r="Y4" t="e">
        <f t="shared" ref="Y4:Y67" si="5">SUM(S4,U4,W4)</f>
        <v>#VALUE!</v>
      </c>
      <c r="Z4" t="e">
        <f t="shared" ref="Z4:Z67" si="6">SUM(T4,V4,X4)</f>
        <v>#VALUE!</v>
      </c>
    </row>
    <row r="5" spans="1:26" x14ac:dyDescent="0.3">
      <c r="A5">
        <v>4</v>
      </c>
      <c r="B5" t="s">
        <v>3658</v>
      </c>
      <c r="C5" t="s">
        <v>3659</v>
      </c>
      <c r="D5" t="s">
        <v>3256</v>
      </c>
      <c r="E5" t="s">
        <v>3257</v>
      </c>
      <c r="F5" t="s">
        <v>2440</v>
      </c>
      <c r="G5" t="s">
        <v>2441</v>
      </c>
      <c r="H5">
        <f t="shared" si="0"/>
        <v>97.389372261283583</v>
      </c>
      <c r="I5" t="e">
        <f>force_ripple_Config3_2A_phaseA_1Layer__21118[[#This Row],[A]]*force_ripple_Config3_2A_phaseA_1Layer__21118[[#This Row],[Insgesamt]]</f>
        <v>#VALUE!</v>
      </c>
      <c r="J5" t="e">
        <f>force_ripple_Config3_2A_phaseA_1Layer__21118[[#This Row],[A2]]*force_ripple_Config3_2A_phaseA_1Layer__21118[[#This Row],[Insgesamt]]</f>
        <v>#VALUE!</v>
      </c>
      <c r="K5" t="e">
        <f>force_ripple_Config3_2A_phaseA_1Layer__21118[[#This Row],[B]]*force_ripple_Config3_2A_phaseA_1Layer__21118[[#This Row],[Insgesamt]]</f>
        <v>#VALUE!</v>
      </c>
      <c r="L5" t="e">
        <f>force_ripple_Config3_2A_phaseA_1Layer__21118[[#This Row],[B2]]*force_ripple_Config3_2A_phaseA_1Layer__21118[[#This Row],[Insgesamt]]</f>
        <v>#VALUE!</v>
      </c>
      <c r="M5" t="e">
        <f>force_ripple_Config3_2A_phaseA_1Layer__21118[[#This Row],[C]]*force_ripple_Config3_2A_phaseA_1Layer__21118[[#This Row],[Insgesamt]]</f>
        <v>#VALUE!</v>
      </c>
      <c r="N5">
        <f>force_ripple_Config3_2A_phaseA_1Layer__21118[[#This Row],[C2]]*force_ripple_Config3_2A_phaseA_1Layer__21118[[#This Row],[Insgesamt]]</f>
        <v>-1.6003021399860778E+17</v>
      </c>
      <c r="O5" s="2">
        <f t="shared" si="1"/>
        <v>0.22222222222222221</v>
      </c>
      <c r="P5" s="2">
        <f t="shared" si="2"/>
        <v>-0.98480775301220802</v>
      </c>
      <c r="Q5" s="2">
        <f t="shared" si="3"/>
        <v>0.64278760968653925</v>
      </c>
      <c r="R5" s="2">
        <f t="shared" si="4"/>
        <v>0.34202014332566888</v>
      </c>
      <c r="S5" t="e">
        <f>force_ripple_Config3_2A_phaseA_1Layer__21118[[#This Row],[Spalte1]]*$Q5</f>
        <v>#VALUE!</v>
      </c>
      <c r="T5" t="e">
        <f>force_ripple_Config3_2A_phaseA_1Layer__21118[[#This Row],[Spalte2]]*$Q5</f>
        <v>#VALUE!</v>
      </c>
      <c r="U5" t="e">
        <f>force_ripple_Config3_2A_phaseA_1Layer__21118[[#This Row],[Spalte22]]*$P5</f>
        <v>#VALUE!</v>
      </c>
      <c r="V5" t="e">
        <f>force_ripple_Config3_2A_phaseA_1Layer__21118[[#This Row],[Spalte23]]*$P5</f>
        <v>#VALUE!</v>
      </c>
      <c r="W5" t="e">
        <f>force_ripple_Config3_2A_phaseA_1Layer__21118[[#This Row],[Spalte24]]*$R5</f>
        <v>#VALUE!</v>
      </c>
      <c r="X5">
        <f>force_ripple_Config3_2A_phaseA_1Layer__21118[[#This Row],[Spalte25]]*$R5</f>
        <v>-5.4733556728241296E+16</v>
      </c>
      <c r="Y5" t="e">
        <f t="shared" si="5"/>
        <v>#VALUE!</v>
      </c>
      <c r="Z5" t="e">
        <f t="shared" si="6"/>
        <v>#VALUE!</v>
      </c>
    </row>
    <row r="6" spans="1:26" x14ac:dyDescent="0.3">
      <c r="A6">
        <v>6</v>
      </c>
      <c r="B6" t="s">
        <v>3660</v>
      </c>
      <c r="C6" t="s">
        <v>3661</v>
      </c>
      <c r="D6" t="s">
        <v>3258</v>
      </c>
      <c r="E6" t="s">
        <v>3259</v>
      </c>
      <c r="F6" t="s">
        <v>2442</v>
      </c>
      <c r="G6" t="s">
        <v>2443</v>
      </c>
      <c r="H6">
        <f t="shared" si="0"/>
        <v>97.389372261283583</v>
      </c>
      <c r="I6" t="e">
        <f>force_ripple_Config3_2A_phaseA_1Layer__21118[[#This Row],[A]]*force_ripple_Config3_2A_phaseA_1Layer__21118[[#This Row],[Insgesamt]]</f>
        <v>#VALUE!</v>
      </c>
      <c r="J6">
        <f>force_ripple_Config3_2A_phaseA_1Layer__21118[[#This Row],[A2]]*force_ripple_Config3_2A_phaseA_1Layer__21118[[#This Row],[Insgesamt]]</f>
        <v>-1.1246103077312208E+17</v>
      </c>
      <c r="K6" t="e">
        <f>force_ripple_Config3_2A_phaseA_1Layer__21118[[#This Row],[B]]*force_ripple_Config3_2A_phaseA_1Layer__21118[[#This Row],[Insgesamt]]</f>
        <v>#VALUE!</v>
      </c>
      <c r="L6" t="e">
        <f>force_ripple_Config3_2A_phaseA_1Layer__21118[[#This Row],[B2]]*force_ripple_Config3_2A_phaseA_1Layer__21118[[#This Row],[Insgesamt]]</f>
        <v>#VALUE!</v>
      </c>
      <c r="M6" t="e">
        <f>force_ripple_Config3_2A_phaseA_1Layer__21118[[#This Row],[C]]*force_ripple_Config3_2A_phaseA_1Layer__21118[[#This Row],[Insgesamt]]</f>
        <v>#VALUE!</v>
      </c>
      <c r="N6">
        <f>force_ripple_Config3_2A_phaseA_1Layer__21118[[#This Row],[C2]]*force_ripple_Config3_2A_phaseA_1Layer__21118[[#This Row],[Insgesamt]]</f>
        <v>-1.6550797406935565E+17</v>
      </c>
      <c r="O6" s="2">
        <f t="shared" si="1"/>
        <v>0.33333333333333331</v>
      </c>
      <c r="P6" s="2">
        <f t="shared" si="2"/>
        <v>-0.8660254037844386</v>
      </c>
      <c r="Q6" s="2">
        <f t="shared" si="3"/>
        <v>0.8660254037844386</v>
      </c>
      <c r="R6" s="2">
        <f t="shared" si="4"/>
        <v>1.22514845490862E-16</v>
      </c>
      <c r="S6" t="e">
        <f>force_ripple_Config3_2A_phaseA_1Layer__21118[[#This Row],[Spalte1]]*$Q6</f>
        <v>#VALUE!</v>
      </c>
      <c r="T6">
        <f>force_ripple_Config3_2A_phaseA_1Layer__21118[[#This Row],[Spalte2]]*$Q6</f>
        <v>-9.7394109585307232E+16</v>
      </c>
      <c r="U6" t="e">
        <f>force_ripple_Config3_2A_phaseA_1Layer__21118[[#This Row],[Spalte22]]*$P6</f>
        <v>#VALUE!</v>
      </c>
      <c r="V6" t="e">
        <f>force_ripple_Config3_2A_phaseA_1Layer__21118[[#This Row],[Spalte23]]*$P6</f>
        <v>#VALUE!</v>
      </c>
      <c r="W6" t="e">
        <f>force_ripple_Config3_2A_phaseA_1Layer__21118[[#This Row],[Spalte24]]*$R6</f>
        <v>#VALUE!</v>
      </c>
      <c r="X6">
        <f>force_ripple_Config3_2A_phaseA_1Layer__21118[[#This Row],[Spalte25]]*$R6</f>
        <v>-20.277183870612703</v>
      </c>
      <c r="Y6" t="e">
        <f t="shared" si="5"/>
        <v>#VALUE!</v>
      </c>
      <c r="Z6" t="e">
        <f t="shared" si="6"/>
        <v>#VALUE!</v>
      </c>
    </row>
    <row r="7" spans="1:26" x14ac:dyDescent="0.3">
      <c r="A7">
        <v>8</v>
      </c>
      <c r="B7" t="s">
        <v>3662</v>
      </c>
      <c r="C7" t="s">
        <v>3663</v>
      </c>
      <c r="D7" t="s">
        <v>3260</v>
      </c>
      <c r="E7" t="s">
        <v>3261</v>
      </c>
      <c r="F7" t="s">
        <v>2444</v>
      </c>
      <c r="G7" t="s">
        <v>2445</v>
      </c>
      <c r="H7">
        <f t="shared" si="0"/>
        <v>97.389372261283583</v>
      </c>
      <c r="I7" t="e">
        <f>force_ripple_Config3_2A_phaseA_1Layer__21118[[#This Row],[A]]*force_ripple_Config3_2A_phaseA_1Layer__21118[[#This Row],[Insgesamt]]</f>
        <v>#VALUE!</v>
      </c>
      <c r="J7">
        <f>force_ripple_Config3_2A_phaseA_1Layer__21118[[#This Row],[A2]]*force_ripple_Config3_2A_phaseA_1Layer__21118[[#This Row],[Insgesamt]]</f>
        <v>-1.3360885352313683E+17</v>
      </c>
      <c r="K7" t="e">
        <f>force_ripple_Config3_2A_phaseA_1Layer__21118[[#This Row],[B]]*force_ripple_Config3_2A_phaseA_1Layer__21118[[#This Row],[Insgesamt]]</f>
        <v>#VALUE!</v>
      </c>
      <c r="L7" t="e">
        <f>force_ripple_Config3_2A_phaseA_1Layer__21118[[#This Row],[B2]]*force_ripple_Config3_2A_phaseA_1Layer__21118[[#This Row],[Insgesamt]]</f>
        <v>#VALUE!</v>
      </c>
      <c r="M7" t="e">
        <f>force_ripple_Config3_2A_phaseA_1Layer__21118[[#This Row],[C]]*force_ripple_Config3_2A_phaseA_1Layer__21118[[#This Row],[Insgesamt]]</f>
        <v>#VALUE!</v>
      </c>
      <c r="N7">
        <f>force_ripple_Config3_2A_phaseA_1Layer__21118[[#This Row],[C2]]*force_ripple_Config3_2A_phaseA_1Layer__21118[[#This Row],[Insgesamt]]</f>
        <v>-1.6651547473791974E+17</v>
      </c>
      <c r="O7" s="2">
        <f t="shared" si="1"/>
        <v>0.44444444444444442</v>
      </c>
      <c r="P7" s="2">
        <f t="shared" si="2"/>
        <v>-0.64278760968653925</v>
      </c>
      <c r="Q7" s="2">
        <f t="shared" si="3"/>
        <v>0.98480775301220802</v>
      </c>
      <c r="R7" s="2">
        <f t="shared" si="4"/>
        <v>-0.34202014332566821</v>
      </c>
      <c r="S7" t="e">
        <f>force_ripple_Config3_2A_phaseA_1Layer__21118[[#This Row],[Spalte1]]*$Q7</f>
        <v>#VALUE!</v>
      </c>
      <c r="T7">
        <f>force_ripple_Config3_2A_phaseA_1Layer__21118[[#This Row],[Spalte2]]*$Q7</f>
        <v>-1.3157903482065762E+17</v>
      </c>
      <c r="U7" t="e">
        <f>force_ripple_Config3_2A_phaseA_1Layer__21118[[#This Row],[Spalte22]]*$P7</f>
        <v>#VALUE!</v>
      </c>
      <c r="V7" t="e">
        <f>force_ripple_Config3_2A_phaseA_1Layer__21118[[#This Row],[Spalte23]]*$P7</f>
        <v>#VALUE!</v>
      </c>
      <c r="W7" t="e">
        <f>force_ripple_Config3_2A_phaseA_1Layer__21118[[#This Row],[Spalte24]]*$R7</f>
        <v>#VALUE!</v>
      </c>
      <c r="X7">
        <f>force_ripple_Config3_2A_phaseA_1Layer__21118[[#This Row],[Spalte25]]*$R7</f>
        <v>5.6951646535804992E+16</v>
      </c>
      <c r="Y7" t="e">
        <f t="shared" si="5"/>
        <v>#VALUE!</v>
      </c>
      <c r="Z7" t="e">
        <f t="shared" si="6"/>
        <v>#VALUE!</v>
      </c>
    </row>
    <row r="8" spans="1:26" x14ac:dyDescent="0.3">
      <c r="A8">
        <v>10</v>
      </c>
      <c r="B8" t="s">
        <v>3664</v>
      </c>
      <c r="C8" t="s">
        <v>3665</v>
      </c>
      <c r="D8" t="s">
        <v>3262</v>
      </c>
      <c r="E8" t="s">
        <v>3263</v>
      </c>
      <c r="F8" t="s">
        <v>2446</v>
      </c>
      <c r="G8" t="s">
        <v>2447</v>
      </c>
      <c r="H8">
        <f t="shared" si="0"/>
        <v>97.389372261283583</v>
      </c>
      <c r="I8" t="e">
        <f>force_ripple_Config3_2A_phaseA_1Layer__21118[[#This Row],[A]]*force_ripple_Config3_2A_phaseA_1Layer__21118[[#This Row],[Insgesamt]]</f>
        <v>#VALUE!</v>
      </c>
      <c r="J8">
        <f>force_ripple_Config3_2A_phaseA_1Layer__21118[[#This Row],[A2]]*force_ripple_Config3_2A_phaseA_1Layer__21118[[#This Row],[Insgesamt]]</f>
        <v>-1.5036804223360266E+17</v>
      </c>
      <c r="K8" t="e">
        <f>force_ripple_Config3_2A_phaseA_1Layer__21118[[#This Row],[B]]*force_ripple_Config3_2A_phaseA_1Layer__21118[[#This Row],[Insgesamt]]</f>
        <v>#VALUE!</v>
      </c>
      <c r="L8" t="e">
        <f>force_ripple_Config3_2A_phaseA_1Layer__21118[[#This Row],[B2]]*force_ripple_Config3_2A_phaseA_1Layer__21118[[#This Row],[Insgesamt]]</f>
        <v>#VALUE!</v>
      </c>
      <c r="M8" t="e">
        <f>force_ripple_Config3_2A_phaseA_1Layer__21118[[#This Row],[C]]*force_ripple_Config3_2A_phaseA_1Layer__21118[[#This Row],[Insgesamt]]</f>
        <v>#VALUE!</v>
      </c>
      <c r="N8">
        <f>force_ripple_Config3_2A_phaseA_1Layer__21118[[#This Row],[C2]]*force_ripple_Config3_2A_phaseA_1Layer__21118[[#This Row],[Insgesamt]]</f>
        <v>-1.5501029780965037E+17</v>
      </c>
      <c r="O8" s="2">
        <f t="shared" si="1"/>
        <v>0.55555555555555558</v>
      </c>
      <c r="P8" s="2">
        <f t="shared" si="2"/>
        <v>-0.34202014332566855</v>
      </c>
      <c r="Q8" s="2">
        <f t="shared" si="3"/>
        <v>0.98480775301220802</v>
      </c>
      <c r="R8" s="2">
        <f t="shared" si="4"/>
        <v>-0.64278760968653925</v>
      </c>
      <c r="S8" t="e">
        <f>force_ripple_Config3_2A_phaseA_1Layer__21118[[#This Row],[Spalte1]]*$Q8</f>
        <v>#VALUE!</v>
      </c>
      <c r="T8">
        <f>force_ripple_Config3_2A_phaseA_1Layer__21118[[#This Row],[Spalte2]]*$Q8</f>
        <v>-1.4808361379691904E+17</v>
      </c>
      <c r="U8" t="e">
        <f>force_ripple_Config3_2A_phaseA_1Layer__21118[[#This Row],[Spalte22]]*$P8</f>
        <v>#VALUE!</v>
      </c>
      <c r="V8" t="e">
        <f>force_ripple_Config3_2A_phaseA_1Layer__21118[[#This Row],[Spalte23]]*$P8</f>
        <v>#VALUE!</v>
      </c>
      <c r="W8" t="e">
        <f>force_ripple_Config3_2A_phaseA_1Layer__21118[[#This Row],[Spalte24]]*$R8</f>
        <v>#VALUE!</v>
      </c>
      <c r="X8">
        <f>force_ripple_Config3_2A_phaseA_1Layer__21118[[#This Row],[Spalte25]]*$R8</f>
        <v>9.9638698805863744E+16</v>
      </c>
      <c r="Y8" t="e">
        <f t="shared" si="5"/>
        <v>#VALUE!</v>
      </c>
      <c r="Z8" t="e">
        <f t="shared" si="6"/>
        <v>#VALUE!</v>
      </c>
    </row>
    <row r="9" spans="1:26" x14ac:dyDescent="0.3">
      <c r="A9">
        <v>12</v>
      </c>
      <c r="B9" t="s">
        <v>3666</v>
      </c>
      <c r="C9" t="s">
        <v>3667</v>
      </c>
      <c r="D9" t="s">
        <v>3264</v>
      </c>
      <c r="E9" t="s">
        <v>3265</v>
      </c>
      <c r="F9" t="s">
        <v>2448</v>
      </c>
      <c r="G9" t="s">
        <v>2449</v>
      </c>
      <c r="H9">
        <f t="shared" si="0"/>
        <v>97.389372261283583</v>
      </c>
      <c r="I9" t="e">
        <f>force_ripple_Config3_2A_phaseA_1Layer__21118[[#This Row],[A]]*force_ripple_Config3_2A_phaseA_1Layer__21118[[#This Row],[Insgesamt]]</f>
        <v>#VALUE!</v>
      </c>
      <c r="J9">
        <f>force_ripple_Config3_2A_phaseA_1Layer__21118[[#This Row],[A2]]*force_ripple_Config3_2A_phaseA_1Layer__21118[[#This Row],[Insgesamt]]</f>
        <v>-1.7236456059431498E+17</v>
      </c>
      <c r="K9" t="e">
        <f>force_ripple_Config3_2A_phaseA_1Layer__21118[[#This Row],[B]]*force_ripple_Config3_2A_phaseA_1Layer__21118[[#This Row],[Insgesamt]]</f>
        <v>#VALUE!</v>
      </c>
      <c r="L9" t="e">
        <f>force_ripple_Config3_2A_phaseA_1Layer__21118[[#This Row],[B2]]*force_ripple_Config3_2A_phaseA_1Layer__21118[[#This Row],[Insgesamt]]</f>
        <v>#VALUE!</v>
      </c>
      <c r="M9" t="e">
        <f>force_ripple_Config3_2A_phaseA_1Layer__21118[[#This Row],[C]]*force_ripple_Config3_2A_phaseA_1Layer__21118[[#This Row],[Insgesamt]]</f>
        <v>#VALUE!</v>
      </c>
      <c r="N9">
        <f>force_ripple_Config3_2A_phaseA_1Layer__21118[[#This Row],[C2]]*force_ripple_Config3_2A_phaseA_1Layer__21118[[#This Row],[Insgesamt]]</f>
        <v>-1.4230129787700872E+17</v>
      </c>
      <c r="O9" s="2">
        <f t="shared" si="1"/>
        <v>0.66666666666666663</v>
      </c>
      <c r="P9" s="2">
        <f t="shared" si="2"/>
        <v>0</v>
      </c>
      <c r="Q9" s="2">
        <f t="shared" si="3"/>
        <v>0.86602540378443871</v>
      </c>
      <c r="R9" s="2">
        <f t="shared" si="4"/>
        <v>-0.86602540378443837</v>
      </c>
      <c r="S9" t="e">
        <f>force_ripple_Config3_2A_phaseA_1Layer__21118[[#This Row],[Spalte1]]*$Q9</f>
        <v>#VALUE!</v>
      </c>
      <c r="T9">
        <f>force_ripple_Config3_2A_phaseA_1Layer__21118[[#This Row],[Spalte2]]*$Q9</f>
        <v>-1.4927208818681898E+17</v>
      </c>
      <c r="U9" t="e">
        <f>force_ripple_Config3_2A_phaseA_1Layer__21118[[#This Row],[Spalte22]]*$P9</f>
        <v>#VALUE!</v>
      </c>
      <c r="V9" t="e">
        <f>force_ripple_Config3_2A_phaseA_1Layer__21118[[#This Row],[Spalte23]]*$P9</f>
        <v>#VALUE!</v>
      </c>
      <c r="W9" t="e">
        <f>force_ripple_Config3_2A_phaseA_1Layer__21118[[#This Row],[Spalte24]]*$R9</f>
        <v>#VALUE!</v>
      </c>
      <c r="X9">
        <f>force_ripple_Config3_2A_phaseA_1Layer__21118[[#This Row],[Spalte25]]*$R9</f>
        <v>1.2323653895298611E+17</v>
      </c>
      <c r="Y9" t="e">
        <f t="shared" si="5"/>
        <v>#VALUE!</v>
      </c>
      <c r="Z9" t="e">
        <f t="shared" si="6"/>
        <v>#VALUE!</v>
      </c>
    </row>
    <row r="10" spans="1:26" x14ac:dyDescent="0.3">
      <c r="A10">
        <v>14</v>
      </c>
      <c r="B10" t="s">
        <v>3668</v>
      </c>
      <c r="C10" t="s">
        <v>3669</v>
      </c>
      <c r="D10" t="s">
        <v>3266</v>
      </c>
      <c r="E10" t="s">
        <v>3267</v>
      </c>
      <c r="F10" t="s">
        <v>2450</v>
      </c>
      <c r="G10" t="s">
        <v>2451</v>
      </c>
      <c r="H10">
        <f t="shared" si="0"/>
        <v>97.389372261283583</v>
      </c>
      <c r="I10" t="e">
        <f>force_ripple_Config3_2A_phaseA_1Layer__21118[[#This Row],[A]]*force_ripple_Config3_2A_phaseA_1Layer__21118[[#This Row],[Insgesamt]]</f>
        <v>#VALUE!</v>
      </c>
      <c r="J10">
        <f>force_ripple_Config3_2A_phaseA_1Layer__21118[[#This Row],[A2]]*force_ripple_Config3_2A_phaseA_1Layer__21118[[#This Row],[Insgesamt]]</f>
        <v>-1.8160098862410426E+17</v>
      </c>
      <c r="K10" t="e">
        <f>force_ripple_Config3_2A_phaseA_1Layer__21118[[#This Row],[B]]*force_ripple_Config3_2A_phaseA_1Layer__21118[[#This Row],[Insgesamt]]</f>
        <v>#VALUE!</v>
      </c>
      <c r="L10" t="e">
        <f>force_ripple_Config3_2A_phaseA_1Layer__21118[[#This Row],[B2]]*force_ripple_Config3_2A_phaseA_1Layer__21118[[#This Row],[Insgesamt]]</f>
        <v>#VALUE!</v>
      </c>
      <c r="M10" t="e">
        <f>force_ripple_Config3_2A_phaseA_1Layer__21118[[#This Row],[C]]*force_ripple_Config3_2A_phaseA_1Layer__21118[[#This Row],[Insgesamt]]</f>
        <v>#VALUE!</v>
      </c>
      <c r="N10">
        <f>force_ripple_Config3_2A_phaseA_1Layer__21118[[#This Row],[C2]]*force_ripple_Config3_2A_phaseA_1Layer__21118[[#This Row],[Insgesamt]]</f>
        <v>-1.3072275303005648E+17</v>
      </c>
      <c r="O10" s="2">
        <f t="shared" si="1"/>
        <v>0.77777777777777779</v>
      </c>
      <c r="P10" s="2">
        <f t="shared" si="2"/>
        <v>0.34202014332566877</v>
      </c>
      <c r="Q10" s="2">
        <f t="shared" si="3"/>
        <v>0.64278760968653947</v>
      </c>
      <c r="R10" s="2">
        <f t="shared" si="4"/>
        <v>-0.98480775301220802</v>
      </c>
      <c r="S10" t="e">
        <f>force_ripple_Config3_2A_phaseA_1Layer__21118[[#This Row],[Spalte1]]*$Q10</f>
        <v>#VALUE!</v>
      </c>
      <c r="T10">
        <f>force_ripple_Config3_2A_phaseA_1Layer__21118[[#This Row],[Spalte2]]*$Q10</f>
        <v>-1.1673086539440042E+17</v>
      </c>
      <c r="U10" t="e">
        <f>force_ripple_Config3_2A_phaseA_1Layer__21118[[#This Row],[Spalte22]]*$P10</f>
        <v>#VALUE!</v>
      </c>
      <c r="V10" t="e">
        <f>force_ripple_Config3_2A_phaseA_1Layer__21118[[#This Row],[Spalte23]]*$P10</f>
        <v>#VALUE!</v>
      </c>
      <c r="W10" t="e">
        <f>force_ripple_Config3_2A_phaseA_1Layer__21118[[#This Row],[Spalte24]]*$R10</f>
        <v>#VALUE!</v>
      </c>
      <c r="X10">
        <f>force_ripple_Config3_2A_phaseA_1Layer__21118[[#This Row],[Spalte25]]*$R10</f>
        <v>1.2873678067909973E+17</v>
      </c>
      <c r="Y10" t="e">
        <f t="shared" si="5"/>
        <v>#VALUE!</v>
      </c>
      <c r="Z10" t="e">
        <f t="shared" si="6"/>
        <v>#VALUE!</v>
      </c>
    </row>
    <row r="11" spans="1:26" x14ac:dyDescent="0.3">
      <c r="A11">
        <v>16</v>
      </c>
      <c r="B11" t="s">
        <v>3670</v>
      </c>
      <c r="C11" t="s">
        <v>3671</v>
      </c>
      <c r="D11" t="s">
        <v>3268</v>
      </c>
      <c r="E11" t="s">
        <v>3269</v>
      </c>
      <c r="F11" t="s">
        <v>2452</v>
      </c>
      <c r="G11" t="s">
        <v>2453</v>
      </c>
      <c r="H11">
        <f t="shared" si="0"/>
        <v>97.389372261283583</v>
      </c>
      <c r="I11" t="e">
        <f>force_ripple_Config3_2A_phaseA_1Layer__21118[[#This Row],[A]]*force_ripple_Config3_2A_phaseA_1Layer__21118[[#This Row],[Insgesamt]]</f>
        <v>#VALUE!</v>
      </c>
      <c r="J11">
        <f>force_ripple_Config3_2A_phaseA_1Layer__21118[[#This Row],[A2]]*force_ripple_Config3_2A_phaseA_1Layer__21118[[#This Row],[Insgesamt]]</f>
        <v>-1.7921360138939962E+17</v>
      </c>
      <c r="K11" t="e">
        <f>force_ripple_Config3_2A_phaseA_1Layer__21118[[#This Row],[B]]*force_ripple_Config3_2A_phaseA_1Layer__21118[[#This Row],[Insgesamt]]</f>
        <v>#VALUE!</v>
      </c>
      <c r="L11">
        <f>force_ripple_Config3_2A_phaseA_1Layer__21118[[#This Row],[B2]]*force_ripple_Config3_2A_phaseA_1Layer__21118[[#This Row],[Insgesamt]]</f>
        <v>-9.75685643915056E+16</v>
      </c>
      <c r="M11" t="e">
        <f>force_ripple_Config3_2A_phaseA_1Layer__21118[[#This Row],[C]]*force_ripple_Config3_2A_phaseA_1Layer__21118[[#This Row],[Insgesamt]]</f>
        <v>#VALUE!</v>
      </c>
      <c r="N11">
        <f>force_ripple_Config3_2A_phaseA_1Layer__21118[[#This Row],[C2]]*force_ripple_Config3_2A_phaseA_1Layer__21118[[#This Row],[Insgesamt]]</f>
        <v>-1.0808034323571062E+17</v>
      </c>
      <c r="O11" s="2">
        <f t="shared" si="1"/>
        <v>0.88888888888888884</v>
      </c>
      <c r="P11" s="2">
        <f t="shared" si="2"/>
        <v>0.64278760968653936</v>
      </c>
      <c r="Q11" s="2">
        <f t="shared" si="3"/>
        <v>0.34202014332566888</v>
      </c>
      <c r="R11" s="2">
        <f t="shared" si="4"/>
        <v>-0.98480775301220813</v>
      </c>
      <c r="S11" t="e">
        <f>force_ripple_Config3_2A_phaseA_1Layer__21118[[#This Row],[Spalte1]]*$Q11</f>
        <v>#VALUE!</v>
      </c>
      <c r="T11">
        <f>force_ripple_Config3_2A_phaseA_1Layer__21118[[#This Row],[Spalte2]]*$Q11</f>
        <v>-6.1294661633111752E+16</v>
      </c>
      <c r="U11" t="e">
        <f>force_ripple_Config3_2A_phaseA_1Layer__21118[[#This Row],[Spalte22]]*$P11</f>
        <v>#VALUE!</v>
      </c>
      <c r="V11">
        <f>force_ripple_Config3_2A_phaseA_1Layer__21118[[#This Row],[Spalte23]]*$P11</f>
        <v>-6.2715864285763088E+16</v>
      </c>
      <c r="W11" t="e">
        <f>force_ripple_Config3_2A_phaseA_1Layer__21118[[#This Row],[Spalte24]]*$R11</f>
        <v>#VALUE!</v>
      </c>
      <c r="X11">
        <f>force_ripple_Config3_2A_phaseA_1Layer__21118[[#This Row],[Spalte25]]*$R11</f>
        <v>1.0643835996674838E+17</v>
      </c>
      <c r="Y11" t="e">
        <f t="shared" si="5"/>
        <v>#VALUE!</v>
      </c>
      <c r="Z11">
        <f t="shared" si="6"/>
        <v>-1.7572165952126464E+16</v>
      </c>
    </row>
    <row r="12" spans="1:26" x14ac:dyDescent="0.3">
      <c r="A12">
        <v>18</v>
      </c>
      <c r="B12" t="s">
        <v>3672</v>
      </c>
      <c r="C12" t="s">
        <v>3673</v>
      </c>
      <c r="D12" t="s">
        <v>3270</v>
      </c>
      <c r="E12" t="s">
        <v>3271</v>
      </c>
      <c r="F12" t="s">
        <v>2454</v>
      </c>
      <c r="G12" t="s">
        <v>2455</v>
      </c>
      <c r="H12">
        <f t="shared" si="0"/>
        <v>97.389372261283583</v>
      </c>
      <c r="I12" t="e">
        <f>force_ripple_Config3_2A_phaseA_1Layer__21118[[#This Row],[A]]*force_ripple_Config3_2A_phaseA_1Layer__21118[[#This Row],[Insgesamt]]</f>
        <v>#VALUE!</v>
      </c>
      <c r="J12">
        <f>force_ripple_Config3_2A_phaseA_1Layer__21118[[#This Row],[A2]]*force_ripple_Config3_2A_phaseA_1Layer__21118[[#This Row],[Insgesamt]]</f>
        <v>-1.7911029921326829E+17</v>
      </c>
      <c r="K12" t="e">
        <f>force_ripple_Config3_2A_phaseA_1Layer__21118[[#This Row],[B]]*force_ripple_Config3_2A_phaseA_1Layer__21118[[#This Row],[Insgesamt]]</f>
        <v>#VALUE!</v>
      </c>
      <c r="L12">
        <f>force_ripple_Config3_2A_phaseA_1Layer__21118[[#This Row],[B2]]*force_ripple_Config3_2A_phaseA_1Layer__21118[[#This Row],[Insgesamt]]</f>
        <v>-1.1964429434598974E+17</v>
      </c>
      <c r="M12" t="e">
        <f>force_ripple_Config3_2A_phaseA_1Layer__21118[[#This Row],[C]]*force_ripple_Config3_2A_phaseA_1Layer__21118[[#This Row],[Insgesamt]]</f>
        <v>#VALUE!</v>
      </c>
      <c r="N12" t="e">
        <f>force_ripple_Config3_2A_phaseA_1Layer__21118[[#This Row],[C2]]*force_ripple_Config3_2A_phaseA_1Layer__21118[[#This Row],[Insgesamt]]</f>
        <v>#VALUE!</v>
      </c>
      <c r="O12" s="2">
        <f t="shared" si="1"/>
        <v>1</v>
      </c>
      <c r="P12" s="2">
        <f t="shared" si="2"/>
        <v>0.86602540378443871</v>
      </c>
      <c r="Q12" s="2">
        <f t="shared" si="3"/>
        <v>1.22514845490862E-16</v>
      </c>
      <c r="R12" s="2">
        <f t="shared" si="4"/>
        <v>-0.86602540378443904</v>
      </c>
      <c r="S12" t="e">
        <f>force_ripple_Config3_2A_phaseA_1Layer__21118[[#This Row],[Spalte1]]*$Q12</f>
        <v>#VALUE!</v>
      </c>
      <c r="T12">
        <f>force_ripple_Config3_2A_phaseA_1Layer__21118[[#This Row],[Spalte2]]*$Q12</f>
        <v>-21.943670633935625</v>
      </c>
      <c r="U12" t="e">
        <f>force_ripple_Config3_2A_phaseA_1Layer__21118[[#This Row],[Spalte22]]*$P12</f>
        <v>#VALUE!</v>
      </c>
      <c r="V12">
        <f>force_ripple_Config3_2A_phaseA_1Layer__21118[[#This Row],[Spalte23]]*$P12</f>
        <v>-1.0361499832149E+17</v>
      </c>
      <c r="W12" t="e">
        <f>force_ripple_Config3_2A_phaseA_1Layer__21118[[#This Row],[Spalte24]]*$R12</f>
        <v>#VALUE!</v>
      </c>
      <c r="X12" t="e">
        <f>force_ripple_Config3_2A_phaseA_1Layer__21118[[#This Row],[Spalte25]]*$R12</f>
        <v>#VALUE!</v>
      </c>
      <c r="Y12" t="e">
        <f t="shared" si="5"/>
        <v>#VALUE!</v>
      </c>
      <c r="Z12" t="e">
        <f t="shared" si="6"/>
        <v>#VALUE!</v>
      </c>
    </row>
    <row r="13" spans="1:26" x14ac:dyDescent="0.3">
      <c r="A13">
        <v>20</v>
      </c>
      <c r="B13" t="s">
        <v>3674</v>
      </c>
      <c r="C13" t="s">
        <v>3675</v>
      </c>
      <c r="D13" t="s">
        <v>3272</v>
      </c>
      <c r="E13" t="s">
        <v>3273</v>
      </c>
      <c r="F13" t="s">
        <v>2456</v>
      </c>
      <c r="G13" t="s">
        <v>2457</v>
      </c>
      <c r="H13">
        <f t="shared" si="0"/>
        <v>97.389372261283583</v>
      </c>
      <c r="I13" t="e">
        <f>force_ripple_Config3_2A_phaseA_1Layer__21118[[#This Row],[A]]*force_ripple_Config3_2A_phaseA_1Layer__21118[[#This Row],[Insgesamt]]</f>
        <v>#VALUE!</v>
      </c>
      <c r="J13">
        <f>force_ripple_Config3_2A_phaseA_1Layer__21118[[#This Row],[A2]]*force_ripple_Config3_2A_phaseA_1Layer__21118[[#This Row],[Insgesamt]]</f>
        <v>-1.7150452747876704E+17</v>
      </c>
      <c r="K13" t="e">
        <f>force_ripple_Config3_2A_phaseA_1Layer__21118[[#This Row],[B]]*force_ripple_Config3_2A_phaseA_1Layer__21118[[#This Row],[Insgesamt]]</f>
        <v>#VALUE!</v>
      </c>
      <c r="L13">
        <f>force_ripple_Config3_2A_phaseA_1Layer__21118[[#This Row],[B2]]*force_ripple_Config3_2A_phaseA_1Layer__21118[[#This Row],[Insgesamt]]</f>
        <v>-1.3935979653226734E+17</v>
      </c>
      <c r="M13" t="e">
        <f>force_ripple_Config3_2A_phaseA_1Layer__21118[[#This Row],[C]]*force_ripple_Config3_2A_phaseA_1Layer__21118[[#This Row],[Insgesamt]]</f>
        <v>#VALUE!</v>
      </c>
      <c r="N13" t="e">
        <f>force_ripple_Config3_2A_phaseA_1Layer__21118[[#This Row],[C2]]*force_ripple_Config3_2A_phaseA_1Layer__21118[[#This Row],[Insgesamt]]</f>
        <v>#VALUE!</v>
      </c>
      <c r="O13" s="2">
        <f t="shared" si="1"/>
        <v>1.1111111111111112</v>
      </c>
      <c r="P13" s="2">
        <f t="shared" si="2"/>
        <v>0.98480775301220813</v>
      </c>
      <c r="Q13" s="2">
        <f t="shared" si="3"/>
        <v>-0.34202014332566866</v>
      </c>
      <c r="R13" s="2">
        <f t="shared" si="4"/>
        <v>-0.64278760968653958</v>
      </c>
      <c r="S13" t="e">
        <f>force_ripple_Config3_2A_phaseA_1Layer__21118[[#This Row],[Spalte1]]*$Q13</f>
        <v>#VALUE!</v>
      </c>
      <c r="T13">
        <f>force_ripple_Config3_2A_phaseA_1Layer__21118[[#This Row],[Spalte2]]*$Q13</f>
        <v>5.8658003069288984E+16</v>
      </c>
      <c r="U13" t="e">
        <f>force_ripple_Config3_2A_phaseA_1Layer__21118[[#This Row],[Spalte22]]*$P13</f>
        <v>#VALUE!</v>
      </c>
      <c r="V13">
        <f>force_ripple_Config3_2A_phaseA_1Layer__21118[[#This Row],[Spalte23]]*$P13</f>
        <v>-1.3724260808318072E+17</v>
      </c>
      <c r="W13" t="e">
        <f>force_ripple_Config3_2A_phaseA_1Layer__21118[[#This Row],[Spalte24]]*$R13</f>
        <v>#VALUE!</v>
      </c>
      <c r="X13" t="e">
        <f>force_ripple_Config3_2A_phaseA_1Layer__21118[[#This Row],[Spalte25]]*$R13</f>
        <v>#VALUE!</v>
      </c>
      <c r="Y13" t="e">
        <f t="shared" si="5"/>
        <v>#VALUE!</v>
      </c>
      <c r="Z13" t="e">
        <f t="shared" si="6"/>
        <v>#VALUE!</v>
      </c>
    </row>
    <row r="14" spans="1:26" x14ac:dyDescent="0.3">
      <c r="A14">
        <v>22</v>
      </c>
      <c r="B14" t="s">
        <v>3676</v>
      </c>
      <c r="C14" t="s">
        <v>3677</v>
      </c>
      <c r="D14" t="s">
        <v>3274</v>
      </c>
      <c r="E14" t="s">
        <v>3275</v>
      </c>
      <c r="F14" t="s">
        <v>2458</v>
      </c>
      <c r="G14" t="s">
        <v>2459</v>
      </c>
      <c r="H14">
        <f t="shared" si="0"/>
        <v>97.389372261283583</v>
      </c>
      <c r="I14" t="e">
        <f>force_ripple_Config3_2A_phaseA_1Layer__21118[[#This Row],[A]]*force_ripple_Config3_2A_phaseA_1Layer__21118[[#This Row],[Insgesamt]]</f>
        <v>#VALUE!</v>
      </c>
      <c r="J14">
        <f>force_ripple_Config3_2A_phaseA_1Layer__21118[[#This Row],[A2]]*force_ripple_Config3_2A_phaseA_1Layer__21118[[#This Row],[Insgesamt]]</f>
        <v>-1.5522637786891869E+17</v>
      </c>
      <c r="K14" t="e">
        <f>force_ripple_Config3_2A_phaseA_1Layer__21118[[#This Row],[B]]*force_ripple_Config3_2A_phaseA_1Layer__21118[[#This Row],[Insgesamt]]</f>
        <v>#VALUE!</v>
      </c>
      <c r="L14">
        <f>force_ripple_Config3_2A_phaseA_1Layer__21118[[#This Row],[B2]]*force_ripple_Config3_2A_phaseA_1Layer__21118[[#This Row],[Insgesamt]]</f>
        <v>-1.562597045569632E+17</v>
      </c>
      <c r="M14" t="e">
        <f>force_ripple_Config3_2A_phaseA_1Layer__21118[[#This Row],[C]]*force_ripple_Config3_2A_phaseA_1Layer__21118[[#This Row],[Insgesamt]]</f>
        <v>#VALUE!</v>
      </c>
      <c r="N14" t="e">
        <f>force_ripple_Config3_2A_phaseA_1Layer__21118[[#This Row],[C2]]*force_ripple_Config3_2A_phaseA_1Layer__21118[[#This Row],[Insgesamt]]</f>
        <v>#VALUE!</v>
      </c>
      <c r="O14" s="2">
        <f t="shared" si="1"/>
        <v>1.2222222222222223</v>
      </c>
      <c r="P14" s="2">
        <f t="shared" si="2"/>
        <v>0.98480775301220802</v>
      </c>
      <c r="Q14" s="2">
        <f t="shared" si="3"/>
        <v>-0.64278760968653925</v>
      </c>
      <c r="R14" s="2">
        <f t="shared" si="4"/>
        <v>-0.3420201433256686</v>
      </c>
      <c r="S14" t="e">
        <f>force_ripple_Config3_2A_phaseA_1Layer__21118[[#This Row],[Spalte1]]*$Q14</f>
        <v>#VALUE!</v>
      </c>
      <c r="T14">
        <f>force_ripple_Config3_2A_phaseA_1Layer__21118[[#This Row],[Spalte2]]*$Q14</f>
        <v>9.977759239066176E+16</v>
      </c>
      <c r="U14" t="e">
        <f>force_ripple_Config3_2A_phaseA_1Layer__21118[[#This Row],[Spalte22]]*$P14</f>
        <v>#VALUE!</v>
      </c>
      <c r="V14">
        <f>force_ripple_Config3_2A_phaseA_1Layer__21118[[#This Row],[Spalte23]]*$P14</f>
        <v>-1.538857685310944E+17</v>
      </c>
      <c r="W14" t="e">
        <f>force_ripple_Config3_2A_phaseA_1Layer__21118[[#This Row],[Spalte24]]*$R14</f>
        <v>#VALUE!</v>
      </c>
      <c r="X14" t="e">
        <f>force_ripple_Config3_2A_phaseA_1Layer__21118[[#This Row],[Spalte25]]*$R14</f>
        <v>#VALUE!</v>
      </c>
      <c r="Y14" t="e">
        <f t="shared" si="5"/>
        <v>#VALUE!</v>
      </c>
      <c r="Z14" t="e">
        <f t="shared" si="6"/>
        <v>#VALUE!</v>
      </c>
    </row>
    <row r="15" spans="1:26" x14ac:dyDescent="0.3">
      <c r="A15">
        <v>24</v>
      </c>
      <c r="B15" t="s">
        <v>3678</v>
      </c>
      <c r="C15" t="s">
        <v>3679</v>
      </c>
      <c r="D15" t="s">
        <v>3276</v>
      </c>
      <c r="E15" t="s">
        <v>3277</v>
      </c>
      <c r="F15" t="s">
        <v>2460</v>
      </c>
      <c r="G15" t="s">
        <v>2461</v>
      </c>
      <c r="H15">
        <f t="shared" si="0"/>
        <v>97.389372261283583</v>
      </c>
      <c r="I15" t="e">
        <f>force_ripple_Config3_2A_phaseA_1Layer__21118[[#This Row],[A]]*force_ripple_Config3_2A_phaseA_1Layer__21118[[#This Row],[Insgesamt]]</f>
        <v>#VALUE!</v>
      </c>
      <c r="J15">
        <f>force_ripple_Config3_2A_phaseA_1Layer__21118[[#This Row],[A2]]*force_ripple_Config3_2A_phaseA_1Layer__21118[[#This Row],[Insgesamt]]</f>
        <v>-1.4595055934400186E+17</v>
      </c>
      <c r="K15" t="e">
        <f>force_ripple_Config3_2A_phaseA_1Layer__21118[[#This Row],[B]]*force_ripple_Config3_2A_phaseA_1Layer__21118[[#This Row],[Insgesamt]]</f>
        <v>#VALUE!</v>
      </c>
      <c r="L15">
        <f>force_ripple_Config3_2A_phaseA_1Layer__21118[[#This Row],[B2]]*force_ripple_Config3_2A_phaseA_1Layer__21118[[#This Row],[Insgesamt]]</f>
        <v>-1.8025283180301584E+17</v>
      </c>
      <c r="M15" t="e">
        <f>force_ripple_Config3_2A_phaseA_1Layer__21118[[#This Row],[C]]*force_ripple_Config3_2A_phaseA_1Layer__21118[[#This Row],[Insgesamt]]</f>
        <v>#VALUE!</v>
      </c>
      <c r="N15" t="e">
        <f>force_ripple_Config3_2A_phaseA_1Layer__21118[[#This Row],[C2]]*force_ripple_Config3_2A_phaseA_1Layer__21118[[#This Row],[Insgesamt]]</f>
        <v>#VALUE!</v>
      </c>
      <c r="O15" s="2">
        <f t="shared" si="1"/>
        <v>1.3333333333333333</v>
      </c>
      <c r="P15" s="2">
        <f t="shared" si="2"/>
        <v>0.86602540378443871</v>
      </c>
      <c r="Q15" s="2">
        <f t="shared" si="3"/>
        <v>-0.86602540378443837</v>
      </c>
      <c r="R15" s="2">
        <f t="shared" si="4"/>
        <v>-2.45029690981724E-16</v>
      </c>
      <c r="S15" t="e">
        <f>force_ripple_Config3_2A_phaseA_1Layer__21118[[#This Row],[Spalte1]]*$Q15</f>
        <v>#VALUE!</v>
      </c>
      <c r="T15">
        <f>force_ripple_Config3_2A_phaseA_1Layer__21118[[#This Row],[Spalte2]]*$Q15</f>
        <v>1.2639689208845384E+17</v>
      </c>
      <c r="U15" t="e">
        <f>force_ripple_Config3_2A_phaseA_1Layer__21118[[#This Row],[Spalte22]]*$P15</f>
        <v>#VALUE!</v>
      </c>
      <c r="V15">
        <f>force_ripple_Config3_2A_phaseA_1Layer__21118[[#This Row],[Spalte23]]*$P15</f>
        <v>-1.561035314454953E+17</v>
      </c>
      <c r="W15" t="e">
        <f>force_ripple_Config3_2A_phaseA_1Layer__21118[[#This Row],[Spalte24]]*$R15</f>
        <v>#VALUE!</v>
      </c>
      <c r="X15" t="e">
        <f>force_ripple_Config3_2A_phaseA_1Layer__21118[[#This Row],[Spalte25]]*$R15</f>
        <v>#VALUE!</v>
      </c>
      <c r="Y15" t="e">
        <f t="shared" si="5"/>
        <v>#VALUE!</v>
      </c>
      <c r="Z15" t="e">
        <f t="shared" si="6"/>
        <v>#VALUE!</v>
      </c>
    </row>
    <row r="16" spans="1:26" x14ac:dyDescent="0.3">
      <c r="A16">
        <v>26</v>
      </c>
      <c r="B16" t="s">
        <v>3680</v>
      </c>
      <c r="C16" t="s">
        <v>3681</v>
      </c>
      <c r="D16" t="s">
        <v>3278</v>
      </c>
      <c r="E16" t="s">
        <v>3279</v>
      </c>
      <c r="F16" t="s">
        <v>2462</v>
      </c>
      <c r="G16" t="s">
        <v>2463</v>
      </c>
      <c r="H16">
        <f t="shared" si="0"/>
        <v>97.389372261283583</v>
      </c>
      <c r="I16" t="e">
        <f>force_ripple_Config3_2A_phaseA_1Layer__21118[[#This Row],[A]]*force_ripple_Config3_2A_phaseA_1Layer__21118[[#This Row],[Insgesamt]]</f>
        <v>#VALUE!</v>
      </c>
      <c r="J16">
        <f>force_ripple_Config3_2A_phaseA_1Layer__21118[[#This Row],[A2]]*force_ripple_Config3_2A_phaseA_1Layer__21118[[#This Row],[Insgesamt]]</f>
        <v>-1.2928156613727555E+17</v>
      </c>
      <c r="K16" t="e">
        <f>force_ripple_Config3_2A_phaseA_1Layer__21118[[#This Row],[B]]*force_ripple_Config3_2A_phaseA_1Layer__21118[[#This Row],[Insgesamt]]</f>
        <v>#VALUE!</v>
      </c>
      <c r="L16">
        <f>force_ripple_Config3_2A_phaseA_1Layer__21118[[#This Row],[B2]]*force_ripple_Config3_2A_phaseA_1Layer__21118[[#This Row],[Insgesamt]]</f>
        <v>-1.9078248331482352E+17</v>
      </c>
      <c r="M16" t="e">
        <f>force_ripple_Config3_2A_phaseA_1Layer__21118[[#This Row],[C]]*force_ripple_Config3_2A_phaseA_1Layer__21118[[#This Row],[Insgesamt]]</f>
        <v>#VALUE!</v>
      </c>
      <c r="N16" t="e">
        <f>force_ripple_Config3_2A_phaseA_1Layer__21118[[#This Row],[C2]]*force_ripple_Config3_2A_phaseA_1Layer__21118[[#This Row],[Insgesamt]]</f>
        <v>#VALUE!</v>
      </c>
      <c r="O16" s="2">
        <f t="shared" si="1"/>
        <v>1.4444444444444444</v>
      </c>
      <c r="P16" s="2">
        <f t="shared" si="2"/>
        <v>0.64278760968653914</v>
      </c>
      <c r="Q16" s="2">
        <f t="shared" si="3"/>
        <v>-0.98480775301220802</v>
      </c>
      <c r="R16" s="2">
        <f t="shared" si="4"/>
        <v>0.3420201433256681</v>
      </c>
      <c r="S16" t="e">
        <f>force_ripple_Config3_2A_phaseA_1Layer__21118[[#This Row],[Spalte1]]*$Q16</f>
        <v>#VALUE!</v>
      </c>
      <c r="T16">
        <f>force_ripple_Config3_2A_phaseA_1Layer__21118[[#This Row],[Spalte2]]*$Q16</f>
        <v>1.273174886535495E+17</v>
      </c>
      <c r="U16" t="e">
        <f>force_ripple_Config3_2A_phaseA_1Layer__21118[[#This Row],[Spalte22]]*$P16</f>
        <v>#VALUE!</v>
      </c>
      <c r="V16">
        <f>force_ripple_Config3_2A_phaseA_1Layer__21118[[#This Row],[Spalte23]]*$P16</f>
        <v>-1.2263261641999744E+17</v>
      </c>
      <c r="W16" t="e">
        <f>force_ripple_Config3_2A_phaseA_1Layer__21118[[#This Row],[Spalte24]]*$R16</f>
        <v>#VALUE!</v>
      </c>
      <c r="X16" t="e">
        <f>force_ripple_Config3_2A_phaseA_1Layer__21118[[#This Row],[Spalte25]]*$R16</f>
        <v>#VALUE!</v>
      </c>
      <c r="Y16" t="e">
        <f t="shared" si="5"/>
        <v>#VALUE!</v>
      </c>
      <c r="Z16" t="e">
        <f t="shared" si="6"/>
        <v>#VALUE!</v>
      </c>
    </row>
    <row r="17" spans="1:26" x14ac:dyDescent="0.3">
      <c r="A17">
        <v>28</v>
      </c>
      <c r="B17" t="s">
        <v>3682</v>
      </c>
      <c r="C17" t="s">
        <v>3683</v>
      </c>
      <c r="D17" t="s">
        <v>3280</v>
      </c>
      <c r="E17" t="s">
        <v>3281</v>
      </c>
      <c r="F17" t="s">
        <v>2464</v>
      </c>
      <c r="G17" t="s">
        <v>2465</v>
      </c>
      <c r="H17">
        <f t="shared" si="0"/>
        <v>97.389372261283583</v>
      </c>
      <c r="I17" t="e">
        <f>force_ripple_Config3_2A_phaseA_1Layer__21118[[#This Row],[A]]*force_ripple_Config3_2A_phaseA_1Layer__21118[[#This Row],[Insgesamt]]</f>
        <v>#VALUE!</v>
      </c>
      <c r="J17">
        <f>force_ripple_Config3_2A_phaseA_1Layer__21118[[#This Row],[A2]]*force_ripple_Config3_2A_phaseA_1Layer__21118[[#This Row],[Insgesamt]]</f>
        <v>-1.072747000852155E+17</v>
      </c>
      <c r="K17" t="e">
        <f>force_ripple_Config3_2A_phaseA_1Layer__21118[[#This Row],[B]]*force_ripple_Config3_2A_phaseA_1Layer__21118[[#This Row],[Insgesamt]]</f>
        <v>#VALUE!</v>
      </c>
      <c r="L17">
        <f>force_ripple_Config3_2A_phaseA_1Layer__21118[[#This Row],[B2]]*force_ripple_Config3_2A_phaseA_1Layer__21118[[#This Row],[Insgesamt]]</f>
        <v>-1.9068168370457672E+16</v>
      </c>
      <c r="M17" t="e">
        <f>force_ripple_Config3_2A_phaseA_1Layer__21118[[#This Row],[C]]*force_ripple_Config3_2A_phaseA_1Layer__21118[[#This Row],[Insgesamt]]</f>
        <v>#VALUE!</v>
      </c>
      <c r="N17">
        <f>force_ripple_Config3_2A_phaseA_1Layer__21118[[#This Row],[C2]]*force_ripple_Config3_2A_phaseA_1Layer__21118[[#This Row],[Insgesamt]]</f>
        <v>-1.0053967928290886E+17</v>
      </c>
      <c r="O17" s="2">
        <f t="shared" si="1"/>
        <v>1.5555555555555556</v>
      </c>
      <c r="P17" s="2">
        <f t="shared" si="2"/>
        <v>0.34202014332566888</v>
      </c>
      <c r="Q17" s="2">
        <f t="shared" si="3"/>
        <v>-0.98480775301220813</v>
      </c>
      <c r="R17" s="2">
        <f t="shared" si="4"/>
        <v>0.64278760968653847</v>
      </c>
      <c r="S17" t="e">
        <f>force_ripple_Config3_2A_phaseA_1Layer__21118[[#This Row],[Spalte1]]*$Q17</f>
        <v>#VALUE!</v>
      </c>
      <c r="T17">
        <f>force_ripple_Config3_2A_phaseA_1Layer__21118[[#This Row],[Spalte2]]*$Q17</f>
        <v>1.0564495634597962E+17</v>
      </c>
      <c r="U17" t="e">
        <f>force_ripple_Config3_2A_phaseA_1Layer__21118[[#This Row],[Spalte22]]*$P17</f>
        <v>#VALUE!</v>
      </c>
      <c r="V17">
        <f>force_ripple_Config3_2A_phaseA_1Layer__21118[[#This Row],[Spalte23]]*$P17</f>
        <v>-6521697679021919</v>
      </c>
      <c r="W17" t="e">
        <f>force_ripple_Config3_2A_phaseA_1Layer__21118[[#This Row],[Spalte24]]*$R17</f>
        <v>#VALUE!</v>
      </c>
      <c r="X17">
        <f>force_ripple_Config3_2A_phaseA_1Layer__21118[[#This Row],[Spalte25]]*$R17</f>
        <v>-6.4625660124912184E+16</v>
      </c>
      <c r="Y17" t="e">
        <f t="shared" si="5"/>
        <v>#VALUE!</v>
      </c>
      <c r="Z17">
        <f t="shared" si="6"/>
        <v>3.4497598542045512E+16</v>
      </c>
    </row>
    <row r="18" spans="1:26" x14ac:dyDescent="0.3">
      <c r="A18">
        <v>30</v>
      </c>
      <c r="B18" t="s">
        <v>3684</v>
      </c>
      <c r="C18" t="s">
        <v>3685</v>
      </c>
      <c r="D18" t="s">
        <v>3282</v>
      </c>
      <c r="E18" t="s">
        <v>3283</v>
      </c>
      <c r="F18" t="s">
        <v>2466</v>
      </c>
      <c r="G18" t="s">
        <v>2467</v>
      </c>
      <c r="H18">
        <f t="shared" si="0"/>
        <v>97.389372261283583</v>
      </c>
      <c r="I18" t="e">
        <f>force_ripple_Config3_2A_phaseA_1Layer__21118[[#This Row],[A]]*force_ripple_Config3_2A_phaseA_1Layer__21118[[#This Row],[Insgesamt]]</f>
        <v>#VALUE!</v>
      </c>
      <c r="J18" t="e">
        <f>force_ripple_Config3_2A_phaseA_1Layer__21118[[#This Row],[A2]]*force_ripple_Config3_2A_phaseA_1Layer__21118[[#This Row],[Insgesamt]]</f>
        <v>#VALUE!</v>
      </c>
      <c r="K18" t="e">
        <f>force_ripple_Config3_2A_phaseA_1Layer__21118[[#This Row],[B]]*force_ripple_Config3_2A_phaseA_1Layer__21118[[#This Row],[Insgesamt]]</f>
        <v>#VALUE!</v>
      </c>
      <c r="L18">
        <f>force_ripple_Config3_2A_phaseA_1Layer__21118[[#This Row],[B2]]*force_ripple_Config3_2A_phaseA_1Layer__21118[[#This Row],[Insgesamt]]</f>
        <v>-1.9071970741873924E+16</v>
      </c>
      <c r="M18" t="e">
        <f>force_ripple_Config3_2A_phaseA_1Layer__21118[[#This Row],[C]]*force_ripple_Config3_2A_phaseA_1Layer__21118[[#This Row],[Insgesamt]]</f>
        <v>#VALUE!</v>
      </c>
      <c r="N18">
        <f>force_ripple_Config3_2A_phaseA_1Layer__21118[[#This Row],[C2]]*force_ripple_Config3_2A_phaseA_1Layer__21118[[#This Row],[Insgesamt]]</f>
        <v>-1.1753192872113902E+16</v>
      </c>
      <c r="O18" s="2">
        <f t="shared" si="1"/>
        <v>1.6666666666666667</v>
      </c>
      <c r="P18" s="2">
        <f t="shared" si="2"/>
        <v>-3.2157436435920062E-16</v>
      </c>
      <c r="Q18" s="2">
        <f t="shared" si="3"/>
        <v>-0.8660254037844386</v>
      </c>
      <c r="R18" s="2">
        <f t="shared" si="4"/>
        <v>0.86602540378443882</v>
      </c>
      <c r="S18" t="e">
        <f>force_ripple_Config3_2A_phaseA_1Layer__21118[[#This Row],[Spalte1]]*$Q18</f>
        <v>#VALUE!</v>
      </c>
      <c r="T18" t="e">
        <f>force_ripple_Config3_2A_phaseA_1Layer__21118[[#This Row],[Spalte2]]*$Q18</f>
        <v>#VALUE!</v>
      </c>
      <c r="U18" t="e">
        <f>force_ripple_Config3_2A_phaseA_1Layer__21118[[#This Row],[Spalte22]]*$P18</f>
        <v>#VALUE!</v>
      </c>
      <c r="V18">
        <f>force_ripple_Config3_2A_phaseA_1Layer__21118[[#This Row],[Spalte23]]*$P18</f>
        <v>6.1330568683953786</v>
      </c>
      <c r="W18" t="e">
        <f>force_ripple_Config3_2A_phaseA_1Layer__21118[[#This Row],[Spalte24]]*$R18</f>
        <v>#VALUE!</v>
      </c>
      <c r="X18">
        <f>force_ripple_Config3_2A_phaseA_1Layer__21118[[#This Row],[Spalte25]]*$R18</f>
        <v>-1.017856360282883E+16</v>
      </c>
      <c r="Y18" t="e">
        <f t="shared" si="5"/>
        <v>#VALUE!</v>
      </c>
      <c r="Z18" t="e">
        <f t="shared" si="6"/>
        <v>#VALUE!</v>
      </c>
    </row>
    <row r="19" spans="1:26" x14ac:dyDescent="0.3">
      <c r="A19">
        <v>32</v>
      </c>
      <c r="B19" t="s">
        <v>3686</v>
      </c>
      <c r="C19" t="s">
        <v>3687</v>
      </c>
      <c r="D19" t="s">
        <v>3284</v>
      </c>
      <c r="E19" t="s">
        <v>3285</v>
      </c>
      <c r="F19" t="s">
        <v>2468</v>
      </c>
      <c r="G19" t="s">
        <v>2469</v>
      </c>
      <c r="H19">
        <f t="shared" si="0"/>
        <v>97.389372261283583</v>
      </c>
      <c r="I19" t="e">
        <f>force_ripple_Config3_2A_phaseA_1Layer__21118[[#This Row],[A]]*force_ripple_Config3_2A_phaseA_1Layer__21118[[#This Row],[Insgesamt]]</f>
        <v>#VALUE!</v>
      </c>
      <c r="J19" t="e">
        <f>force_ripple_Config3_2A_phaseA_1Layer__21118[[#This Row],[A2]]*force_ripple_Config3_2A_phaseA_1Layer__21118[[#This Row],[Insgesamt]]</f>
        <v>#VALUE!</v>
      </c>
      <c r="K19" t="e">
        <f>force_ripple_Config3_2A_phaseA_1Layer__21118[[#This Row],[B]]*force_ripple_Config3_2A_phaseA_1Layer__21118[[#This Row],[Insgesamt]]</f>
        <v>#VALUE!</v>
      </c>
      <c r="L19">
        <f>force_ripple_Config3_2A_phaseA_1Layer__21118[[#This Row],[B2]]*force_ripple_Config3_2A_phaseA_1Layer__21118[[#This Row],[Insgesamt]]</f>
        <v>-1.7869913862749475E+17</v>
      </c>
      <c r="M19" t="e">
        <f>force_ripple_Config3_2A_phaseA_1Layer__21118[[#This Row],[C]]*force_ripple_Config3_2A_phaseA_1Layer__21118[[#This Row],[Insgesamt]]</f>
        <v>#VALUE!</v>
      </c>
      <c r="N19">
        <f>force_ripple_Config3_2A_phaseA_1Layer__21118[[#This Row],[C2]]*force_ripple_Config3_2A_phaseA_1Layer__21118[[#This Row],[Insgesamt]]</f>
        <v>-1.3701183767407955E+17</v>
      </c>
      <c r="O19" s="2">
        <f t="shared" si="1"/>
        <v>1.7777777777777777</v>
      </c>
      <c r="P19" s="2">
        <f t="shared" si="2"/>
        <v>-0.34202014332566866</v>
      </c>
      <c r="Q19" s="2">
        <f t="shared" si="3"/>
        <v>-0.64278760968653958</v>
      </c>
      <c r="R19" s="2">
        <f t="shared" si="4"/>
        <v>0.98480775301220802</v>
      </c>
      <c r="S19" t="e">
        <f>force_ripple_Config3_2A_phaseA_1Layer__21118[[#This Row],[Spalte1]]*$Q19</f>
        <v>#VALUE!</v>
      </c>
      <c r="T19" t="e">
        <f>force_ripple_Config3_2A_phaseA_1Layer__21118[[#This Row],[Spalte2]]*$Q19</f>
        <v>#VALUE!</v>
      </c>
      <c r="U19" t="e">
        <f>force_ripple_Config3_2A_phaseA_1Layer__21118[[#This Row],[Spalte22]]*$P19</f>
        <v>#VALUE!</v>
      </c>
      <c r="V19">
        <f>force_ripple_Config3_2A_phaseA_1Layer__21118[[#This Row],[Spalte23]]*$P19</f>
        <v>6.1118705005549288E+16</v>
      </c>
      <c r="W19" t="e">
        <f>force_ripple_Config3_2A_phaseA_1Layer__21118[[#This Row],[Spalte24]]*$R19</f>
        <v>#VALUE!</v>
      </c>
      <c r="X19">
        <f>force_ripple_Config3_2A_phaseA_1Layer__21118[[#This Row],[Spalte25]]*$R19</f>
        <v>-1.3493031999588368E+17</v>
      </c>
      <c r="Y19" t="e">
        <f t="shared" si="5"/>
        <v>#VALUE!</v>
      </c>
      <c r="Z19" t="e">
        <f t="shared" si="6"/>
        <v>#VALUE!</v>
      </c>
    </row>
    <row r="20" spans="1:26" x14ac:dyDescent="0.3">
      <c r="A20">
        <v>34</v>
      </c>
      <c r="B20" t="s">
        <v>3688</v>
      </c>
      <c r="C20" t="s">
        <v>3689</v>
      </c>
      <c r="D20" t="s">
        <v>3286</v>
      </c>
      <c r="E20" t="s">
        <v>3287</v>
      </c>
      <c r="F20" t="s">
        <v>2470</v>
      </c>
      <c r="G20" t="s">
        <v>2471</v>
      </c>
      <c r="H20">
        <f t="shared" si="0"/>
        <v>97.389372261283583</v>
      </c>
      <c r="I20" t="e">
        <f>force_ripple_Config3_2A_phaseA_1Layer__21118[[#This Row],[A]]*force_ripple_Config3_2A_phaseA_1Layer__21118[[#This Row],[Insgesamt]]</f>
        <v>#VALUE!</v>
      </c>
      <c r="J20" t="e">
        <f>force_ripple_Config3_2A_phaseA_1Layer__21118[[#This Row],[A2]]*force_ripple_Config3_2A_phaseA_1Layer__21118[[#This Row],[Insgesamt]]</f>
        <v>#VALUE!</v>
      </c>
      <c r="K20" t="e">
        <f>force_ripple_Config3_2A_phaseA_1Layer__21118[[#This Row],[B]]*force_ripple_Config3_2A_phaseA_1Layer__21118[[#This Row],[Insgesamt]]</f>
        <v>#VALUE!</v>
      </c>
      <c r="L20">
        <f>force_ripple_Config3_2A_phaseA_1Layer__21118[[#This Row],[B2]]*force_ripple_Config3_2A_phaseA_1Layer__21118[[#This Row],[Insgesamt]]</f>
        <v>-1.539742440812889E+17</v>
      </c>
      <c r="M20" t="e">
        <f>force_ripple_Config3_2A_phaseA_1Layer__21118[[#This Row],[C]]*force_ripple_Config3_2A_phaseA_1Layer__21118[[#This Row],[Insgesamt]]</f>
        <v>#VALUE!</v>
      </c>
      <c r="N20">
        <f>force_ripple_Config3_2A_phaseA_1Layer__21118[[#This Row],[C2]]*force_ripple_Config3_2A_phaseA_1Layer__21118[[#This Row],[Insgesamt]]</f>
        <v>-1.4828190177240787E+17</v>
      </c>
      <c r="O20" s="2">
        <f t="shared" si="1"/>
        <v>1.8888888888888888</v>
      </c>
      <c r="P20" s="2">
        <f t="shared" si="2"/>
        <v>-0.64278760968653892</v>
      </c>
      <c r="Q20" s="2">
        <f t="shared" si="3"/>
        <v>-0.34202014332566943</v>
      </c>
      <c r="R20" s="2">
        <f t="shared" si="4"/>
        <v>0.98480775301220813</v>
      </c>
      <c r="S20" t="e">
        <f>force_ripple_Config3_2A_phaseA_1Layer__21118[[#This Row],[Spalte1]]*$Q20</f>
        <v>#VALUE!</v>
      </c>
      <c r="T20" t="e">
        <f>force_ripple_Config3_2A_phaseA_1Layer__21118[[#This Row],[Spalte2]]*$Q20</f>
        <v>#VALUE!</v>
      </c>
      <c r="U20" t="e">
        <f>force_ripple_Config3_2A_phaseA_1Layer__21118[[#This Row],[Spalte22]]*$P20</f>
        <v>#VALUE!</v>
      </c>
      <c r="V20">
        <f>force_ripple_Config3_2A_phaseA_1Layer__21118[[#This Row],[Spalte23]]*$P20</f>
        <v>9.8972736306303408E+16</v>
      </c>
      <c r="W20" t="e">
        <f>force_ripple_Config3_2A_phaseA_1Layer__21118[[#This Row],[Spalte24]]*$R20</f>
        <v>#VALUE!</v>
      </c>
      <c r="X20">
        <f>force_ripple_Config3_2A_phaseA_1Layer__21118[[#This Row],[Spalte25]]*$R20</f>
        <v>-1.4602916649686195E+17</v>
      </c>
      <c r="Y20" t="e">
        <f t="shared" si="5"/>
        <v>#VALUE!</v>
      </c>
      <c r="Z20" t="e">
        <f t="shared" si="6"/>
        <v>#VALUE!</v>
      </c>
    </row>
    <row r="21" spans="1:26" x14ac:dyDescent="0.3">
      <c r="A21">
        <v>36</v>
      </c>
      <c r="B21" t="s">
        <v>3690</v>
      </c>
      <c r="C21" t="s">
        <v>3691</v>
      </c>
      <c r="D21" t="s">
        <v>3288</v>
      </c>
      <c r="E21" t="s">
        <v>3289</v>
      </c>
      <c r="F21" t="s">
        <v>2472</v>
      </c>
      <c r="G21" t="s">
        <v>2473</v>
      </c>
      <c r="H21">
        <f t="shared" si="0"/>
        <v>97.389372261283583</v>
      </c>
      <c r="I21" t="e">
        <f>force_ripple_Config3_2A_phaseA_1Layer__21118[[#This Row],[A]]*force_ripple_Config3_2A_phaseA_1Layer__21118[[#This Row],[Insgesamt]]</f>
        <v>#VALUE!</v>
      </c>
      <c r="J21" t="e">
        <f>force_ripple_Config3_2A_phaseA_1Layer__21118[[#This Row],[A2]]*force_ripple_Config3_2A_phaseA_1Layer__21118[[#This Row],[Insgesamt]]</f>
        <v>#VALUE!</v>
      </c>
      <c r="K21" t="e">
        <f>force_ripple_Config3_2A_phaseA_1Layer__21118[[#This Row],[B]]*force_ripple_Config3_2A_phaseA_1Layer__21118[[#This Row],[Insgesamt]]</f>
        <v>#VALUE!</v>
      </c>
      <c r="L21">
        <f>force_ripple_Config3_2A_phaseA_1Layer__21118[[#This Row],[B2]]*force_ripple_Config3_2A_phaseA_1Layer__21118[[#This Row],[Insgesamt]]</f>
        <v>-1.3607728089935314E+17</v>
      </c>
      <c r="M21" t="e">
        <f>force_ripple_Config3_2A_phaseA_1Layer__21118[[#This Row],[C]]*force_ripple_Config3_2A_phaseA_1Layer__21118[[#This Row],[Insgesamt]]</f>
        <v>#VALUE!</v>
      </c>
      <c r="N21">
        <f>force_ripple_Config3_2A_phaseA_1Layer__21118[[#This Row],[C2]]*force_ripple_Config3_2A_phaseA_1Layer__21118[[#This Row],[Insgesamt]]</f>
        <v>-1.6086536597078934E+17</v>
      </c>
      <c r="O21" s="2">
        <f t="shared" si="1"/>
        <v>2</v>
      </c>
      <c r="P21" s="2">
        <f t="shared" si="2"/>
        <v>-0.86602540378443882</v>
      </c>
      <c r="Q21" s="2">
        <f t="shared" si="3"/>
        <v>-2.45029690981724E-16</v>
      </c>
      <c r="R21" s="2">
        <f t="shared" si="4"/>
        <v>0.86602540378443915</v>
      </c>
      <c r="S21" t="e">
        <f>force_ripple_Config3_2A_phaseA_1Layer__21118[[#This Row],[Spalte1]]*$Q21</f>
        <v>#VALUE!</v>
      </c>
      <c r="T21" t="e">
        <f>force_ripple_Config3_2A_phaseA_1Layer__21118[[#This Row],[Spalte2]]*$Q21</f>
        <v>#VALUE!</v>
      </c>
      <c r="U21" t="e">
        <f>force_ripple_Config3_2A_phaseA_1Layer__21118[[#This Row],[Spalte22]]*$P21</f>
        <v>#VALUE!</v>
      </c>
      <c r="V21">
        <f>force_ripple_Config3_2A_phaseA_1Layer__21118[[#This Row],[Spalte23]]*$P21</f>
        <v>1.178463821367508E+17</v>
      </c>
      <c r="W21" t="e">
        <f>force_ripple_Config3_2A_phaseA_1Layer__21118[[#This Row],[Spalte24]]*$R21</f>
        <v>#VALUE!</v>
      </c>
      <c r="X21">
        <f>force_ripple_Config3_2A_phaseA_1Layer__21118[[#This Row],[Spalte25]]*$R21</f>
        <v>-1.3931349351978442E+17</v>
      </c>
      <c r="Y21" t="e">
        <f t="shared" si="5"/>
        <v>#VALUE!</v>
      </c>
      <c r="Z21" t="e">
        <f t="shared" si="6"/>
        <v>#VALUE!</v>
      </c>
    </row>
    <row r="22" spans="1:26" x14ac:dyDescent="0.3">
      <c r="A22">
        <v>38</v>
      </c>
      <c r="B22" t="s">
        <v>3692</v>
      </c>
      <c r="C22" t="s">
        <v>3693</v>
      </c>
      <c r="D22" t="s">
        <v>3290</v>
      </c>
      <c r="E22" t="s">
        <v>3291</v>
      </c>
      <c r="F22" t="s">
        <v>2474</v>
      </c>
      <c r="G22" t="s">
        <v>2475</v>
      </c>
      <c r="H22">
        <f t="shared" si="0"/>
        <v>97.389372261283583</v>
      </c>
      <c r="I22" t="e">
        <f>force_ripple_Config3_2A_phaseA_1Layer__21118[[#This Row],[A]]*force_ripple_Config3_2A_phaseA_1Layer__21118[[#This Row],[Insgesamt]]</f>
        <v>#VALUE!</v>
      </c>
      <c r="J22" t="e">
        <f>force_ripple_Config3_2A_phaseA_1Layer__21118[[#This Row],[A2]]*force_ripple_Config3_2A_phaseA_1Layer__21118[[#This Row],[Insgesamt]]</f>
        <v>#VALUE!</v>
      </c>
      <c r="K22" t="e">
        <f>force_ripple_Config3_2A_phaseA_1Layer__21118[[#This Row],[B]]*force_ripple_Config3_2A_phaseA_1Layer__21118[[#This Row],[Insgesamt]]</f>
        <v>#VALUE!</v>
      </c>
      <c r="L22">
        <f>force_ripple_Config3_2A_phaseA_1Layer__21118[[#This Row],[B2]]*force_ripple_Config3_2A_phaseA_1Layer__21118[[#This Row],[Insgesamt]]</f>
        <v>-1.171265726187827E+17</v>
      </c>
      <c r="M22" t="e">
        <f>force_ripple_Config3_2A_phaseA_1Layer__21118[[#This Row],[C]]*force_ripple_Config3_2A_phaseA_1Layer__21118[[#This Row],[Insgesamt]]</f>
        <v>#VALUE!</v>
      </c>
      <c r="N22">
        <f>force_ripple_Config3_2A_phaseA_1Layer__21118[[#This Row],[C2]]*force_ripple_Config3_2A_phaseA_1Layer__21118[[#This Row],[Insgesamt]]</f>
        <v>-1.749416314245416E+17</v>
      </c>
      <c r="O22" s="2">
        <f t="shared" si="1"/>
        <v>2.1111111111111112</v>
      </c>
      <c r="P22" s="2">
        <f t="shared" si="2"/>
        <v>-0.98480775301220802</v>
      </c>
      <c r="Q22" s="2">
        <f t="shared" si="3"/>
        <v>0.34202014332566893</v>
      </c>
      <c r="R22" s="2">
        <f t="shared" si="4"/>
        <v>0.64278760968653903</v>
      </c>
      <c r="S22" t="e">
        <f>force_ripple_Config3_2A_phaseA_1Layer__21118[[#This Row],[Spalte1]]*$Q22</f>
        <v>#VALUE!</v>
      </c>
      <c r="T22" t="e">
        <f>force_ripple_Config3_2A_phaseA_1Layer__21118[[#This Row],[Spalte2]]*$Q22</f>
        <v>#VALUE!</v>
      </c>
      <c r="U22" t="e">
        <f>force_ripple_Config3_2A_phaseA_1Layer__21118[[#This Row],[Spalte22]]*$P22</f>
        <v>#VALUE!</v>
      </c>
      <c r="V22">
        <f>force_ripple_Config3_2A_phaseA_1Layer__21118[[#This Row],[Spalte23]]*$P22</f>
        <v>1.1534715679872461E+17</v>
      </c>
      <c r="W22" t="e">
        <f>force_ripple_Config3_2A_phaseA_1Layer__21118[[#This Row],[Spalte24]]*$R22</f>
        <v>#VALUE!</v>
      </c>
      <c r="X22">
        <f>force_ripple_Config3_2A_phaseA_1Layer__21118[[#This Row],[Spalte25]]*$R22</f>
        <v>-1.1245031309804462E+17</v>
      </c>
      <c r="Y22" t="e">
        <f t="shared" si="5"/>
        <v>#VALUE!</v>
      </c>
      <c r="Z22" t="e">
        <f t="shared" si="6"/>
        <v>#VALUE!</v>
      </c>
    </row>
    <row r="23" spans="1:26" x14ac:dyDescent="0.3">
      <c r="A23">
        <v>40</v>
      </c>
      <c r="B23" t="s">
        <v>3694</v>
      </c>
      <c r="C23" t="s">
        <v>3695</v>
      </c>
      <c r="D23" t="s">
        <v>3292</v>
      </c>
      <c r="E23" t="s">
        <v>3293</v>
      </c>
      <c r="F23" t="s">
        <v>2476</v>
      </c>
      <c r="G23" t="s">
        <v>2477</v>
      </c>
      <c r="H23">
        <f t="shared" si="0"/>
        <v>97.389372261283583</v>
      </c>
      <c r="I23" t="e">
        <f>force_ripple_Config3_2A_phaseA_1Layer__21118[[#This Row],[A]]*force_ripple_Config3_2A_phaseA_1Layer__21118[[#This Row],[Insgesamt]]</f>
        <v>#VALUE!</v>
      </c>
      <c r="J23" t="e">
        <f>force_ripple_Config3_2A_phaseA_1Layer__21118[[#This Row],[A2]]*force_ripple_Config3_2A_phaseA_1Layer__21118[[#This Row],[Insgesamt]]</f>
        <v>#VALUE!</v>
      </c>
      <c r="K23" t="e">
        <f>force_ripple_Config3_2A_phaseA_1Layer__21118[[#This Row],[B]]*force_ripple_Config3_2A_phaseA_1Layer__21118[[#This Row],[Insgesamt]]</f>
        <v>#VALUE!</v>
      </c>
      <c r="L23" t="e">
        <f>force_ripple_Config3_2A_phaseA_1Layer__21118[[#This Row],[B2]]*force_ripple_Config3_2A_phaseA_1Layer__21118[[#This Row],[Insgesamt]]</f>
        <v>#VALUE!</v>
      </c>
      <c r="M23" t="e">
        <f>force_ripple_Config3_2A_phaseA_1Layer__21118[[#This Row],[C]]*force_ripple_Config3_2A_phaseA_1Layer__21118[[#This Row],[Insgesamt]]</f>
        <v>#VALUE!</v>
      </c>
      <c r="N23">
        <f>force_ripple_Config3_2A_phaseA_1Layer__21118[[#This Row],[C2]]*force_ripple_Config3_2A_phaseA_1Layer__21118[[#This Row],[Insgesamt]]</f>
        <v>-1.7833454979755859E+17</v>
      </c>
      <c r="O23" s="2">
        <f t="shared" si="1"/>
        <v>2.2222222222222223</v>
      </c>
      <c r="P23" s="2">
        <f t="shared" si="2"/>
        <v>-0.98480775301220813</v>
      </c>
      <c r="Q23" s="2">
        <f t="shared" si="3"/>
        <v>0.64278760968653914</v>
      </c>
      <c r="R23" s="2">
        <f t="shared" si="4"/>
        <v>0.34202014332566871</v>
      </c>
      <c r="S23" t="e">
        <f>force_ripple_Config3_2A_phaseA_1Layer__21118[[#This Row],[Spalte1]]*$Q23</f>
        <v>#VALUE!</v>
      </c>
      <c r="T23" t="e">
        <f>force_ripple_Config3_2A_phaseA_1Layer__21118[[#This Row],[Spalte2]]*$Q23</f>
        <v>#VALUE!</v>
      </c>
      <c r="U23" t="e">
        <f>force_ripple_Config3_2A_phaseA_1Layer__21118[[#This Row],[Spalte22]]*$P23</f>
        <v>#VALUE!</v>
      </c>
      <c r="V23" t="e">
        <f>force_ripple_Config3_2A_phaseA_1Layer__21118[[#This Row],[Spalte23]]*$P23</f>
        <v>#VALUE!</v>
      </c>
      <c r="W23" t="e">
        <f>force_ripple_Config3_2A_phaseA_1Layer__21118[[#This Row],[Spalte24]]*$R23</f>
        <v>#VALUE!</v>
      </c>
      <c r="X23">
        <f>force_ripple_Config3_2A_phaseA_1Layer__21118[[#This Row],[Spalte25]]*$R23</f>
        <v>-6.0994008281679592E+16</v>
      </c>
      <c r="Y23" t="e">
        <f t="shared" si="5"/>
        <v>#VALUE!</v>
      </c>
      <c r="Z23" t="e">
        <f t="shared" si="6"/>
        <v>#VALUE!</v>
      </c>
    </row>
    <row r="24" spans="1:26" x14ac:dyDescent="0.3">
      <c r="A24">
        <v>42</v>
      </c>
      <c r="B24" t="s">
        <v>3696</v>
      </c>
      <c r="C24" t="s">
        <v>3697</v>
      </c>
      <c r="D24" t="s">
        <v>3294</v>
      </c>
      <c r="E24" t="s">
        <v>3295</v>
      </c>
      <c r="F24" t="s">
        <v>2478</v>
      </c>
      <c r="G24" t="s">
        <v>2479</v>
      </c>
      <c r="H24">
        <f t="shared" si="0"/>
        <v>97.389372261283583</v>
      </c>
      <c r="I24" t="e">
        <f>force_ripple_Config3_2A_phaseA_1Layer__21118[[#This Row],[A]]*force_ripple_Config3_2A_phaseA_1Layer__21118[[#This Row],[Insgesamt]]</f>
        <v>#VALUE!</v>
      </c>
      <c r="J24">
        <f>force_ripple_Config3_2A_phaseA_1Layer__21118[[#This Row],[A2]]*force_ripple_Config3_2A_phaseA_1Layer__21118[[#This Row],[Insgesamt]]</f>
        <v>-1.237303487041111E+17</v>
      </c>
      <c r="K24" t="e">
        <f>force_ripple_Config3_2A_phaseA_1Layer__21118[[#This Row],[B]]*force_ripple_Config3_2A_phaseA_1Layer__21118[[#This Row],[Insgesamt]]</f>
        <v>#VALUE!</v>
      </c>
      <c r="L24" t="e">
        <f>force_ripple_Config3_2A_phaseA_1Layer__21118[[#This Row],[B2]]*force_ripple_Config3_2A_phaseA_1Layer__21118[[#This Row],[Insgesamt]]</f>
        <v>#VALUE!</v>
      </c>
      <c r="M24" t="e">
        <f>force_ripple_Config3_2A_phaseA_1Layer__21118[[#This Row],[C]]*force_ripple_Config3_2A_phaseA_1Layer__21118[[#This Row],[Insgesamt]]</f>
        <v>#VALUE!</v>
      </c>
      <c r="N24">
        <f>force_ripple_Config3_2A_phaseA_1Layer__21118[[#This Row],[C2]]*force_ripple_Config3_2A_phaseA_1Layer__21118[[#This Row],[Insgesamt]]</f>
        <v>-1.8172100592146992E+17</v>
      </c>
      <c r="O24" s="2">
        <f t="shared" si="1"/>
        <v>2.3333333333333335</v>
      </c>
      <c r="P24" s="2">
        <f t="shared" si="2"/>
        <v>-0.86602540378443815</v>
      </c>
      <c r="Q24" s="2">
        <f t="shared" si="3"/>
        <v>0.86602540378443882</v>
      </c>
      <c r="R24" s="2">
        <f t="shared" si="4"/>
        <v>3.67544536472586E-16</v>
      </c>
      <c r="S24" t="e">
        <f>force_ripple_Config3_2A_phaseA_1Layer__21118[[#This Row],[Spalte1]]*$Q24</f>
        <v>#VALUE!</v>
      </c>
      <c r="T24">
        <f>force_ripple_Config3_2A_phaseA_1Layer__21118[[#This Row],[Spalte2]]*$Q24</f>
        <v>-1.0715362519686723E+17</v>
      </c>
      <c r="U24" t="e">
        <f>force_ripple_Config3_2A_phaseA_1Layer__21118[[#This Row],[Spalte22]]*$P24</f>
        <v>#VALUE!</v>
      </c>
      <c r="V24" t="e">
        <f>force_ripple_Config3_2A_phaseA_1Layer__21118[[#This Row],[Spalte23]]*$P24</f>
        <v>#VALUE!</v>
      </c>
      <c r="W24" t="e">
        <f>force_ripple_Config3_2A_phaseA_1Layer__21118[[#This Row],[Spalte24]]*$R24</f>
        <v>#VALUE!</v>
      </c>
      <c r="X24">
        <f>force_ripple_Config3_2A_phaseA_1Layer__21118[[#This Row],[Spalte25]]*$R24</f>
        <v>-66.790562888738719</v>
      </c>
      <c r="Y24" t="e">
        <f t="shared" si="5"/>
        <v>#VALUE!</v>
      </c>
      <c r="Z24" t="e">
        <f t="shared" si="6"/>
        <v>#VALUE!</v>
      </c>
    </row>
    <row r="25" spans="1:26" x14ac:dyDescent="0.3">
      <c r="A25">
        <v>44</v>
      </c>
      <c r="B25" t="s">
        <v>3698</v>
      </c>
      <c r="C25" t="s">
        <v>3699</v>
      </c>
      <c r="D25" t="s">
        <v>3296</v>
      </c>
      <c r="E25" t="s">
        <v>3297</v>
      </c>
      <c r="F25" t="s">
        <v>2480</v>
      </c>
      <c r="G25" t="s">
        <v>2481</v>
      </c>
      <c r="H25">
        <f t="shared" si="0"/>
        <v>97.389372261283583</v>
      </c>
      <c r="I25" t="e">
        <f>force_ripple_Config3_2A_phaseA_1Layer__21118[[#This Row],[A]]*force_ripple_Config3_2A_phaseA_1Layer__21118[[#This Row],[Insgesamt]]</f>
        <v>#VALUE!</v>
      </c>
      <c r="J25">
        <f>force_ripple_Config3_2A_phaseA_1Layer__21118[[#This Row],[A2]]*force_ripple_Config3_2A_phaseA_1Layer__21118[[#This Row],[Insgesamt]]</f>
        <v>-1.4545617411555626E+17</v>
      </c>
      <c r="K25" t="e">
        <f>force_ripple_Config3_2A_phaseA_1Layer__21118[[#This Row],[B]]*force_ripple_Config3_2A_phaseA_1Layer__21118[[#This Row],[Insgesamt]]</f>
        <v>#VALUE!</v>
      </c>
      <c r="L25" t="e">
        <f>force_ripple_Config3_2A_phaseA_1Layer__21118[[#This Row],[B2]]*force_ripple_Config3_2A_phaseA_1Layer__21118[[#This Row],[Insgesamt]]</f>
        <v>#VALUE!</v>
      </c>
      <c r="M25" t="e">
        <f>force_ripple_Config3_2A_phaseA_1Layer__21118[[#This Row],[C]]*force_ripple_Config3_2A_phaseA_1Layer__21118[[#This Row],[Insgesamt]]</f>
        <v>#VALUE!</v>
      </c>
      <c r="N25">
        <f>force_ripple_Config3_2A_phaseA_1Layer__21118[[#This Row],[C2]]*force_ripple_Config3_2A_phaseA_1Layer__21118[[#This Row],[Insgesamt]]</f>
        <v>-1.8371985499503936E+17</v>
      </c>
      <c r="O25" s="2">
        <f t="shared" si="1"/>
        <v>2.4444444444444446</v>
      </c>
      <c r="P25" s="2">
        <f t="shared" si="2"/>
        <v>-0.64278760968653892</v>
      </c>
      <c r="Q25" s="2">
        <f t="shared" si="3"/>
        <v>0.98480775301220802</v>
      </c>
      <c r="R25" s="2">
        <f t="shared" si="4"/>
        <v>-0.34202014332566799</v>
      </c>
      <c r="S25" t="e">
        <f>force_ripple_Config3_2A_phaseA_1Layer__21118[[#This Row],[Spalte1]]*$Q25</f>
        <v>#VALUE!</v>
      </c>
      <c r="T25">
        <f>force_ripple_Config3_2A_phaseA_1Layer__21118[[#This Row],[Spalte2]]*$Q25</f>
        <v>-1.4324636799249346E+17</v>
      </c>
      <c r="U25" t="e">
        <f>force_ripple_Config3_2A_phaseA_1Layer__21118[[#This Row],[Spalte22]]*$P25</f>
        <v>#VALUE!</v>
      </c>
      <c r="V25" t="e">
        <f>force_ripple_Config3_2A_phaseA_1Layer__21118[[#This Row],[Spalte23]]*$P25</f>
        <v>#VALUE!</v>
      </c>
      <c r="W25" t="e">
        <f>force_ripple_Config3_2A_phaseA_1Layer__21118[[#This Row],[Spalte24]]*$R25</f>
        <v>#VALUE!</v>
      </c>
      <c r="X25">
        <f>force_ripple_Config3_2A_phaseA_1Layer__21118[[#This Row],[Spalte25]]*$R25</f>
        <v>6.2835891137174304E+16</v>
      </c>
      <c r="Y25" t="e">
        <f t="shared" si="5"/>
        <v>#VALUE!</v>
      </c>
      <c r="Z25" t="e">
        <f t="shared" si="6"/>
        <v>#VALUE!</v>
      </c>
    </row>
    <row r="26" spans="1:26" x14ac:dyDescent="0.3">
      <c r="A26">
        <v>46</v>
      </c>
      <c r="B26" t="s">
        <v>3700</v>
      </c>
      <c r="C26" t="s">
        <v>3701</v>
      </c>
      <c r="D26" t="s">
        <v>3298</v>
      </c>
      <c r="E26" t="s">
        <v>3299</v>
      </c>
      <c r="F26" t="s">
        <v>2482</v>
      </c>
      <c r="G26" t="s">
        <v>2483</v>
      </c>
      <c r="H26">
        <f t="shared" si="0"/>
        <v>97.389372261283583</v>
      </c>
      <c r="I26" t="e">
        <f>force_ripple_Config3_2A_phaseA_1Layer__21118[[#This Row],[A]]*force_ripple_Config3_2A_phaseA_1Layer__21118[[#This Row],[Insgesamt]]</f>
        <v>#VALUE!</v>
      </c>
      <c r="J26">
        <f>force_ripple_Config3_2A_phaseA_1Layer__21118[[#This Row],[A2]]*force_ripple_Config3_2A_phaseA_1Layer__21118[[#This Row],[Insgesamt]]</f>
        <v>-1.6001885203350208E+17</v>
      </c>
      <c r="K26" t="e">
        <f>force_ripple_Config3_2A_phaseA_1Layer__21118[[#This Row],[B]]*force_ripple_Config3_2A_phaseA_1Layer__21118[[#This Row],[Insgesamt]]</f>
        <v>#VALUE!</v>
      </c>
      <c r="L26" t="e">
        <f>force_ripple_Config3_2A_phaseA_1Layer__21118[[#This Row],[B2]]*force_ripple_Config3_2A_phaseA_1Layer__21118[[#This Row],[Insgesamt]]</f>
        <v>#VALUE!</v>
      </c>
      <c r="M26" t="e">
        <f>force_ripple_Config3_2A_phaseA_1Layer__21118[[#This Row],[C]]*force_ripple_Config3_2A_phaseA_1Layer__21118[[#This Row],[Insgesamt]]</f>
        <v>#VALUE!</v>
      </c>
      <c r="N26">
        <f>force_ripple_Config3_2A_phaseA_1Layer__21118[[#This Row],[C2]]*force_ripple_Config3_2A_phaseA_1Layer__21118[[#This Row],[Insgesamt]]</f>
        <v>-1.6909164526114394E+17</v>
      </c>
      <c r="O26" s="2">
        <f t="shared" si="1"/>
        <v>2.5555555555555554</v>
      </c>
      <c r="P26" s="2">
        <f t="shared" si="2"/>
        <v>-0.3420201433256686</v>
      </c>
      <c r="Q26" s="2">
        <f t="shared" si="3"/>
        <v>0.98480775301220813</v>
      </c>
      <c r="R26" s="2">
        <f t="shared" si="4"/>
        <v>-0.64278760968653836</v>
      </c>
      <c r="S26" t="e">
        <f>force_ripple_Config3_2A_phaseA_1Layer__21118[[#This Row],[Spalte1]]*$Q26</f>
        <v>#VALUE!</v>
      </c>
      <c r="T26">
        <f>force_ripple_Config3_2A_phaseA_1Layer__21118[[#This Row],[Spalte2]]*$Q26</f>
        <v>-1.5758780611070621E+17</v>
      </c>
      <c r="U26" t="e">
        <f>force_ripple_Config3_2A_phaseA_1Layer__21118[[#This Row],[Spalte22]]*$P26</f>
        <v>#VALUE!</v>
      </c>
      <c r="V26" t="e">
        <f>force_ripple_Config3_2A_phaseA_1Layer__21118[[#This Row],[Spalte23]]*$P26</f>
        <v>#VALUE!</v>
      </c>
      <c r="W26" t="e">
        <f>force_ripple_Config3_2A_phaseA_1Layer__21118[[#This Row],[Spalte24]]*$R26</f>
        <v>#VALUE!</v>
      </c>
      <c r="X26">
        <f>force_ripple_Config3_2A_phaseA_1Layer__21118[[#This Row],[Spalte25]]*$R26</f>
        <v>1.086900144753748E+17</v>
      </c>
      <c r="Y26" t="e">
        <f t="shared" si="5"/>
        <v>#VALUE!</v>
      </c>
      <c r="Z26" t="e">
        <f t="shared" si="6"/>
        <v>#VALUE!</v>
      </c>
    </row>
    <row r="27" spans="1:26" x14ac:dyDescent="0.3">
      <c r="A27">
        <v>48</v>
      </c>
      <c r="B27" t="s">
        <v>3702</v>
      </c>
      <c r="C27" t="s">
        <v>3703</v>
      </c>
      <c r="D27" t="s">
        <v>3300</v>
      </c>
      <c r="E27" t="s">
        <v>3301</v>
      </c>
      <c r="F27" t="s">
        <v>2484</v>
      </c>
      <c r="G27" t="s">
        <v>2485</v>
      </c>
      <c r="H27">
        <f t="shared" si="0"/>
        <v>97.389372261283583</v>
      </c>
      <c r="I27" t="e">
        <f>force_ripple_Config3_2A_phaseA_1Layer__21118[[#This Row],[A]]*force_ripple_Config3_2A_phaseA_1Layer__21118[[#This Row],[Insgesamt]]</f>
        <v>#VALUE!</v>
      </c>
      <c r="J27">
        <f>force_ripple_Config3_2A_phaseA_1Layer__21118[[#This Row],[A2]]*force_ripple_Config3_2A_phaseA_1Layer__21118[[#This Row],[Insgesamt]]</f>
        <v>-1.7887694303665965E+17</v>
      </c>
      <c r="K27" t="e">
        <f>force_ripple_Config3_2A_phaseA_1Layer__21118[[#This Row],[B]]*force_ripple_Config3_2A_phaseA_1Layer__21118[[#This Row],[Insgesamt]]</f>
        <v>#VALUE!</v>
      </c>
      <c r="L27" t="e">
        <f>force_ripple_Config3_2A_phaseA_1Layer__21118[[#This Row],[B2]]*force_ripple_Config3_2A_phaseA_1Layer__21118[[#This Row],[Insgesamt]]</f>
        <v>#VALUE!</v>
      </c>
      <c r="M27" t="e">
        <f>force_ripple_Config3_2A_phaseA_1Layer__21118[[#This Row],[C]]*force_ripple_Config3_2A_phaseA_1Layer__21118[[#This Row],[Insgesamt]]</f>
        <v>#VALUE!</v>
      </c>
      <c r="N27">
        <f>force_ripple_Config3_2A_phaseA_1Layer__21118[[#This Row],[C2]]*force_ripple_Config3_2A_phaseA_1Layer__21118[[#This Row],[Insgesamt]]</f>
        <v>-1.5179321305776477E+17</v>
      </c>
      <c r="O27" s="2">
        <f t="shared" si="1"/>
        <v>2.6666666666666665</v>
      </c>
      <c r="P27" s="2">
        <f t="shared" si="2"/>
        <v>-2.45029690981724E-16</v>
      </c>
      <c r="Q27" s="2">
        <f t="shared" si="3"/>
        <v>0.86602540378443915</v>
      </c>
      <c r="R27" s="2">
        <f t="shared" si="4"/>
        <v>-0.86602540378443782</v>
      </c>
      <c r="S27" t="e">
        <f>force_ripple_Config3_2A_phaseA_1Layer__21118[[#This Row],[Spalte1]]*$Q27</f>
        <v>#VALUE!</v>
      </c>
      <c r="T27">
        <f>force_ripple_Config3_2A_phaseA_1Layer__21118[[#This Row],[Spalte2]]*$Q27</f>
        <v>-1.5491197682104928E+17</v>
      </c>
      <c r="U27" t="e">
        <f>force_ripple_Config3_2A_phaseA_1Layer__21118[[#This Row],[Spalte22]]*$P27</f>
        <v>#VALUE!</v>
      </c>
      <c r="V27" t="e">
        <f>force_ripple_Config3_2A_phaseA_1Layer__21118[[#This Row],[Spalte23]]*$P27</f>
        <v>#VALUE!</v>
      </c>
      <c r="W27" t="e">
        <f>force_ripple_Config3_2A_phaseA_1Layer__21118[[#This Row],[Spalte24]]*$R27</f>
        <v>#VALUE!</v>
      </c>
      <c r="X27">
        <f>force_ripple_Config3_2A_phaseA_1Layer__21118[[#This Row],[Spalte25]]*$R27</f>
        <v>1.3145677863008794E+17</v>
      </c>
      <c r="Y27" t="e">
        <f t="shared" si="5"/>
        <v>#VALUE!</v>
      </c>
      <c r="Z27" t="e">
        <f t="shared" si="6"/>
        <v>#VALUE!</v>
      </c>
    </row>
    <row r="28" spans="1:26" x14ac:dyDescent="0.3">
      <c r="A28">
        <v>50</v>
      </c>
      <c r="B28" t="s">
        <v>3704</v>
      </c>
      <c r="C28" t="s">
        <v>3705</v>
      </c>
      <c r="D28" t="s">
        <v>3302</v>
      </c>
      <c r="E28" t="s">
        <v>3303</v>
      </c>
      <c r="F28" t="s">
        <v>2486</v>
      </c>
      <c r="G28" t="s">
        <v>2487</v>
      </c>
      <c r="H28">
        <f t="shared" si="0"/>
        <v>97.389372261283583</v>
      </c>
      <c r="I28" t="e">
        <f>force_ripple_Config3_2A_phaseA_1Layer__21118[[#This Row],[A]]*force_ripple_Config3_2A_phaseA_1Layer__21118[[#This Row],[Insgesamt]]</f>
        <v>#VALUE!</v>
      </c>
      <c r="J28">
        <f>force_ripple_Config3_2A_phaseA_1Layer__21118[[#This Row],[A2]]*force_ripple_Config3_2A_phaseA_1Layer__21118[[#This Row],[Insgesamt]]</f>
        <v>-1.8530614780192461E+17</v>
      </c>
      <c r="K28" t="e">
        <f>force_ripple_Config3_2A_phaseA_1Layer__21118[[#This Row],[B]]*force_ripple_Config3_2A_phaseA_1Layer__21118[[#This Row],[Insgesamt]]</f>
        <v>#VALUE!</v>
      </c>
      <c r="L28" t="e">
        <f>force_ripple_Config3_2A_phaseA_1Layer__21118[[#This Row],[B2]]*force_ripple_Config3_2A_phaseA_1Layer__21118[[#This Row],[Insgesamt]]</f>
        <v>#VALUE!</v>
      </c>
      <c r="M28" t="e">
        <f>force_ripple_Config3_2A_phaseA_1Layer__21118[[#This Row],[C]]*force_ripple_Config3_2A_phaseA_1Layer__21118[[#This Row],[Insgesamt]]</f>
        <v>#VALUE!</v>
      </c>
      <c r="N28">
        <f>force_ripple_Config3_2A_phaseA_1Layer__21118[[#This Row],[C2]]*force_ripple_Config3_2A_phaseA_1Layer__21118[[#This Row],[Insgesamt]]</f>
        <v>-1.3661821072625226E+17</v>
      </c>
      <c r="O28" s="2">
        <f t="shared" si="1"/>
        <v>2.7777777777777777</v>
      </c>
      <c r="P28" s="2">
        <f t="shared" si="2"/>
        <v>0.3420201433256681</v>
      </c>
      <c r="Q28" s="2">
        <f t="shared" si="3"/>
        <v>0.64278760968654036</v>
      </c>
      <c r="R28" s="2">
        <f t="shared" si="4"/>
        <v>-0.98480775301220769</v>
      </c>
      <c r="S28" t="e">
        <f>force_ripple_Config3_2A_phaseA_1Layer__21118[[#This Row],[Spalte1]]*$Q28</f>
        <v>#VALUE!</v>
      </c>
      <c r="T28">
        <f>force_ripple_Config3_2A_phaseA_1Layer__21118[[#This Row],[Spalte2]]*$Q28</f>
        <v>-1.1911249580581987E+17</v>
      </c>
      <c r="U28" t="e">
        <f>force_ripple_Config3_2A_phaseA_1Layer__21118[[#This Row],[Spalte22]]*$P28</f>
        <v>#VALUE!</v>
      </c>
      <c r="V28" t="e">
        <f>force_ripple_Config3_2A_phaseA_1Layer__21118[[#This Row],[Spalte23]]*$P28</f>
        <v>#VALUE!</v>
      </c>
      <c r="W28" t="e">
        <f>force_ripple_Config3_2A_phaseA_1Layer__21118[[#This Row],[Spalte24]]*$R28</f>
        <v>#VALUE!</v>
      </c>
      <c r="X28">
        <f>force_ripple_Config3_2A_phaseA_1Layer__21118[[#This Row],[Spalte25]]*$R28</f>
        <v>1.3454267312586877E+17</v>
      </c>
      <c r="Y28" t="e">
        <f t="shared" si="5"/>
        <v>#VALUE!</v>
      </c>
      <c r="Z28" t="e">
        <f t="shared" si="6"/>
        <v>#VALUE!</v>
      </c>
    </row>
    <row r="29" spans="1:26" x14ac:dyDescent="0.3">
      <c r="A29">
        <v>52</v>
      </c>
      <c r="B29" t="s">
        <v>3706</v>
      </c>
      <c r="C29" t="s">
        <v>3707</v>
      </c>
      <c r="D29" t="s">
        <v>3304</v>
      </c>
      <c r="E29" t="s">
        <v>3305</v>
      </c>
      <c r="F29" t="s">
        <v>2488</v>
      </c>
      <c r="G29" t="s">
        <v>2489</v>
      </c>
      <c r="H29">
        <f t="shared" si="0"/>
        <v>97.389372261283583</v>
      </c>
      <c r="I29" t="e">
        <f>force_ripple_Config3_2A_phaseA_1Layer__21118[[#This Row],[A]]*force_ripple_Config3_2A_phaseA_1Layer__21118[[#This Row],[Insgesamt]]</f>
        <v>#VALUE!</v>
      </c>
      <c r="J29">
        <f>force_ripple_Config3_2A_phaseA_1Layer__21118[[#This Row],[A2]]*force_ripple_Config3_2A_phaseA_1Layer__21118[[#This Row],[Insgesamt]]</f>
        <v>-1.7996679269009475E+17</v>
      </c>
      <c r="K29" t="e">
        <f>force_ripple_Config3_2A_phaseA_1Layer__21118[[#This Row],[B]]*force_ripple_Config3_2A_phaseA_1Layer__21118[[#This Row],[Insgesamt]]</f>
        <v>#VALUE!</v>
      </c>
      <c r="L29">
        <f>force_ripple_Config3_2A_phaseA_1Layer__21118[[#This Row],[B2]]*force_ripple_Config3_2A_phaseA_1Layer__21118[[#This Row],[Insgesamt]]</f>
        <v>-9.790410992249736E+16</v>
      </c>
      <c r="M29" t="e">
        <f>force_ripple_Config3_2A_phaseA_1Layer__21118[[#This Row],[C]]*force_ripple_Config3_2A_phaseA_1Layer__21118[[#This Row],[Insgesamt]]</f>
        <v>#VALUE!</v>
      </c>
      <c r="N29">
        <f>force_ripple_Config3_2A_phaseA_1Layer__21118[[#This Row],[C2]]*force_ripple_Config3_2A_phaseA_1Layer__21118[[#This Row],[Insgesamt]]</f>
        <v>-1.1100167898907275E+17</v>
      </c>
      <c r="O29" s="2">
        <f t="shared" si="1"/>
        <v>2.8888888888888888</v>
      </c>
      <c r="P29" s="2">
        <f t="shared" si="2"/>
        <v>0.64278760968653992</v>
      </c>
      <c r="Q29" s="2">
        <f t="shared" si="3"/>
        <v>0.34202014332566871</v>
      </c>
      <c r="R29" s="2">
        <f t="shared" si="4"/>
        <v>-0.98480775301220813</v>
      </c>
      <c r="S29" t="e">
        <f>force_ripple_Config3_2A_phaseA_1Layer__21118[[#This Row],[Spalte1]]*$Q29</f>
        <v>#VALUE!</v>
      </c>
      <c r="T29">
        <f>force_ripple_Config3_2A_phaseA_1Layer__21118[[#This Row],[Spalte2]]*$Q29</f>
        <v>-6.1552268229727112E+16</v>
      </c>
      <c r="U29" t="e">
        <f>force_ripple_Config3_2A_phaseA_1Layer__21118[[#This Row],[Spalte22]]*$P29</f>
        <v>#VALUE!</v>
      </c>
      <c r="V29">
        <f>force_ripple_Config3_2A_phaseA_1Layer__21118[[#This Row],[Spalte23]]*$P29</f>
        <v>-6.2931548795570336E+16</v>
      </c>
      <c r="W29" t="e">
        <f>force_ripple_Config3_2A_phaseA_1Layer__21118[[#This Row],[Spalte24]]*$R29</f>
        <v>#VALUE!</v>
      </c>
      <c r="X29">
        <f>force_ripple_Config3_2A_phaseA_1Layer__21118[[#This Row],[Spalte25]]*$R29</f>
        <v>1.0931531406581117E+17</v>
      </c>
      <c r="Y29" t="e">
        <f t="shared" si="5"/>
        <v>#VALUE!</v>
      </c>
      <c r="Z29">
        <f t="shared" si="6"/>
        <v>-1.5168502959486272E+16</v>
      </c>
    </row>
    <row r="30" spans="1:26" x14ac:dyDescent="0.3">
      <c r="A30">
        <v>54</v>
      </c>
      <c r="B30" t="s">
        <v>3708</v>
      </c>
      <c r="C30" t="s">
        <v>3709</v>
      </c>
      <c r="D30" t="s">
        <v>3306</v>
      </c>
      <c r="E30" t="s">
        <v>3307</v>
      </c>
      <c r="F30" t="s">
        <v>2490</v>
      </c>
      <c r="G30" t="s">
        <v>2491</v>
      </c>
      <c r="H30">
        <f t="shared" si="0"/>
        <v>97.389372261283583</v>
      </c>
      <c r="I30" t="e">
        <f>force_ripple_Config3_2A_phaseA_1Layer__21118[[#This Row],[A]]*force_ripple_Config3_2A_phaseA_1Layer__21118[[#This Row],[Insgesamt]]</f>
        <v>#VALUE!</v>
      </c>
      <c r="J30">
        <f>force_ripple_Config3_2A_phaseA_1Layer__21118[[#This Row],[A2]]*force_ripple_Config3_2A_phaseA_1Layer__21118[[#This Row],[Insgesamt]]</f>
        <v>-1.7833959749714125E+17</v>
      </c>
      <c r="K30" t="e">
        <f>force_ripple_Config3_2A_phaseA_1Layer__21118[[#This Row],[B]]*force_ripple_Config3_2A_phaseA_1Layer__21118[[#This Row],[Insgesamt]]</f>
        <v>#VALUE!</v>
      </c>
      <c r="L30">
        <f>force_ripple_Config3_2A_phaseA_1Layer__21118[[#This Row],[B2]]*force_ripple_Config3_2A_phaseA_1Layer__21118[[#This Row],[Insgesamt]]</f>
        <v>-1.1830912279829595E+17</v>
      </c>
      <c r="M30" t="e">
        <f>force_ripple_Config3_2A_phaseA_1Layer__21118[[#This Row],[C]]*force_ripple_Config3_2A_phaseA_1Layer__21118[[#This Row],[Insgesamt]]</f>
        <v>#VALUE!</v>
      </c>
      <c r="N30" t="e">
        <f>force_ripple_Config3_2A_phaseA_1Layer__21118[[#This Row],[C2]]*force_ripple_Config3_2A_phaseA_1Layer__21118[[#This Row],[Insgesamt]]</f>
        <v>#VALUE!</v>
      </c>
      <c r="O30" s="2">
        <f t="shared" si="1"/>
        <v>3</v>
      </c>
      <c r="P30" s="2">
        <f t="shared" si="2"/>
        <v>0.86602540378443882</v>
      </c>
      <c r="Q30" s="2">
        <f t="shared" si="3"/>
        <v>3.67544536472586E-16</v>
      </c>
      <c r="R30" s="2">
        <f t="shared" si="4"/>
        <v>-0.86602540378443915</v>
      </c>
      <c r="S30" t="e">
        <f>force_ripple_Config3_2A_phaseA_1Layer__21118[[#This Row],[Spalte1]]*$Q30</f>
        <v>#VALUE!</v>
      </c>
      <c r="T30">
        <f>force_ripple_Config3_2A_phaseA_1Layer__21118[[#This Row],[Spalte2]]*$Q30</f>
        <v>-65.547744696794339</v>
      </c>
      <c r="U30" t="e">
        <f>force_ripple_Config3_2A_phaseA_1Layer__21118[[#This Row],[Spalte22]]*$P30</f>
        <v>#VALUE!</v>
      </c>
      <c r="V30">
        <f>force_ripple_Config3_2A_phaseA_1Layer__21118[[#This Row],[Spalte23]]*$P30</f>
        <v>-1.0245870584277701E+17</v>
      </c>
      <c r="W30" t="e">
        <f>force_ripple_Config3_2A_phaseA_1Layer__21118[[#This Row],[Spalte24]]*$R30</f>
        <v>#VALUE!</v>
      </c>
      <c r="X30" t="e">
        <f>force_ripple_Config3_2A_phaseA_1Layer__21118[[#This Row],[Spalte25]]*$R30</f>
        <v>#VALUE!</v>
      </c>
      <c r="Y30" t="e">
        <f t="shared" si="5"/>
        <v>#VALUE!</v>
      </c>
      <c r="Z30" t="e">
        <f t="shared" si="6"/>
        <v>#VALUE!</v>
      </c>
    </row>
    <row r="31" spans="1:26" x14ac:dyDescent="0.3">
      <c r="A31">
        <v>56</v>
      </c>
      <c r="B31" t="s">
        <v>3710</v>
      </c>
      <c r="C31" t="s">
        <v>3711</v>
      </c>
      <c r="D31" t="s">
        <v>3308</v>
      </c>
      <c r="E31" t="s">
        <v>3309</v>
      </c>
      <c r="F31" t="s">
        <v>2492</v>
      </c>
      <c r="G31" t="s">
        <v>2493</v>
      </c>
      <c r="H31">
        <f t="shared" si="0"/>
        <v>97.389372261283583</v>
      </c>
      <c r="I31" t="e">
        <f>force_ripple_Config3_2A_phaseA_1Layer__21118[[#This Row],[A]]*force_ripple_Config3_2A_phaseA_1Layer__21118[[#This Row],[Insgesamt]]</f>
        <v>#VALUE!</v>
      </c>
      <c r="J31">
        <f>force_ripple_Config3_2A_phaseA_1Layer__21118[[#This Row],[A2]]*force_ripple_Config3_2A_phaseA_1Layer__21118[[#This Row],[Insgesamt]]</f>
        <v>-1.6775604963084138E+17</v>
      </c>
      <c r="K31" t="e">
        <f>force_ripple_Config3_2A_phaseA_1Layer__21118[[#This Row],[B]]*force_ripple_Config3_2A_phaseA_1Layer__21118[[#This Row],[Insgesamt]]</f>
        <v>#VALUE!</v>
      </c>
      <c r="L31">
        <f>force_ripple_Config3_2A_phaseA_1Layer__21118[[#This Row],[B2]]*force_ripple_Config3_2A_phaseA_1Layer__21118[[#This Row],[Insgesamt]]</f>
        <v>-1.3510008028024506E+16</v>
      </c>
      <c r="M31" t="e">
        <f>force_ripple_Config3_2A_phaseA_1Layer__21118[[#This Row],[C]]*force_ripple_Config3_2A_phaseA_1Layer__21118[[#This Row],[Insgesamt]]</f>
        <v>#VALUE!</v>
      </c>
      <c r="N31" t="e">
        <f>force_ripple_Config3_2A_phaseA_1Layer__21118[[#This Row],[C2]]*force_ripple_Config3_2A_phaseA_1Layer__21118[[#This Row],[Insgesamt]]</f>
        <v>#VALUE!</v>
      </c>
      <c r="O31" s="2">
        <f t="shared" si="1"/>
        <v>3.1111111111111112</v>
      </c>
      <c r="P31" s="2">
        <f t="shared" si="2"/>
        <v>0.98480775301220802</v>
      </c>
      <c r="Q31" s="2">
        <f t="shared" si="3"/>
        <v>-0.34202014332566799</v>
      </c>
      <c r="R31" s="2">
        <f t="shared" si="4"/>
        <v>-0.64278760968654047</v>
      </c>
      <c r="S31" t="e">
        <f>force_ripple_Config3_2A_phaseA_1Layer__21118[[#This Row],[Spalte1]]*$Q31</f>
        <v>#VALUE!</v>
      </c>
      <c r="T31">
        <f>force_ripple_Config3_2A_phaseA_1Layer__21118[[#This Row],[Spalte2]]*$Q31</f>
        <v>5.737594813848824E+16</v>
      </c>
      <c r="U31" t="e">
        <f>force_ripple_Config3_2A_phaseA_1Layer__21118[[#This Row],[Spalte22]]*$P31</f>
        <v>#VALUE!</v>
      </c>
      <c r="V31">
        <f>force_ripple_Config3_2A_phaseA_1Layer__21118[[#This Row],[Spalte23]]*$P31</f>
        <v>-1.3304760649255706E+16</v>
      </c>
      <c r="W31" t="e">
        <f>force_ripple_Config3_2A_phaseA_1Layer__21118[[#This Row],[Spalte24]]*$R31</f>
        <v>#VALUE!</v>
      </c>
      <c r="X31" t="e">
        <f>force_ripple_Config3_2A_phaseA_1Layer__21118[[#This Row],[Spalte25]]*$R31</f>
        <v>#VALUE!</v>
      </c>
      <c r="Y31" t="e">
        <f t="shared" si="5"/>
        <v>#VALUE!</v>
      </c>
      <c r="Z31" t="e">
        <f t="shared" si="6"/>
        <v>#VALUE!</v>
      </c>
    </row>
    <row r="32" spans="1:26" x14ac:dyDescent="0.3">
      <c r="A32">
        <v>58</v>
      </c>
      <c r="B32" t="s">
        <v>3712</v>
      </c>
      <c r="C32" t="s">
        <v>3713</v>
      </c>
      <c r="D32" t="s">
        <v>3310</v>
      </c>
      <c r="E32" t="s">
        <v>3311</v>
      </c>
      <c r="F32" t="s">
        <v>2494</v>
      </c>
      <c r="G32" t="s">
        <v>2495</v>
      </c>
      <c r="H32">
        <f t="shared" si="0"/>
        <v>97.389372261283583</v>
      </c>
      <c r="I32" t="e">
        <f>force_ripple_Config3_2A_phaseA_1Layer__21118[[#This Row],[A]]*force_ripple_Config3_2A_phaseA_1Layer__21118[[#This Row],[Insgesamt]]</f>
        <v>#VALUE!</v>
      </c>
      <c r="J32">
        <f>force_ripple_Config3_2A_phaseA_1Layer__21118[[#This Row],[A2]]*force_ripple_Config3_2A_phaseA_1Layer__21118[[#This Row],[Insgesamt]]</f>
        <v>-1.5238837844141664E+17</v>
      </c>
      <c r="K32" t="e">
        <f>force_ripple_Config3_2A_phaseA_1Layer__21118[[#This Row],[B]]*force_ripple_Config3_2A_phaseA_1Layer__21118[[#This Row],[Insgesamt]]</f>
        <v>#VALUE!</v>
      </c>
      <c r="L32">
        <f>force_ripple_Config3_2A_phaseA_1Layer__21118[[#This Row],[B2]]*force_ripple_Config3_2A_phaseA_1Layer__21118[[#This Row],[Insgesamt]]</f>
        <v>-1.5323804481717789E+17</v>
      </c>
      <c r="M32" t="e">
        <f>force_ripple_Config3_2A_phaseA_1Layer__21118[[#This Row],[C]]*force_ripple_Config3_2A_phaseA_1Layer__21118[[#This Row],[Insgesamt]]</f>
        <v>#VALUE!</v>
      </c>
      <c r="N32" t="e">
        <f>force_ripple_Config3_2A_phaseA_1Layer__21118[[#This Row],[C2]]*force_ripple_Config3_2A_phaseA_1Layer__21118[[#This Row],[Insgesamt]]</f>
        <v>#VALUE!</v>
      </c>
      <c r="O32" s="2">
        <f t="shared" si="1"/>
        <v>3.2222222222222223</v>
      </c>
      <c r="P32" s="2">
        <f t="shared" si="2"/>
        <v>0.9848077530122078</v>
      </c>
      <c r="Q32" s="2">
        <f t="shared" si="3"/>
        <v>-0.64278760968653981</v>
      </c>
      <c r="R32" s="2">
        <f t="shared" si="4"/>
        <v>-0.34202014332566882</v>
      </c>
      <c r="S32" t="e">
        <f>force_ripple_Config3_2A_phaseA_1Layer__21118[[#This Row],[Spalte1]]*$Q32</f>
        <v>#VALUE!</v>
      </c>
      <c r="T32">
        <f>force_ripple_Config3_2A_phaseA_1Layer__21118[[#This Row],[Spalte2]]*$Q32</f>
        <v>9.7953361522366032E+16</v>
      </c>
      <c r="U32" t="e">
        <f>force_ripple_Config3_2A_phaseA_1Layer__21118[[#This Row],[Spalte22]]*$P32</f>
        <v>#VALUE!</v>
      </c>
      <c r="V32">
        <f>force_ripple_Config3_2A_phaseA_1Layer__21118[[#This Row],[Spalte23]]*$P32</f>
        <v>-1.5091001459238896E+17</v>
      </c>
      <c r="W32" t="e">
        <f>force_ripple_Config3_2A_phaseA_1Layer__21118[[#This Row],[Spalte24]]*$R32</f>
        <v>#VALUE!</v>
      </c>
      <c r="X32" t="e">
        <f>force_ripple_Config3_2A_phaseA_1Layer__21118[[#This Row],[Spalte25]]*$R32</f>
        <v>#VALUE!</v>
      </c>
      <c r="Y32" t="e">
        <f t="shared" si="5"/>
        <v>#VALUE!</v>
      </c>
      <c r="Z32" t="e">
        <f t="shared" si="6"/>
        <v>#VALUE!</v>
      </c>
    </row>
    <row r="33" spans="1:26" x14ac:dyDescent="0.3">
      <c r="A33">
        <v>60</v>
      </c>
      <c r="B33" t="s">
        <v>3714</v>
      </c>
      <c r="C33" t="s">
        <v>3715</v>
      </c>
      <c r="D33" t="s">
        <v>3312</v>
      </c>
      <c r="E33" t="s">
        <v>3313</v>
      </c>
      <c r="F33" t="s">
        <v>2496</v>
      </c>
      <c r="G33" t="s">
        <v>2497</v>
      </c>
      <c r="H33">
        <f t="shared" si="0"/>
        <v>97.389372261283583</v>
      </c>
      <c r="I33" t="e">
        <f>force_ripple_Config3_2A_phaseA_1Layer__21118[[#This Row],[A]]*force_ripple_Config3_2A_phaseA_1Layer__21118[[#This Row],[Insgesamt]]</f>
        <v>#VALUE!</v>
      </c>
      <c r="J33">
        <f>force_ripple_Config3_2A_phaseA_1Layer__21118[[#This Row],[A2]]*force_ripple_Config3_2A_phaseA_1Layer__21118[[#This Row],[Insgesamt]]</f>
        <v>-1.4320518739694142E+17</v>
      </c>
      <c r="K33" t="e">
        <f>force_ripple_Config3_2A_phaseA_1Layer__21118[[#This Row],[B]]*force_ripple_Config3_2A_phaseA_1Layer__21118[[#This Row],[Insgesamt]]</f>
        <v>#VALUE!</v>
      </c>
      <c r="L33">
        <f>force_ripple_Config3_2A_phaseA_1Layer__21118[[#This Row],[B2]]*force_ripple_Config3_2A_phaseA_1Layer__21118[[#This Row],[Insgesamt]]</f>
        <v>-1.774804156335524E+16</v>
      </c>
      <c r="M33" t="e">
        <f>force_ripple_Config3_2A_phaseA_1Layer__21118[[#This Row],[C]]*force_ripple_Config3_2A_phaseA_1Layer__21118[[#This Row],[Insgesamt]]</f>
        <v>#VALUE!</v>
      </c>
      <c r="N33" t="e">
        <f>force_ripple_Config3_2A_phaseA_1Layer__21118[[#This Row],[C2]]*force_ripple_Config3_2A_phaseA_1Layer__21118[[#This Row],[Insgesamt]]</f>
        <v>#VALUE!</v>
      </c>
      <c r="O33" s="2">
        <f t="shared" si="1"/>
        <v>3.3333333333333335</v>
      </c>
      <c r="P33" s="2">
        <f t="shared" si="2"/>
        <v>0.86602540378443826</v>
      </c>
      <c r="Q33" s="2">
        <f t="shared" si="3"/>
        <v>-0.86602540378443871</v>
      </c>
      <c r="R33" s="2">
        <f t="shared" si="4"/>
        <v>-4.90059381963448E-16</v>
      </c>
      <c r="S33" t="e">
        <f>force_ripple_Config3_2A_phaseA_1Layer__21118[[#This Row],[Spalte1]]*$Q33</f>
        <v>#VALUE!</v>
      </c>
      <c r="T33">
        <f>force_ripple_Config3_2A_phaseA_1Layer__21118[[#This Row],[Spalte2]]*$Q33</f>
        <v>1.2401933023946242E+17</v>
      </c>
      <c r="U33" t="e">
        <f>force_ripple_Config3_2A_phaseA_1Layer__21118[[#This Row],[Spalte22]]*$P33</f>
        <v>#VALUE!</v>
      </c>
      <c r="V33">
        <f>force_ripple_Config3_2A_phaseA_1Layer__21118[[#This Row],[Spalte23]]*$P33</f>
        <v>-1.5370254861287714E+16</v>
      </c>
      <c r="W33" t="e">
        <f>force_ripple_Config3_2A_phaseA_1Layer__21118[[#This Row],[Spalte24]]*$R33</f>
        <v>#VALUE!</v>
      </c>
      <c r="X33" t="e">
        <f>force_ripple_Config3_2A_phaseA_1Layer__21118[[#This Row],[Spalte25]]*$R33</f>
        <v>#VALUE!</v>
      </c>
      <c r="Y33" t="e">
        <f t="shared" si="5"/>
        <v>#VALUE!</v>
      </c>
      <c r="Z33" t="e">
        <f t="shared" si="6"/>
        <v>#VALUE!</v>
      </c>
    </row>
    <row r="34" spans="1:26" x14ac:dyDescent="0.3">
      <c r="A34">
        <v>62</v>
      </c>
      <c r="B34" t="s">
        <v>3716</v>
      </c>
      <c r="C34" t="s">
        <v>3717</v>
      </c>
      <c r="D34" t="s">
        <v>3314</v>
      </c>
      <c r="E34" t="s">
        <v>3315</v>
      </c>
      <c r="F34" t="s">
        <v>2498</v>
      </c>
      <c r="G34" t="s">
        <v>2499</v>
      </c>
      <c r="H34">
        <f t="shared" si="0"/>
        <v>97.389372261283583</v>
      </c>
      <c r="I34" t="e">
        <f>force_ripple_Config3_2A_phaseA_1Layer__21118[[#This Row],[A]]*force_ripple_Config3_2A_phaseA_1Layer__21118[[#This Row],[Insgesamt]]</f>
        <v>#VALUE!</v>
      </c>
      <c r="J34">
        <f>force_ripple_Config3_2A_phaseA_1Layer__21118[[#This Row],[A2]]*force_ripple_Config3_2A_phaseA_1Layer__21118[[#This Row],[Insgesamt]]</f>
        <v>-1.2691470853257602E+17</v>
      </c>
      <c r="K34" t="e">
        <f>force_ripple_Config3_2A_phaseA_1Layer__21118[[#This Row],[B]]*force_ripple_Config3_2A_phaseA_1Layer__21118[[#This Row],[Insgesamt]]</f>
        <v>#VALUE!</v>
      </c>
      <c r="L34">
        <f>force_ripple_Config3_2A_phaseA_1Layer__21118[[#This Row],[B2]]*force_ripple_Config3_2A_phaseA_1Layer__21118[[#This Row],[Insgesamt]]</f>
        <v>-1.8830608868890762E+17</v>
      </c>
      <c r="M34" t="e">
        <f>force_ripple_Config3_2A_phaseA_1Layer__21118[[#This Row],[C]]*force_ripple_Config3_2A_phaseA_1Layer__21118[[#This Row],[Insgesamt]]</f>
        <v>#VALUE!</v>
      </c>
      <c r="N34" t="e">
        <f>force_ripple_Config3_2A_phaseA_1Layer__21118[[#This Row],[C2]]*force_ripple_Config3_2A_phaseA_1Layer__21118[[#This Row],[Insgesamt]]</f>
        <v>#VALUE!</v>
      </c>
      <c r="O34" s="2">
        <f t="shared" si="1"/>
        <v>3.4444444444444446</v>
      </c>
      <c r="P34" s="2">
        <f t="shared" si="2"/>
        <v>0.64278760968653903</v>
      </c>
      <c r="Q34" s="2">
        <f t="shared" si="3"/>
        <v>-0.98480775301220802</v>
      </c>
      <c r="R34" s="2">
        <f t="shared" si="4"/>
        <v>0.34202014332566788</v>
      </c>
      <c r="S34" t="e">
        <f>force_ripple_Config3_2A_phaseA_1Layer__21118[[#This Row],[Spalte1]]*$Q34</f>
        <v>#VALUE!</v>
      </c>
      <c r="T34">
        <f>force_ripple_Config3_2A_phaseA_1Layer__21118[[#This Row],[Spalte2]]*$Q34</f>
        <v>1.2498658893416549E+17</v>
      </c>
      <c r="U34" t="e">
        <f>force_ripple_Config3_2A_phaseA_1Layer__21118[[#This Row],[Spalte22]]*$P34</f>
        <v>#VALUE!</v>
      </c>
      <c r="V34">
        <f>force_ripple_Config3_2A_phaseA_1Layer__21118[[#This Row],[Spalte23]]*$P34</f>
        <v>-1.2104082063776435E+17</v>
      </c>
      <c r="W34" t="e">
        <f>force_ripple_Config3_2A_phaseA_1Layer__21118[[#This Row],[Spalte24]]*$R34</f>
        <v>#VALUE!</v>
      </c>
      <c r="X34" t="e">
        <f>force_ripple_Config3_2A_phaseA_1Layer__21118[[#This Row],[Spalte25]]*$R34</f>
        <v>#VALUE!</v>
      </c>
      <c r="Y34" t="e">
        <f t="shared" si="5"/>
        <v>#VALUE!</v>
      </c>
      <c r="Z34" t="e">
        <f t="shared" si="6"/>
        <v>#VALUE!</v>
      </c>
    </row>
    <row r="35" spans="1:26" x14ac:dyDescent="0.3">
      <c r="A35">
        <v>64</v>
      </c>
      <c r="B35" t="s">
        <v>3718</v>
      </c>
      <c r="C35" t="s">
        <v>3719</v>
      </c>
      <c r="D35" t="s">
        <v>3316</v>
      </c>
      <c r="E35" t="s">
        <v>3317</v>
      </c>
      <c r="F35" t="s">
        <v>2500</v>
      </c>
      <c r="G35" t="s">
        <v>2501</v>
      </c>
      <c r="H35">
        <f t="shared" si="0"/>
        <v>97.389372261283583</v>
      </c>
      <c r="I35" t="e">
        <f>force_ripple_Config3_2A_phaseA_1Layer__21118[[#This Row],[A]]*force_ripple_Config3_2A_phaseA_1Layer__21118[[#This Row],[Insgesamt]]</f>
        <v>#VALUE!</v>
      </c>
      <c r="J35">
        <f>force_ripple_Config3_2A_phaseA_1Layer__21118[[#This Row],[A2]]*force_ripple_Config3_2A_phaseA_1Layer__21118[[#This Row],[Insgesamt]]</f>
        <v>-1.0443384786910778E+16</v>
      </c>
      <c r="K35" t="e">
        <f>force_ripple_Config3_2A_phaseA_1Layer__21118[[#This Row],[B]]*force_ripple_Config3_2A_phaseA_1Layer__21118[[#This Row],[Insgesamt]]</f>
        <v>#VALUE!</v>
      </c>
      <c r="L35">
        <f>force_ripple_Config3_2A_phaseA_1Layer__21118[[#This Row],[B2]]*force_ripple_Config3_2A_phaseA_1Layer__21118[[#This Row],[Insgesamt]]</f>
        <v>-1.8754197026748954E+17</v>
      </c>
      <c r="M35" t="e">
        <f>force_ripple_Config3_2A_phaseA_1Layer__21118[[#This Row],[C]]*force_ripple_Config3_2A_phaseA_1Layer__21118[[#This Row],[Insgesamt]]</f>
        <v>#VALUE!</v>
      </c>
      <c r="N35">
        <f>force_ripple_Config3_2A_phaseA_1Layer__21118[[#This Row],[C2]]*force_ripple_Config3_2A_phaseA_1Layer__21118[[#This Row],[Insgesamt]]</f>
        <v>-9.7563354715721696E+16</v>
      </c>
      <c r="O35" s="2">
        <f t="shared" si="1"/>
        <v>3.5555555555555554</v>
      </c>
      <c r="P35" s="2">
        <f t="shared" si="2"/>
        <v>0.34202014332566871</v>
      </c>
      <c r="Q35" s="2">
        <f t="shared" si="3"/>
        <v>-0.98480775301220813</v>
      </c>
      <c r="R35" s="2">
        <f t="shared" si="4"/>
        <v>0.64278760968653836</v>
      </c>
      <c r="S35" t="e">
        <f>force_ripple_Config3_2A_phaseA_1Layer__21118[[#This Row],[Spalte1]]*$Q35</f>
        <v>#VALUE!</v>
      </c>
      <c r="T35">
        <f>force_ripple_Config3_2A_phaseA_1Layer__21118[[#This Row],[Spalte2]]*$Q35</f>
        <v>1.0284726305839482E+16</v>
      </c>
      <c r="U35" t="e">
        <f>force_ripple_Config3_2A_phaseA_1Layer__21118[[#This Row],[Spalte22]]*$P35</f>
        <v>#VALUE!</v>
      </c>
      <c r="V35">
        <f>force_ripple_Config3_2A_phaseA_1Layer__21118[[#This Row],[Spalte23]]*$P35</f>
        <v>-6.4143131550465072E+16</v>
      </c>
      <c r="W35" t="e">
        <f>force_ripple_Config3_2A_phaseA_1Layer__21118[[#This Row],[Spalte24]]*$R35</f>
        <v>#VALUE!</v>
      </c>
      <c r="X35">
        <f>force_ripple_Config3_2A_phaseA_1Layer__21118[[#This Row],[Spalte25]]*$R35</f>
        <v>-6.2712515570718608E+16</v>
      </c>
      <c r="Y35" t="e">
        <f t="shared" si="5"/>
        <v>#VALUE!</v>
      </c>
      <c r="Z35">
        <f t="shared" si="6"/>
        <v>-1.1657092081534419E+17</v>
      </c>
    </row>
    <row r="36" spans="1:26" x14ac:dyDescent="0.3">
      <c r="A36">
        <v>66</v>
      </c>
      <c r="B36" t="s">
        <v>3720</v>
      </c>
      <c r="C36" t="s">
        <v>3721</v>
      </c>
      <c r="D36" t="s">
        <v>3318</v>
      </c>
      <c r="E36" t="s">
        <v>3319</v>
      </c>
      <c r="F36" t="s">
        <v>2502</v>
      </c>
      <c r="G36" t="s">
        <v>2503</v>
      </c>
      <c r="H36">
        <f t="shared" si="0"/>
        <v>97.389372261283583</v>
      </c>
      <c r="I36" t="e">
        <f>force_ripple_Config3_2A_phaseA_1Layer__21118[[#This Row],[A]]*force_ripple_Config3_2A_phaseA_1Layer__21118[[#This Row],[Insgesamt]]</f>
        <v>#VALUE!</v>
      </c>
      <c r="J36" t="e">
        <f>force_ripple_Config3_2A_phaseA_1Layer__21118[[#This Row],[A2]]*force_ripple_Config3_2A_phaseA_1Layer__21118[[#This Row],[Insgesamt]]</f>
        <v>#VALUE!</v>
      </c>
      <c r="K36" t="e">
        <f>force_ripple_Config3_2A_phaseA_1Layer__21118[[#This Row],[B]]*force_ripple_Config3_2A_phaseA_1Layer__21118[[#This Row],[Insgesamt]]</f>
        <v>#VALUE!</v>
      </c>
      <c r="L36">
        <f>force_ripple_Config3_2A_phaseA_1Layer__21118[[#This Row],[B2]]*force_ripple_Config3_2A_phaseA_1Layer__21118[[#This Row],[Insgesamt]]</f>
        <v>-1.8855898041413203E+17</v>
      </c>
      <c r="M36" t="e">
        <f>force_ripple_Config3_2A_phaseA_1Layer__21118[[#This Row],[C]]*force_ripple_Config3_2A_phaseA_1Layer__21118[[#This Row],[Insgesamt]]</f>
        <v>#VALUE!</v>
      </c>
      <c r="N36">
        <f>force_ripple_Config3_2A_phaseA_1Layer__21118[[#This Row],[C2]]*force_ripple_Config3_2A_phaseA_1Layer__21118[[#This Row],[Insgesamt]]</f>
        <v>-1.1470371763656566E+17</v>
      </c>
      <c r="O36" s="2">
        <f t="shared" si="1"/>
        <v>3.6666666666666665</v>
      </c>
      <c r="P36" s="2">
        <f t="shared" si="2"/>
        <v>3.67544536472586E-16</v>
      </c>
      <c r="Q36" s="2">
        <f t="shared" si="3"/>
        <v>-0.86602540378443915</v>
      </c>
      <c r="R36" s="2">
        <f t="shared" si="4"/>
        <v>0.86602540378443782</v>
      </c>
      <c r="S36" t="e">
        <f>force_ripple_Config3_2A_phaseA_1Layer__21118[[#This Row],[Spalte1]]*$Q36</f>
        <v>#VALUE!</v>
      </c>
      <c r="T36" t="e">
        <f>force_ripple_Config3_2A_phaseA_1Layer__21118[[#This Row],[Spalte2]]*$Q36</f>
        <v>#VALUE!</v>
      </c>
      <c r="U36" t="e">
        <f>force_ripple_Config3_2A_phaseA_1Layer__21118[[#This Row],[Spalte22]]*$P36</f>
        <v>#VALUE!</v>
      </c>
      <c r="V36">
        <f>force_ripple_Config3_2A_phaseA_1Layer__21118[[#This Row],[Spalte23]]*$P36</f>
        <v>-69.303823054055584</v>
      </c>
      <c r="W36" t="e">
        <f>force_ripple_Config3_2A_phaseA_1Layer__21118[[#This Row],[Spalte24]]*$R36</f>
        <v>#VALUE!</v>
      </c>
      <c r="X36">
        <f>force_ripple_Config3_2A_phaseA_1Layer__21118[[#This Row],[Spalte25]]*$R36</f>
        <v>-9.9336333381782928E+16</v>
      </c>
      <c r="Y36" t="e">
        <f t="shared" si="5"/>
        <v>#VALUE!</v>
      </c>
      <c r="Z36" t="e">
        <f t="shared" si="6"/>
        <v>#VALUE!</v>
      </c>
    </row>
    <row r="37" spans="1:26" x14ac:dyDescent="0.3">
      <c r="A37">
        <v>68</v>
      </c>
      <c r="B37" t="s">
        <v>3722</v>
      </c>
      <c r="C37" t="s">
        <v>3723</v>
      </c>
      <c r="D37" t="s">
        <v>3320</v>
      </c>
      <c r="E37" t="s">
        <v>3321</v>
      </c>
      <c r="F37" t="s">
        <v>2504</v>
      </c>
      <c r="G37" t="s">
        <v>2505</v>
      </c>
      <c r="H37">
        <f t="shared" si="0"/>
        <v>97.389372261283583</v>
      </c>
      <c r="I37" t="e">
        <f>force_ripple_Config3_2A_phaseA_1Layer__21118[[#This Row],[A]]*force_ripple_Config3_2A_phaseA_1Layer__21118[[#This Row],[Insgesamt]]</f>
        <v>#VALUE!</v>
      </c>
      <c r="J37" t="e">
        <f>force_ripple_Config3_2A_phaseA_1Layer__21118[[#This Row],[A2]]*force_ripple_Config3_2A_phaseA_1Layer__21118[[#This Row],[Insgesamt]]</f>
        <v>#VALUE!</v>
      </c>
      <c r="K37" t="e">
        <f>force_ripple_Config3_2A_phaseA_1Layer__21118[[#This Row],[B]]*force_ripple_Config3_2A_phaseA_1Layer__21118[[#This Row],[Insgesamt]]</f>
        <v>#VALUE!</v>
      </c>
      <c r="L37">
        <f>force_ripple_Config3_2A_phaseA_1Layer__21118[[#This Row],[B2]]*force_ripple_Config3_2A_phaseA_1Layer__21118[[#This Row],[Insgesamt]]</f>
        <v>-1.7721142173198214E+17</v>
      </c>
      <c r="M37" t="e">
        <f>force_ripple_Config3_2A_phaseA_1Layer__21118[[#This Row],[C]]*force_ripple_Config3_2A_phaseA_1Layer__21118[[#This Row],[Insgesamt]]</f>
        <v>#VALUE!</v>
      </c>
      <c r="N37">
        <f>force_ripple_Config3_2A_phaseA_1Layer__21118[[#This Row],[C2]]*force_ripple_Config3_2A_phaseA_1Layer__21118[[#This Row],[Insgesamt]]</f>
        <v>-1.3627140805512381E+17</v>
      </c>
      <c r="O37" s="2">
        <f t="shared" si="1"/>
        <v>3.7777777777777777</v>
      </c>
      <c r="P37" s="2">
        <f t="shared" si="2"/>
        <v>-0.34202014332566799</v>
      </c>
      <c r="Q37" s="2">
        <f t="shared" si="3"/>
        <v>-0.64278760968654047</v>
      </c>
      <c r="R37" s="2">
        <f t="shared" si="4"/>
        <v>0.98480775301220769</v>
      </c>
      <c r="S37" t="e">
        <f>force_ripple_Config3_2A_phaseA_1Layer__21118[[#This Row],[Spalte1]]*$Q37</f>
        <v>#VALUE!</v>
      </c>
      <c r="T37" t="e">
        <f>force_ripple_Config3_2A_phaseA_1Layer__21118[[#This Row],[Spalte2]]*$Q37</f>
        <v>#VALUE!</v>
      </c>
      <c r="U37" t="e">
        <f>force_ripple_Config3_2A_phaseA_1Layer__21118[[#This Row],[Spalte22]]*$P37</f>
        <v>#VALUE!</v>
      </c>
      <c r="V37">
        <f>force_ripple_Config3_2A_phaseA_1Layer__21118[[#This Row],[Spalte23]]*$P37</f>
        <v>6.0609875859717928E+16</v>
      </c>
      <c r="W37" t="e">
        <f>force_ripple_Config3_2A_phaseA_1Layer__21118[[#This Row],[Spalte24]]*$R37</f>
        <v>#VALUE!</v>
      </c>
      <c r="X37">
        <f>force_ripple_Config3_2A_phaseA_1Layer__21118[[#This Row],[Spalte25]]*$R37</f>
        <v>-1.3420113916657614E+17</v>
      </c>
      <c r="Y37" t="e">
        <f t="shared" si="5"/>
        <v>#VALUE!</v>
      </c>
      <c r="Z37" t="e">
        <f t="shared" si="6"/>
        <v>#VALUE!</v>
      </c>
    </row>
    <row r="38" spans="1:26" x14ac:dyDescent="0.3">
      <c r="A38">
        <v>70</v>
      </c>
      <c r="B38" t="s">
        <v>3724</v>
      </c>
      <c r="C38" t="s">
        <v>3725</v>
      </c>
      <c r="D38" t="s">
        <v>3322</v>
      </c>
      <c r="E38" t="s">
        <v>3323</v>
      </c>
      <c r="F38" t="s">
        <v>2506</v>
      </c>
      <c r="G38" t="s">
        <v>2507</v>
      </c>
      <c r="H38">
        <f t="shared" si="0"/>
        <v>97.389372261283583</v>
      </c>
      <c r="I38" t="e">
        <f>force_ripple_Config3_2A_phaseA_1Layer__21118[[#This Row],[A]]*force_ripple_Config3_2A_phaseA_1Layer__21118[[#This Row],[Insgesamt]]</f>
        <v>#VALUE!</v>
      </c>
      <c r="J38" t="e">
        <f>force_ripple_Config3_2A_phaseA_1Layer__21118[[#This Row],[A2]]*force_ripple_Config3_2A_phaseA_1Layer__21118[[#This Row],[Insgesamt]]</f>
        <v>#VALUE!</v>
      </c>
      <c r="K38" t="e">
        <f>force_ripple_Config3_2A_phaseA_1Layer__21118[[#This Row],[B]]*force_ripple_Config3_2A_phaseA_1Layer__21118[[#This Row],[Insgesamt]]</f>
        <v>#VALUE!</v>
      </c>
      <c r="L38">
        <f>force_ripple_Config3_2A_phaseA_1Layer__21118[[#This Row],[B2]]*force_ripple_Config3_2A_phaseA_1Layer__21118[[#This Row],[Insgesamt]]</f>
        <v>-1.5293052806857597E+17</v>
      </c>
      <c r="M38" t="e">
        <f>force_ripple_Config3_2A_phaseA_1Layer__21118[[#This Row],[C]]*force_ripple_Config3_2A_phaseA_1Layer__21118[[#This Row],[Insgesamt]]</f>
        <v>#VALUE!</v>
      </c>
      <c r="N38">
        <f>force_ripple_Config3_2A_phaseA_1Layer__21118[[#This Row],[C2]]*force_ripple_Config3_2A_phaseA_1Layer__21118[[#This Row],[Insgesamt]]</f>
        <v>-1.4747888646225654E+17</v>
      </c>
      <c r="O38" s="2">
        <f t="shared" si="1"/>
        <v>3.8888888888888888</v>
      </c>
      <c r="P38" s="2">
        <f t="shared" si="2"/>
        <v>-0.64278760968653981</v>
      </c>
      <c r="Q38" s="2">
        <f t="shared" si="3"/>
        <v>-0.34202014332566882</v>
      </c>
      <c r="R38" s="2">
        <f t="shared" si="4"/>
        <v>0.98480775301220824</v>
      </c>
      <c r="S38" t="e">
        <f>force_ripple_Config3_2A_phaseA_1Layer__21118[[#This Row],[Spalte1]]*$Q38</f>
        <v>#VALUE!</v>
      </c>
      <c r="T38" t="e">
        <f>force_ripple_Config3_2A_phaseA_1Layer__21118[[#This Row],[Spalte2]]*$Q38</f>
        <v>#VALUE!</v>
      </c>
      <c r="U38" t="e">
        <f>force_ripple_Config3_2A_phaseA_1Layer__21118[[#This Row],[Spalte22]]*$P38</f>
        <v>#VALUE!</v>
      </c>
      <c r="V38">
        <f>force_ripple_Config3_2A_phaseA_1Layer__21118[[#This Row],[Spalte23]]*$P38</f>
        <v>9.8301848585300224E+16</v>
      </c>
      <c r="W38" t="e">
        <f>force_ripple_Config3_2A_phaseA_1Layer__21118[[#This Row],[Spalte24]]*$R38</f>
        <v>#VALUE!</v>
      </c>
      <c r="X38">
        <f>force_ripple_Config3_2A_phaseA_1Layer__21118[[#This Row],[Spalte25]]*$R38</f>
        <v>-1.4523835079363744E+17</v>
      </c>
      <c r="Y38" t="e">
        <f t="shared" si="5"/>
        <v>#VALUE!</v>
      </c>
      <c r="Z38" t="e">
        <f t="shared" si="6"/>
        <v>#VALUE!</v>
      </c>
    </row>
    <row r="39" spans="1:26" x14ac:dyDescent="0.3">
      <c r="A39">
        <v>72</v>
      </c>
      <c r="B39" t="s">
        <v>3726</v>
      </c>
      <c r="C39" t="s">
        <v>3727</v>
      </c>
      <c r="D39" t="s">
        <v>3324</v>
      </c>
      <c r="E39" t="s">
        <v>3325</v>
      </c>
      <c r="F39" t="s">
        <v>2508</v>
      </c>
      <c r="G39" t="s">
        <v>2509</v>
      </c>
      <c r="H39">
        <f t="shared" si="0"/>
        <v>97.389372261283583</v>
      </c>
      <c r="I39" t="e">
        <f>force_ripple_Config3_2A_phaseA_1Layer__21118[[#This Row],[A]]*force_ripple_Config3_2A_phaseA_1Layer__21118[[#This Row],[Insgesamt]]</f>
        <v>#VALUE!</v>
      </c>
      <c r="J39" t="e">
        <f>force_ripple_Config3_2A_phaseA_1Layer__21118[[#This Row],[A2]]*force_ripple_Config3_2A_phaseA_1Layer__21118[[#This Row],[Insgesamt]]</f>
        <v>#VALUE!</v>
      </c>
      <c r="K39" t="e">
        <f>force_ripple_Config3_2A_phaseA_1Layer__21118[[#This Row],[B]]*force_ripple_Config3_2A_phaseA_1Layer__21118[[#This Row],[Insgesamt]]</f>
        <v>#VALUE!</v>
      </c>
      <c r="L39">
        <f>force_ripple_Config3_2A_phaseA_1Layer__21118[[#This Row],[B2]]*force_ripple_Config3_2A_phaseA_1Layer__21118[[#This Row],[Insgesamt]]</f>
        <v>-1.3560387610929112E+17</v>
      </c>
      <c r="M39" t="e">
        <f>force_ripple_Config3_2A_phaseA_1Layer__21118[[#This Row],[C]]*force_ripple_Config3_2A_phaseA_1Layer__21118[[#This Row],[Insgesamt]]</f>
        <v>#VALUE!</v>
      </c>
      <c r="N39">
        <f>force_ripple_Config3_2A_phaseA_1Layer__21118[[#This Row],[C2]]*force_ripple_Config3_2A_phaseA_1Layer__21118[[#This Row],[Insgesamt]]</f>
        <v>-1.5997548327361763E+17</v>
      </c>
      <c r="O39" s="2">
        <f t="shared" si="1"/>
        <v>4</v>
      </c>
      <c r="P39" s="2">
        <f t="shared" si="2"/>
        <v>-0.86602540378443871</v>
      </c>
      <c r="Q39" s="2">
        <f t="shared" si="3"/>
        <v>-4.90059381963448E-16</v>
      </c>
      <c r="R39" s="2">
        <f t="shared" si="4"/>
        <v>0.86602540378443926</v>
      </c>
      <c r="S39" t="e">
        <f>force_ripple_Config3_2A_phaseA_1Layer__21118[[#This Row],[Spalte1]]*$Q39</f>
        <v>#VALUE!</v>
      </c>
      <c r="T39" t="e">
        <f>force_ripple_Config3_2A_phaseA_1Layer__21118[[#This Row],[Spalte2]]*$Q39</f>
        <v>#VALUE!</v>
      </c>
      <c r="U39" t="e">
        <f>force_ripple_Config3_2A_phaseA_1Layer__21118[[#This Row],[Spalte22]]*$P39</f>
        <v>#VALUE!</v>
      </c>
      <c r="V39">
        <f>force_ripple_Config3_2A_phaseA_1Layer__21118[[#This Row],[Spalte23]]*$P39</f>
        <v>1.1743640156228384E+17</v>
      </c>
      <c r="W39" t="e">
        <f>force_ripple_Config3_2A_phaseA_1Layer__21118[[#This Row],[Spalte24]]*$R39</f>
        <v>#VALUE!</v>
      </c>
      <c r="X39">
        <f>force_ripple_Config3_2A_phaseA_1Layer__21118[[#This Row],[Spalte25]]*$R39</f>
        <v>-1.3854283249764552E+17</v>
      </c>
      <c r="Y39" t="e">
        <f t="shared" si="5"/>
        <v>#VALUE!</v>
      </c>
      <c r="Z39" t="e">
        <f t="shared" si="6"/>
        <v>#VALUE!</v>
      </c>
    </row>
    <row r="40" spans="1:26" x14ac:dyDescent="0.3">
      <c r="A40">
        <v>74</v>
      </c>
      <c r="B40" t="s">
        <v>3728</v>
      </c>
      <c r="C40" t="s">
        <v>3729</v>
      </c>
      <c r="D40" t="s">
        <v>3326</v>
      </c>
      <c r="E40" t="s">
        <v>3327</v>
      </c>
      <c r="F40" t="s">
        <v>2510</v>
      </c>
      <c r="G40" t="s">
        <v>2511</v>
      </c>
      <c r="H40">
        <f t="shared" si="0"/>
        <v>97.389372261283583</v>
      </c>
      <c r="I40" t="e">
        <f>force_ripple_Config3_2A_phaseA_1Layer__21118[[#This Row],[A]]*force_ripple_Config3_2A_phaseA_1Layer__21118[[#This Row],[Insgesamt]]</f>
        <v>#VALUE!</v>
      </c>
      <c r="J40" t="e">
        <f>force_ripple_Config3_2A_phaseA_1Layer__21118[[#This Row],[A2]]*force_ripple_Config3_2A_phaseA_1Layer__21118[[#This Row],[Insgesamt]]</f>
        <v>#VALUE!</v>
      </c>
      <c r="K40" t="e">
        <f>force_ripple_Config3_2A_phaseA_1Layer__21118[[#This Row],[B]]*force_ripple_Config3_2A_phaseA_1Layer__21118[[#This Row],[Insgesamt]]</f>
        <v>#VALUE!</v>
      </c>
      <c r="L40">
        <f>force_ripple_Config3_2A_phaseA_1Layer__21118[[#This Row],[B2]]*force_ripple_Config3_2A_phaseA_1Layer__21118[[#This Row],[Insgesamt]]</f>
        <v>-1.1703449733663206E+17</v>
      </c>
      <c r="M40" t="e">
        <f>force_ripple_Config3_2A_phaseA_1Layer__21118[[#This Row],[C]]*force_ripple_Config3_2A_phaseA_1Layer__21118[[#This Row],[Insgesamt]]</f>
        <v>#VALUE!</v>
      </c>
      <c r="N40">
        <f>force_ripple_Config3_2A_phaseA_1Layer__21118[[#This Row],[C2]]*force_ripple_Config3_2A_phaseA_1Layer__21118[[#This Row],[Insgesamt]]</f>
        <v>-1.7491541701943798E+17</v>
      </c>
      <c r="O40" s="2">
        <f t="shared" si="1"/>
        <v>4.1111111111111107</v>
      </c>
      <c r="P40" s="2">
        <f t="shared" si="2"/>
        <v>-0.98480775301220802</v>
      </c>
      <c r="Q40" s="2">
        <f t="shared" si="3"/>
        <v>0.34202014332566788</v>
      </c>
      <c r="R40" s="2">
        <f t="shared" si="4"/>
        <v>0.64278760968654058</v>
      </c>
      <c r="S40" t="e">
        <f>force_ripple_Config3_2A_phaseA_1Layer__21118[[#This Row],[Spalte1]]*$Q40</f>
        <v>#VALUE!</v>
      </c>
      <c r="T40" t="e">
        <f>force_ripple_Config3_2A_phaseA_1Layer__21118[[#This Row],[Spalte2]]*$Q40</f>
        <v>#VALUE!</v>
      </c>
      <c r="U40" t="e">
        <f>force_ripple_Config3_2A_phaseA_1Layer__21118[[#This Row],[Spalte22]]*$P40</f>
        <v>#VALUE!</v>
      </c>
      <c r="V40">
        <f>force_ripple_Config3_2A_phaseA_1Layer__21118[[#This Row],[Spalte23]]*$P40</f>
        <v>1.1525648034700187E+17</v>
      </c>
      <c r="W40" t="e">
        <f>force_ripple_Config3_2A_phaseA_1Layer__21118[[#This Row],[Spalte24]]*$R40</f>
        <v>#VALUE!</v>
      </c>
      <c r="X40">
        <f>force_ripple_Config3_2A_phaseA_1Layer__21118[[#This Row],[Spalte25]]*$R40</f>
        <v>-1.1243346280324898E+17</v>
      </c>
      <c r="Y40" t="e">
        <f t="shared" si="5"/>
        <v>#VALUE!</v>
      </c>
      <c r="Z40" t="e">
        <f t="shared" si="6"/>
        <v>#VALUE!</v>
      </c>
    </row>
    <row r="41" spans="1:26" x14ac:dyDescent="0.3">
      <c r="A41">
        <v>76</v>
      </c>
      <c r="B41" t="s">
        <v>3730</v>
      </c>
      <c r="C41" t="s">
        <v>3731</v>
      </c>
      <c r="D41" t="s">
        <v>3328</v>
      </c>
      <c r="E41" t="s">
        <v>3329</v>
      </c>
      <c r="F41" t="s">
        <v>2512</v>
      </c>
      <c r="G41" t="s">
        <v>2513</v>
      </c>
      <c r="H41">
        <f t="shared" si="0"/>
        <v>97.389372261283583</v>
      </c>
      <c r="I41" t="e">
        <f>force_ripple_Config3_2A_phaseA_1Layer__21118[[#This Row],[A]]*force_ripple_Config3_2A_phaseA_1Layer__21118[[#This Row],[Insgesamt]]</f>
        <v>#VALUE!</v>
      </c>
      <c r="J41" t="e">
        <f>force_ripple_Config3_2A_phaseA_1Layer__21118[[#This Row],[A2]]*force_ripple_Config3_2A_phaseA_1Layer__21118[[#This Row],[Insgesamt]]</f>
        <v>#VALUE!</v>
      </c>
      <c r="K41" t="e">
        <f>force_ripple_Config3_2A_phaseA_1Layer__21118[[#This Row],[B]]*force_ripple_Config3_2A_phaseA_1Layer__21118[[#This Row],[Insgesamt]]</f>
        <v>#VALUE!</v>
      </c>
      <c r="L41" t="e">
        <f>force_ripple_Config3_2A_phaseA_1Layer__21118[[#This Row],[B2]]*force_ripple_Config3_2A_phaseA_1Layer__21118[[#This Row],[Insgesamt]]</f>
        <v>#VALUE!</v>
      </c>
      <c r="M41" t="e">
        <f>force_ripple_Config3_2A_phaseA_1Layer__21118[[#This Row],[C]]*force_ripple_Config3_2A_phaseA_1Layer__21118[[#This Row],[Insgesamt]]</f>
        <v>#VALUE!</v>
      </c>
      <c r="N41">
        <f>force_ripple_Config3_2A_phaseA_1Layer__21118[[#This Row],[C2]]*force_ripple_Config3_2A_phaseA_1Layer__21118[[#This Row],[Insgesamt]]</f>
        <v>-1.7794033250164496E+17</v>
      </c>
      <c r="O41" s="2">
        <f t="shared" si="1"/>
        <v>4.2222222222222223</v>
      </c>
      <c r="P41" s="2">
        <f t="shared" si="2"/>
        <v>-0.98480775301220791</v>
      </c>
      <c r="Q41" s="2">
        <f t="shared" si="3"/>
        <v>0.6427876096865397</v>
      </c>
      <c r="R41" s="2">
        <f t="shared" si="4"/>
        <v>0.34202014332566893</v>
      </c>
      <c r="S41" t="e">
        <f>force_ripple_Config3_2A_phaseA_1Layer__21118[[#This Row],[Spalte1]]*$Q41</f>
        <v>#VALUE!</v>
      </c>
      <c r="T41" t="e">
        <f>force_ripple_Config3_2A_phaseA_1Layer__21118[[#This Row],[Spalte2]]*$Q41</f>
        <v>#VALUE!</v>
      </c>
      <c r="U41" t="e">
        <f>force_ripple_Config3_2A_phaseA_1Layer__21118[[#This Row],[Spalte22]]*$P41</f>
        <v>#VALUE!</v>
      </c>
      <c r="V41" t="e">
        <f>force_ripple_Config3_2A_phaseA_1Layer__21118[[#This Row],[Spalte23]]*$P41</f>
        <v>#VALUE!</v>
      </c>
      <c r="W41" t="e">
        <f>force_ripple_Config3_2A_phaseA_1Layer__21118[[#This Row],[Spalte24]]*$R41</f>
        <v>#VALUE!</v>
      </c>
      <c r="X41">
        <f>force_ripple_Config3_2A_phaseA_1Layer__21118[[#This Row],[Spalte25]]*$R41</f>
        <v>-6.0859178025629792E+16</v>
      </c>
      <c r="Y41" t="e">
        <f t="shared" si="5"/>
        <v>#VALUE!</v>
      </c>
      <c r="Z41" t="e">
        <f t="shared" si="6"/>
        <v>#VALUE!</v>
      </c>
    </row>
    <row r="42" spans="1:26" x14ac:dyDescent="0.3">
      <c r="A42">
        <v>78</v>
      </c>
      <c r="B42" t="s">
        <v>3732</v>
      </c>
      <c r="C42" t="s">
        <v>3733</v>
      </c>
      <c r="D42" t="s">
        <v>3330</v>
      </c>
      <c r="E42" t="s">
        <v>3331</v>
      </c>
      <c r="F42" t="s">
        <v>2514</v>
      </c>
      <c r="G42" t="s">
        <v>2515</v>
      </c>
      <c r="H42">
        <f t="shared" si="0"/>
        <v>97.389372261283583</v>
      </c>
      <c r="I42" t="e">
        <f>force_ripple_Config3_2A_phaseA_1Layer__21118[[#This Row],[A]]*force_ripple_Config3_2A_phaseA_1Layer__21118[[#This Row],[Insgesamt]]</f>
        <v>#VALUE!</v>
      </c>
      <c r="J42">
        <f>force_ripple_Config3_2A_phaseA_1Layer__21118[[#This Row],[A2]]*force_ripple_Config3_2A_phaseA_1Layer__21118[[#This Row],[Insgesamt]]</f>
        <v>-1.2454272544315483E+17</v>
      </c>
      <c r="K42" t="e">
        <f>force_ripple_Config3_2A_phaseA_1Layer__21118[[#This Row],[B]]*force_ripple_Config3_2A_phaseA_1Layer__21118[[#This Row],[Insgesamt]]</f>
        <v>#VALUE!</v>
      </c>
      <c r="L42" t="e">
        <f>force_ripple_Config3_2A_phaseA_1Layer__21118[[#This Row],[B2]]*force_ripple_Config3_2A_phaseA_1Layer__21118[[#This Row],[Insgesamt]]</f>
        <v>#VALUE!</v>
      </c>
      <c r="M42" t="e">
        <f>force_ripple_Config3_2A_phaseA_1Layer__21118[[#This Row],[C]]*force_ripple_Config3_2A_phaseA_1Layer__21118[[#This Row],[Insgesamt]]</f>
        <v>#VALUE!</v>
      </c>
      <c r="N42">
        <f>force_ripple_Config3_2A_phaseA_1Layer__21118[[#This Row],[C2]]*force_ripple_Config3_2A_phaseA_1Layer__21118[[#This Row],[Insgesamt]]</f>
        <v>-1.8255293209948928E+17</v>
      </c>
      <c r="O42" s="2">
        <f t="shared" si="1"/>
        <v>4.333333333333333</v>
      </c>
      <c r="P42" s="2">
        <f t="shared" si="2"/>
        <v>-0.86602540378443915</v>
      </c>
      <c r="Q42" s="2">
        <f t="shared" si="3"/>
        <v>0.86602540378443782</v>
      </c>
      <c r="R42" s="2">
        <f t="shared" si="4"/>
        <v>2.3889310668545605E-15</v>
      </c>
      <c r="S42" t="e">
        <f>force_ripple_Config3_2A_phaseA_1Layer__21118[[#This Row],[Spalte1]]*$Q42</f>
        <v>#VALUE!</v>
      </c>
      <c r="T42">
        <f>force_ripple_Config3_2A_phaseA_1Layer__21118[[#This Row],[Spalte2]]*$Q42</f>
        <v>-1.0785716409032254E+17</v>
      </c>
      <c r="U42" t="e">
        <f>force_ripple_Config3_2A_phaseA_1Layer__21118[[#This Row],[Spalte22]]*$P42</f>
        <v>#VALUE!</v>
      </c>
      <c r="V42" t="e">
        <f>force_ripple_Config3_2A_phaseA_1Layer__21118[[#This Row],[Spalte23]]*$P42</f>
        <v>#VALUE!</v>
      </c>
      <c r="W42" t="e">
        <f>force_ripple_Config3_2A_phaseA_1Layer__21118[[#This Row],[Spalte24]]*$R42</f>
        <v>#VALUE!</v>
      </c>
      <c r="X42">
        <f>force_ripple_Config3_2A_phaseA_1Layer__21118[[#This Row],[Spalte25]]*$R42</f>
        <v>-436.10637083786105</v>
      </c>
      <c r="Y42" t="e">
        <f t="shared" si="5"/>
        <v>#VALUE!</v>
      </c>
      <c r="Z42" t="e">
        <f t="shared" si="6"/>
        <v>#VALUE!</v>
      </c>
    </row>
    <row r="43" spans="1:26" x14ac:dyDescent="0.3">
      <c r="A43">
        <v>80</v>
      </c>
      <c r="B43" t="s">
        <v>3734</v>
      </c>
      <c r="C43" t="s">
        <v>3735</v>
      </c>
      <c r="D43" t="s">
        <v>3332</v>
      </c>
      <c r="E43" t="s">
        <v>3333</v>
      </c>
      <c r="F43" t="s">
        <v>2516</v>
      </c>
      <c r="G43" t="s">
        <v>2517</v>
      </c>
      <c r="H43">
        <f t="shared" si="0"/>
        <v>97.389372261283583</v>
      </c>
      <c r="I43" t="e">
        <f>force_ripple_Config3_2A_phaseA_1Layer__21118[[#This Row],[A]]*force_ripple_Config3_2A_phaseA_1Layer__21118[[#This Row],[Insgesamt]]</f>
        <v>#VALUE!</v>
      </c>
      <c r="J43">
        <f>force_ripple_Config3_2A_phaseA_1Layer__21118[[#This Row],[A2]]*force_ripple_Config3_2A_phaseA_1Layer__21118[[#This Row],[Insgesamt]]</f>
        <v>-1.4574973427685328E+17</v>
      </c>
      <c r="K43" t="e">
        <f>force_ripple_Config3_2A_phaseA_1Layer__21118[[#This Row],[B]]*force_ripple_Config3_2A_phaseA_1Layer__21118[[#This Row],[Insgesamt]]</f>
        <v>#VALUE!</v>
      </c>
      <c r="L43" t="e">
        <f>force_ripple_Config3_2A_phaseA_1Layer__21118[[#This Row],[B2]]*force_ripple_Config3_2A_phaseA_1Layer__21118[[#This Row],[Insgesamt]]</f>
        <v>#VALUE!</v>
      </c>
      <c r="M43" t="e">
        <f>force_ripple_Config3_2A_phaseA_1Layer__21118[[#This Row],[C]]*force_ripple_Config3_2A_phaseA_1Layer__21118[[#This Row],[Insgesamt]]</f>
        <v>#VALUE!</v>
      </c>
      <c r="N43">
        <f>force_ripple_Config3_2A_phaseA_1Layer__21118[[#This Row],[C2]]*force_ripple_Config3_2A_phaseA_1Layer__21118[[#This Row],[Insgesamt]]</f>
        <v>-1.8469116627279222E+17</v>
      </c>
      <c r="O43" s="2">
        <f t="shared" si="1"/>
        <v>4.4444444444444446</v>
      </c>
      <c r="P43" s="2">
        <f t="shared" si="2"/>
        <v>-0.64278760968653903</v>
      </c>
      <c r="Q43" s="2">
        <f t="shared" si="3"/>
        <v>0.98480775301220802</v>
      </c>
      <c r="R43" s="2">
        <f t="shared" si="4"/>
        <v>-0.34202014332566777</v>
      </c>
      <c r="S43" t="e">
        <f>force_ripple_Config3_2A_phaseA_1Layer__21118[[#This Row],[Spalte1]]*$Q43</f>
        <v>#VALUE!</v>
      </c>
      <c r="T43">
        <f>force_ripple_Config3_2A_phaseA_1Layer__21118[[#This Row],[Spalte2]]*$Q43</f>
        <v>-1.4353546831531427E+17</v>
      </c>
      <c r="U43" t="e">
        <f>force_ripple_Config3_2A_phaseA_1Layer__21118[[#This Row],[Spalte22]]*$P43</f>
        <v>#VALUE!</v>
      </c>
      <c r="V43" t="e">
        <f>force_ripple_Config3_2A_phaseA_1Layer__21118[[#This Row],[Spalte23]]*$P43</f>
        <v>#VALUE!</v>
      </c>
      <c r="W43" t="e">
        <f>force_ripple_Config3_2A_phaseA_1Layer__21118[[#This Row],[Spalte24]]*$R43</f>
        <v>#VALUE!</v>
      </c>
      <c r="X43">
        <f>force_ripple_Config3_2A_phaseA_1Layer__21118[[#This Row],[Spalte25]]*$R43</f>
        <v>6.3168099159605136E+16</v>
      </c>
      <c r="Y43" t="e">
        <f t="shared" si="5"/>
        <v>#VALUE!</v>
      </c>
      <c r="Z43" t="e">
        <f t="shared" si="6"/>
        <v>#VALUE!</v>
      </c>
    </row>
    <row r="44" spans="1:26" x14ac:dyDescent="0.3">
      <c r="A44">
        <v>82</v>
      </c>
      <c r="B44" t="s">
        <v>3736</v>
      </c>
      <c r="C44" t="s">
        <v>3737</v>
      </c>
      <c r="D44" t="s">
        <v>3334</v>
      </c>
      <c r="E44" t="s">
        <v>3335</v>
      </c>
      <c r="F44" t="s">
        <v>2518</v>
      </c>
      <c r="G44" t="s">
        <v>2519</v>
      </c>
      <c r="H44">
        <f t="shared" si="0"/>
        <v>97.389372261283583</v>
      </c>
      <c r="I44" t="e">
        <f>force_ripple_Config3_2A_phaseA_1Layer__21118[[#This Row],[A]]*force_ripple_Config3_2A_phaseA_1Layer__21118[[#This Row],[Insgesamt]]</f>
        <v>#VALUE!</v>
      </c>
      <c r="J44">
        <f>force_ripple_Config3_2A_phaseA_1Layer__21118[[#This Row],[A2]]*force_ripple_Config3_2A_phaseA_1Layer__21118[[#This Row],[Insgesamt]]</f>
        <v>-1.5906471318340694E+17</v>
      </c>
      <c r="K44" t="e">
        <f>force_ripple_Config3_2A_phaseA_1Layer__21118[[#This Row],[B]]*force_ripple_Config3_2A_phaseA_1Layer__21118[[#This Row],[Insgesamt]]</f>
        <v>#VALUE!</v>
      </c>
      <c r="L44" t="e">
        <f>force_ripple_Config3_2A_phaseA_1Layer__21118[[#This Row],[B2]]*force_ripple_Config3_2A_phaseA_1Layer__21118[[#This Row],[Insgesamt]]</f>
        <v>#VALUE!</v>
      </c>
      <c r="M44" t="e">
        <f>force_ripple_Config3_2A_phaseA_1Layer__21118[[#This Row],[C]]*force_ripple_Config3_2A_phaseA_1Layer__21118[[#This Row],[Insgesamt]]</f>
        <v>#VALUE!</v>
      </c>
      <c r="N44">
        <f>force_ripple_Config3_2A_phaseA_1Layer__21118[[#This Row],[C2]]*force_ripple_Config3_2A_phaseA_1Layer__21118[[#This Row],[Insgesamt]]</f>
        <v>-1.6885218127641562E+17</v>
      </c>
      <c r="O44" s="2">
        <f t="shared" si="1"/>
        <v>4.5555555555555554</v>
      </c>
      <c r="P44" s="2">
        <f t="shared" si="2"/>
        <v>-0.34202014332566882</v>
      </c>
      <c r="Q44" s="2">
        <f t="shared" si="3"/>
        <v>0.98480775301220824</v>
      </c>
      <c r="R44" s="2">
        <f t="shared" si="4"/>
        <v>-0.64278760968653825</v>
      </c>
      <c r="S44" t="e">
        <f>force_ripple_Config3_2A_phaseA_1Layer__21118[[#This Row],[Spalte1]]*$Q44</f>
        <v>#VALUE!</v>
      </c>
      <c r="T44">
        <f>force_ripple_Config3_2A_phaseA_1Layer__21118[[#This Row],[Spalte2]]*$Q44</f>
        <v>-1.5664816277368237E+17</v>
      </c>
      <c r="U44" t="e">
        <f>force_ripple_Config3_2A_phaseA_1Layer__21118[[#This Row],[Spalte22]]*$P44</f>
        <v>#VALUE!</v>
      </c>
      <c r="V44" t="e">
        <f>force_ripple_Config3_2A_phaseA_1Layer__21118[[#This Row],[Spalte23]]*$P44</f>
        <v>#VALUE!</v>
      </c>
      <c r="W44" t="e">
        <f>force_ripple_Config3_2A_phaseA_1Layer__21118[[#This Row],[Spalte24]]*$R44</f>
        <v>#VALUE!</v>
      </c>
      <c r="X44">
        <f>force_ripple_Config3_2A_phaseA_1Layer__21118[[#This Row],[Spalte25]]*$R44</f>
        <v>1.0853608999302525E+17</v>
      </c>
      <c r="Y44" t="e">
        <f t="shared" si="5"/>
        <v>#VALUE!</v>
      </c>
      <c r="Z44" t="e">
        <f t="shared" si="6"/>
        <v>#VALUE!</v>
      </c>
    </row>
    <row r="45" spans="1:26" x14ac:dyDescent="0.3">
      <c r="A45">
        <v>84</v>
      </c>
      <c r="B45" t="s">
        <v>3738</v>
      </c>
      <c r="C45" t="s">
        <v>3739</v>
      </c>
      <c r="D45" t="s">
        <v>3336</v>
      </c>
      <c r="E45" t="s">
        <v>3337</v>
      </c>
      <c r="F45" t="s">
        <v>2520</v>
      </c>
      <c r="G45" t="s">
        <v>2521</v>
      </c>
      <c r="H45">
        <f t="shared" si="0"/>
        <v>97.389372261283583</v>
      </c>
      <c r="I45" t="e">
        <f>force_ripple_Config3_2A_phaseA_1Layer__21118[[#This Row],[A]]*force_ripple_Config3_2A_phaseA_1Layer__21118[[#This Row],[Insgesamt]]</f>
        <v>#VALUE!</v>
      </c>
      <c r="J45">
        <f>force_ripple_Config3_2A_phaseA_1Layer__21118[[#This Row],[A2]]*force_ripple_Config3_2A_phaseA_1Layer__21118[[#This Row],[Insgesamt]]</f>
        <v>-1.7823890612805962E+17</v>
      </c>
      <c r="K45" t="e">
        <f>force_ripple_Config3_2A_phaseA_1Layer__21118[[#This Row],[B]]*force_ripple_Config3_2A_phaseA_1Layer__21118[[#This Row],[Insgesamt]]</f>
        <v>#VALUE!</v>
      </c>
      <c r="L45" t="e">
        <f>force_ripple_Config3_2A_phaseA_1Layer__21118[[#This Row],[B2]]*force_ripple_Config3_2A_phaseA_1Layer__21118[[#This Row],[Insgesamt]]</f>
        <v>#VALUE!</v>
      </c>
      <c r="M45" t="e">
        <f>force_ripple_Config3_2A_phaseA_1Layer__21118[[#This Row],[C]]*force_ripple_Config3_2A_phaseA_1Layer__21118[[#This Row],[Insgesamt]]</f>
        <v>#VALUE!</v>
      </c>
      <c r="N45">
        <f>force_ripple_Config3_2A_phaseA_1Layer__21118[[#This Row],[C2]]*force_ripple_Config3_2A_phaseA_1Layer__21118[[#This Row],[Insgesamt]]</f>
        <v>-1.519698466114544E+17</v>
      </c>
      <c r="O45" s="2">
        <f t="shared" si="1"/>
        <v>4.666666666666667</v>
      </c>
      <c r="P45" s="2">
        <f t="shared" si="2"/>
        <v>1.2862974574368025E-15</v>
      </c>
      <c r="Q45" s="2">
        <f t="shared" si="3"/>
        <v>0.86602540378443837</v>
      </c>
      <c r="R45" s="2">
        <f t="shared" si="4"/>
        <v>-0.86602540378443948</v>
      </c>
      <c r="S45" t="e">
        <f>force_ripple_Config3_2A_phaseA_1Layer__21118[[#This Row],[Spalte1]]*$Q45</f>
        <v>#VALUE!</v>
      </c>
      <c r="T45">
        <f>force_ripple_Config3_2A_phaseA_1Layer__21118[[#This Row],[Spalte2]]*$Q45</f>
        <v>-1.5435942064964944E+17</v>
      </c>
      <c r="U45" t="e">
        <f>force_ripple_Config3_2A_phaseA_1Layer__21118[[#This Row],[Spalte22]]*$P45</f>
        <v>#VALUE!</v>
      </c>
      <c r="V45" t="e">
        <f>force_ripple_Config3_2A_phaseA_1Layer__21118[[#This Row],[Spalte23]]*$P45</f>
        <v>#VALUE!</v>
      </c>
      <c r="W45" t="e">
        <f>force_ripple_Config3_2A_phaseA_1Layer__21118[[#This Row],[Spalte24]]*$R45</f>
        <v>#VALUE!</v>
      </c>
      <c r="X45">
        <f>force_ripple_Config3_2A_phaseA_1Layer__21118[[#This Row],[Spalte25]]*$R45</f>
        <v>1.3160974777474413E+17</v>
      </c>
      <c r="Y45" t="e">
        <f t="shared" si="5"/>
        <v>#VALUE!</v>
      </c>
      <c r="Z45" t="e">
        <f t="shared" si="6"/>
        <v>#VALUE!</v>
      </c>
    </row>
    <row r="46" spans="1:26" x14ac:dyDescent="0.3">
      <c r="A46">
        <v>86</v>
      </c>
      <c r="B46" t="s">
        <v>3740</v>
      </c>
      <c r="C46" t="s">
        <v>3741</v>
      </c>
      <c r="D46" t="s">
        <v>3338</v>
      </c>
      <c r="E46" t="s">
        <v>3339</v>
      </c>
      <c r="F46" t="s">
        <v>2522</v>
      </c>
      <c r="G46" t="s">
        <v>2523</v>
      </c>
      <c r="H46">
        <f t="shared" si="0"/>
        <v>97.389372261283583</v>
      </c>
      <c r="I46" t="e">
        <f>force_ripple_Config3_2A_phaseA_1Layer__21118[[#This Row],[A]]*force_ripple_Config3_2A_phaseA_1Layer__21118[[#This Row],[Insgesamt]]</f>
        <v>#VALUE!</v>
      </c>
      <c r="J46">
        <f>force_ripple_Config3_2A_phaseA_1Layer__21118[[#This Row],[A2]]*force_ripple_Config3_2A_phaseA_1Layer__21118[[#This Row],[Insgesamt]]</f>
        <v>-1.8534825720247766E+17</v>
      </c>
      <c r="K46" t="e">
        <f>force_ripple_Config3_2A_phaseA_1Layer__21118[[#This Row],[B]]*force_ripple_Config3_2A_phaseA_1Layer__21118[[#This Row],[Insgesamt]]</f>
        <v>#VALUE!</v>
      </c>
      <c r="L46" t="e">
        <f>force_ripple_Config3_2A_phaseA_1Layer__21118[[#This Row],[B2]]*force_ripple_Config3_2A_phaseA_1Layer__21118[[#This Row],[Insgesamt]]</f>
        <v>#VALUE!</v>
      </c>
      <c r="M46" t="e">
        <f>force_ripple_Config3_2A_phaseA_1Layer__21118[[#This Row],[C]]*force_ripple_Config3_2A_phaseA_1Layer__21118[[#This Row],[Insgesamt]]</f>
        <v>#VALUE!</v>
      </c>
      <c r="N46">
        <f>force_ripple_Config3_2A_phaseA_1Layer__21118[[#This Row],[C2]]*force_ripple_Config3_2A_phaseA_1Layer__21118[[#This Row],[Insgesamt]]</f>
        <v>-1.3672425701205885E+17</v>
      </c>
      <c r="O46" s="2">
        <f t="shared" si="1"/>
        <v>4.7777777777777777</v>
      </c>
      <c r="P46" s="2">
        <f t="shared" si="2"/>
        <v>0.34202014332566788</v>
      </c>
      <c r="Q46" s="2">
        <f t="shared" si="3"/>
        <v>0.64278760968654058</v>
      </c>
      <c r="R46" s="2">
        <f t="shared" si="4"/>
        <v>-0.98480775301220769</v>
      </c>
      <c r="S46" t="e">
        <f>force_ripple_Config3_2A_phaseA_1Layer__21118[[#This Row],[Spalte1]]*$Q46</f>
        <v>#VALUE!</v>
      </c>
      <c r="T46">
        <f>force_ripple_Config3_2A_phaseA_1Layer__21118[[#This Row],[Spalte2]]*$Q46</f>
        <v>-1.1913956320674675E+17</v>
      </c>
      <c r="U46" t="e">
        <f>force_ripple_Config3_2A_phaseA_1Layer__21118[[#This Row],[Spalte22]]*$P46</f>
        <v>#VALUE!</v>
      </c>
      <c r="V46" t="e">
        <f>force_ripple_Config3_2A_phaseA_1Layer__21118[[#This Row],[Spalte23]]*$P46</f>
        <v>#VALUE!</v>
      </c>
      <c r="W46" t="e">
        <f>force_ripple_Config3_2A_phaseA_1Layer__21118[[#This Row],[Spalte24]]*$R46</f>
        <v>#VALUE!</v>
      </c>
      <c r="X46">
        <f>force_ripple_Config3_2A_phaseA_1Layer__21118[[#This Row],[Spalte25]]*$R46</f>
        <v>1.3464710833030925E+17</v>
      </c>
      <c r="Y46" t="e">
        <f t="shared" si="5"/>
        <v>#VALUE!</v>
      </c>
      <c r="Z46" t="e">
        <f t="shared" si="6"/>
        <v>#VALUE!</v>
      </c>
    </row>
    <row r="47" spans="1:26" x14ac:dyDescent="0.3">
      <c r="A47">
        <v>88</v>
      </c>
      <c r="B47" t="s">
        <v>3742</v>
      </c>
      <c r="C47" t="s">
        <v>3743</v>
      </c>
      <c r="D47" t="s">
        <v>3340</v>
      </c>
      <c r="E47" t="s">
        <v>3341</v>
      </c>
      <c r="F47" t="s">
        <v>2524</v>
      </c>
      <c r="G47" t="s">
        <v>2525</v>
      </c>
      <c r="H47">
        <f t="shared" si="0"/>
        <v>97.389372261283583</v>
      </c>
      <c r="I47" t="e">
        <f>force_ripple_Config3_2A_phaseA_1Layer__21118[[#This Row],[A]]*force_ripple_Config3_2A_phaseA_1Layer__21118[[#This Row],[Insgesamt]]</f>
        <v>#VALUE!</v>
      </c>
      <c r="J47">
        <f>force_ripple_Config3_2A_phaseA_1Layer__21118[[#This Row],[A2]]*force_ripple_Config3_2A_phaseA_1Layer__21118[[#This Row],[Insgesamt]]</f>
        <v>-1.7889427684861722E+17</v>
      </c>
      <c r="K47" t="e">
        <f>force_ripple_Config3_2A_phaseA_1Layer__21118[[#This Row],[B]]*force_ripple_Config3_2A_phaseA_1Layer__21118[[#This Row],[Insgesamt]]</f>
        <v>#VALUE!</v>
      </c>
      <c r="L47" t="e">
        <f>force_ripple_Config3_2A_phaseA_1Layer__21118[[#This Row],[B2]]*force_ripple_Config3_2A_phaseA_1Layer__21118[[#This Row],[Insgesamt]]</f>
        <v>#VALUE!</v>
      </c>
      <c r="M47" t="e">
        <f>force_ripple_Config3_2A_phaseA_1Layer__21118[[#This Row],[C]]*force_ripple_Config3_2A_phaseA_1Layer__21118[[#This Row],[Insgesamt]]</f>
        <v>#VALUE!</v>
      </c>
      <c r="N47">
        <f>force_ripple_Config3_2A_phaseA_1Layer__21118[[#This Row],[C2]]*force_ripple_Config3_2A_phaseA_1Layer__21118[[#This Row],[Insgesamt]]</f>
        <v>-1.1039832403378586E+17</v>
      </c>
      <c r="O47" s="2">
        <f t="shared" si="1"/>
        <v>4.8888888888888893</v>
      </c>
      <c r="P47" s="2">
        <f t="shared" si="2"/>
        <v>0.6427876096865397</v>
      </c>
      <c r="Q47" s="2">
        <f t="shared" si="3"/>
        <v>0.34202014332566893</v>
      </c>
      <c r="R47" s="2">
        <f t="shared" si="4"/>
        <v>-0.98480775301220791</v>
      </c>
      <c r="S47" t="e">
        <f>force_ripple_Config3_2A_phaseA_1Layer__21118[[#This Row],[Spalte1]]*$Q47</f>
        <v>#VALUE!</v>
      </c>
      <c r="T47">
        <f>force_ripple_Config3_2A_phaseA_1Layer__21118[[#This Row],[Spalte2]]*$Q47</f>
        <v>-6.118544620790596E+16</v>
      </c>
      <c r="U47" t="e">
        <f>force_ripple_Config3_2A_phaseA_1Layer__21118[[#This Row],[Spalte22]]*$P47</f>
        <v>#VALUE!</v>
      </c>
      <c r="V47" t="e">
        <f>force_ripple_Config3_2A_phaseA_1Layer__21118[[#This Row],[Spalte23]]*$P47</f>
        <v>#VALUE!</v>
      </c>
      <c r="W47" t="e">
        <f>force_ripple_Config3_2A_phaseA_1Layer__21118[[#This Row],[Spalte24]]*$R47</f>
        <v>#VALUE!</v>
      </c>
      <c r="X47">
        <f>force_ripple_Config3_2A_phaseA_1Layer__21118[[#This Row],[Spalte25]]*$R47</f>
        <v>1.0872112542802627E+17</v>
      </c>
      <c r="Y47" t="e">
        <f t="shared" si="5"/>
        <v>#VALUE!</v>
      </c>
      <c r="Z47" t="e">
        <f t="shared" si="6"/>
        <v>#VALUE!</v>
      </c>
    </row>
    <row r="48" spans="1:26" x14ac:dyDescent="0.3">
      <c r="A48">
        <v>90</v>
      </c>
      <c r="B48" t="s">
        <v>3744</v>
      </c>
      <c r="C48" t="s">
        <v>3745</v>
      </c>
      <c r="D48" t="s">
        <v>3342</v>
      </c>
      <c r="E48" t="s">
        <v>3343</v>
      </c>
      <c r="F48" t="s">
        <v>2526</v>
      </c>
      <c r="G48" t="s">
        <v>2527</v>
      </c>
      <c r="H48">
        <f t="shared" si="0"/>
        <v>97.389372261283583</v>
      </c>
      <c r="I48" t="e">
        <f>force_ripple_Config3_2A_phaseA_1Layer__21118[[#This Row],[A]]*force_ripple_Config3_2A_phaseA_1Layer__21118[[#This Row],[Insgesamt]]</f>
        <v>#VALUE!</v>
      </c>
      <c r="J48">
        <f>force_ripple_Config3_2A_phaseA_1Layer__21118[[#This Row],[A2]]*force_ripple_Config3_2A_phaseA_1Layer__21118[[#This Row],[Insgesamt]]</f>
        <v>-1.7764517702014208E+17</v>
      </c>
      <c r="K48" t="e">
        <f>force_ripple_Config3_2A_phaseA_1Layer__21118[[#This Row],[B]]*force_ripple_Config3_2A_phaseA_1Layer__21118[[#This Row],[Insgesamt]]</f>
        <v>#VALUE!</v>
      </c>
      <c r="L48">
        <f>force_ripple_Config3_2A_phaseA_1Layer__21118[[#This Row],[B2]]*force_ripple_Config3_2A_phaseA_1Layer__21118[[#This Row],[Insgesamt]]</f>
        <v>-1.1733287795154046E+17</v>
      </c>
      <c r="M48" t="e">
        <f>force_ripple_Config3_2A_phaseA_1Layer__21118[[#This Row],[C]]*force_ripple_Config3_2A_phaseA_1Layer__21118[[#This Row],[Insgesamt]]</f>
        <v>#VALUE!</v>
      </c>
      <c r="N48" t="e">
        <f>force_ripple_Config3_2A_phaseA_1Layer__21118[[#This Row],[C2]]*force_ripple_Config3_2A_phaseA_1Layer__21118[[#This Row],[Insgesamt]]</f>
        <v>#VALUE!</v>
      </c>
      <c r="O48" s="2">
        <f t="shared" si="1"/>
        <v>5</v>
      </c>
      <c r="P48" s="2">
        <f t="shared" si="2"/>
        <v>0.86602540378443871</v>
      </c>
      <c r="Q48" s="2">
        <f t="shared" si="3"/>
        <v>6.1257422745431001E-16</v>
      </c>
      <c r="R48" s="2">
        <f t="shared" si="4"/>
        <v>-0.86602540378443837</v>
      </c>
      <c r="S48" t="e">
        <f>force_ripple_Config3_2A_phaseA_1Layer__21118[[#This Row],[Spalte1]]*$Q48</f>
        <v>#VALUE!</v>
      </c>
      <c r="T48">
        <f>force_ripple_Config3_2A_phaseA_1Layer__21118[[#This Row],[Spalte2]]*$Q48</f>
        <v>-108.82085707409767</v>
      </c>
      <c r="U48" t="e">
        <f>force_ripple_Config3_2A_phaseA_1Layer__21118[[#This Row],[Spalte22]]*$P48</f>
        <v>#VALUE!</v>
      </c>
      <c r="V48">
        <f>force_ripple_Config3_2A_phaseA_1Layer__21118[[#This Row],[Spalte23]]*$P48</f>
        <v>-1.0161325300517309E+17</v>
      </c>
      <c r="W48" t="e">
        <f>force_ripple_Config3_2A_phaseA_1Layer__21118[[#This Row],[Spalte24]]*$R48</f>
        <v>#VALUE!</v>
      </c>
      <c r="X48" t="e">
        <f>force_ripple_Config3_2A_phaseA_1Layer__21118[[#This Row],[Spalte25]]*$R48</f>
        <v>#VALUE!</v>
      </c>
      <c r="Y48" t="e">
        <f t="shared" si="5"/>
        <v>#VALUE!</v>
      </c>
      <c r="Z48" t="e">
        <f t="shared" si="6"/>
        <v>#VALUE!</v>
      </c>
    </row>
    <row r="49" spans="1:26" x14ac:dyDescent="0.3">
      <c r="A49">
        <v>92</v>
      </c>
      <c r="B49" t="s">
        <v>3746</v>
      </c>
      <c r="C49" t="s">
        <v>3747</v>
      </c>
      <c r="D49" t="s">
        <v>3344</v>
      </c>
      <c r="E49" t="s">
        <v>3345</v>
      </c>
      <c r="F49" t="s">
        <v>2528</v>
      </c>
      <c r="G49" t="s">
        <v>2529</v>
      </c>
      <c r="H49">
        <f t="shared" si="0"/>
        <v>97.389372261283583</v>
      </c>
      <c r="I49" t="e">
        <f>force_ripple_Config3_2A_phaseA_1Layer__21118[[#This Row],[A]]*force_ripple_Config3_2A_phaseA_1Layer__21118[[#This Row],[Insgesamt]]</f>
        <v>#VALUE!</v>
      </c>
      <c r="J49">
        <f>force_ripple_Config3_2A_phaseA_1Layer__21118[[#This Row],[A2]]*force_ripple_Config3_2A_phaseA_1Layer__21118[[#This Row],[Insgesamt]]</f>
        <v>-1.6934902006909613E+17</v>
      </c>
      <c r="K49" t="e">
        <f>force_ripple_Config3_2A_phaseA_1Layer__21118[[#This Row],[B]]*force_ripple_Config3_2A_phaseA_1Layer__21118[[#This Row],[Insgesamt]]</f>
        <v>#VALUE!</v>
      </c>
      <c r="L49">
        <f>force_ripple_Config3_2A_phaseA_1Layer__21118[[#This Row],[B2]]*force_ripple_Config3_2A_phaseA_1Layer__21118[[#This Row],[Insgesamt]]</f>
        <v>-1.3640411476388874E+17</v>
      </c>
      <c r="M49" t="e">
        <f>force_ripple_Config3_2A_phaseA_1Layer__21118[[#This Row],[C]]*force_ripple_Config3_2A_phaseA_1Layer__21118[[#This Row],[Insgesamt]]</f>
        <v>#VALUE!</v>
      </c>
      <c r="N49" t="e">
        <f>force_ripple_Config3_2A_phaseA_1Layer__21118[[#This Row],[C2]]*force_ripple_Config3_2A_phaseA_1Layer__21118[[#This Row],[Insgesamt]]</f>
        <v>#VALUE!</v>
      </c>
      <c r="O49" s="2">
        <f t="shared" si="1"/>
        <v>5.1111111111111107</v>
      </c>
      <c r="P49" s="2">
        <f t="shared" si="2"/>
        <v>0.98480775301220802</v>
      </c>
      <c r="Q49" s="2">
        <f t="shared" si="3"/>
        <v>-0.34202014332566777</v>
      </c>
      <c r="R49" s="2">
        <f t="shared" si="4"/>
        <v>-0.64278760968653925</v>
      </c>
      <c r="S49" t="e">
        <f>force_ripple_Config3_2A_phaseA_1Layer__21118[[#This Row],[Spalte1]]*$Q49</f>
        <v>#VALUE!</v>
      </c>
      <c r="T49">
        <f>force_ripple_Config3_2A_phaseA_1Layer__21118[[#This Row],[Spalte2]]*$Q49</f>
        <v>5.7920776116093648E+16</v>
      </c>
      <c r="U49" t="e">
        <f>force_ripple_Config3_2A_phaseA_1Layer__21118[[#This Row],[Spalte22]]*$P49</f>
        <v>#VALUE!</v>
      </c>
      <c r="V49">
        <f>force_ripple_Config3_2A_phaseA_1Layer__21118[[#This Row],[Spalte23]]*$P49</f>
        <v>-1.3433182976224461E+17</v>
      </c>
      <c r="W49" t="e">
        <f>force_ripple_Config3_2A_phaseA_1Layer__21118[[#This Row],[Spalte24]]*$R49</f>
        <v>#VALUE!</v>
      </c>
      <c r="X49" t="e">
        <f>force_ripple_Config3_2A_phaseA_1Layer__21118[[#This Row],[Spalte25]]*$R49</f>
        <v>#VALUE!</v>
      </c>
      <c r="Y49" t="e">
        <f t="shared" si="5"/>
        <v>#VALUE!</v>
      </c>
      <c r="Z49" t="e">
        <f t="shared" si="6"/>
        <v>#VALUE!</v>
      </c>
    </row>
    <row r="50" spans="1:26" x14ac:dyDescent="0.3">
      <c r="A50">
        <v>94</v>
      </c>
      <c r="B50" t="s">
        <v>3748</v>
      </c>
      <c r="C50" t="s">
        <v>3749</v>
      </c>
      <c r="D50" t="s">
        <v>3346</v>
      </c>
      <c r="E50" t="s">
        <v>3347</v>
      </c>
      <c r="F50" t="s">
        <v>2530</v>
      </c>
      <c r="G50" t="s">
        <v>2531</v>
      </c>
      <c r="H50">
        <f t="shared" si="0"/>
        <v>97.389372261283583</v>
      </c>
      <c r="I50" t="e">
        <f>force_ripple_Config3_2A_phaseA_1Layer__21118[[#This Row],[A]]*force_ripple_Config3_2A_phaseA_1Layer__21118[[#This Row],[Insgesamt]]</f>
        <v>#VALUE!</v>
      </c>
      <c r="J50">
        <f>force_ripple_Config3_2A_phaseA_1Layer__21118[[#This Row],[A2]]*force_ripple_Config3_2A_phaseA_1Layer__21118[[#This Row],[Insgesamt]]</f>
        <v>-1.5222187590794432E+17</v>
      </c>
      <c r="K50" t="e">
        <f>force_ripple_Config3_2A_phaseA_1Layer__21118[[#This Row],[B]]*force_ripple_Config3_2A_phaseA_1Layer__21118[[#This Row],[Insgesamt]]</f>
        <v>#VALUE!</v>
      </c>
      <c r="L50">
        <f>force_ripple_Config3_2A_phaseA_1Layer__21118[[#This Row],[B2]]*force_ripple_Config3_2A_phaseA_1Layer__21118[[#This Row],[Insgesamt]]</f>
        <v>-1.5287748733104717E+17</v>
      </c>
      <c r="M50" t="e">
        <f>force_ripple_Config3_2A_phaseA_1Layer__21118[[#This Row],[C]]*force_ripple_Config3_2A_phaseA_1Layer__21118[[#This Row],[Insgesamt]]</f>
        <v>#VALUE!</v>
      </c>
      <c r="N50" t="e">
        <f>force_ripple_Config3_2A_phaseA_1Layer__21118[[#This Row],[C2]]*force_ripple_Config3_2A_phaseA_1Layer__21118[[#This Row],[Insgesamt]]</f>
        <v>#VALUE!</v>
      </c>
      <c r="O50" s="2">
        <f t="shared" si="1"/>
        <v>5.2222222222222223</v>
      </c>
      <c r="P50" s="2">
        <f t="shared" si="2"/>
        <v>0.98480775301220824</v>
      </c>
      <c r="Q50" s="2">
        <f t="shared" si="3"/>
        <v>-0.64278760968653825</v>
      </c>
      <c r="R50" s="2">
        <f t="shared" si="4"/>
        <v>-0.34202014332566905</v>
      </c>
      <c r="S50" t="e">
        <f>force_ripple_Config3_2A_phaseA_1Layer__21118[[#This Row],[Spalte1]]*$Q50</f>
        <v>#VALUE!</v>
      </c>
      <c r="T50">
        <f>force_ripple_Config3_2A_phaseA_1Layer__21118[[#This Row],[Spalte2]]*$Q50</f>
        <v>9.7846335756868368E+16</v>
      </c>
      <c r="U50" t="e">
        <f>force_ripple_Config3_2A_phaseA_1Layer__21118[[#This Row],[Spalte22]]*$P50</f>
        <v>#VALUE!</v>
      </c>
      <c r="V50">
        <f>force_ripple_Config3_2A_phaseA_1Layer__21118[[#This Row],[Spalte23]]*$P50</f>
        <v>-1.505549347846409E+17</v>
      </c>
      <c r="W50" t="e">
        <f>force_ripple_Config3_2A_phaseA_1Layer__21118[[#This Row],[Spalte24]]*$R50</f>
        <v>#VALUE!</v>
      </c>
      <c r="X50" t="e">
        <f>force_ripple_Config3_2A_phaseA_1Layer__21118[[#This Row],[Spalte25]]*$R50</f>
        <v>#VALUE!</v>
      </c>
      <c r="Y50" t="e">
        <f t="shared" si="5"/>
        <v>#VALUE!</v>
      </c>
      <c r="Z50" t="e">
        <f t="shared" si="6"/>
        <v>#VALUE!</v>
      </c>
    </row>
    <row r="51" spans="1:26" x14ac:dyDescent="0.3">
      <c r="A51">
        <v>96</v>
      </c>
      <c r="B51" t="s">
        <v>3750</v>
      </c>
      <c r="C51" t="s">
        <v>3751</v>
      </c>
      <c r="D51" t="s">
        <v>3348</v>
      </c>
      <c r="E51" t="s">
        <v>3349</v>
      </c>
      <c r="F51" t="s">
        <v>2532</v>
      </c>
      <c r="G51" t="s">
        <v>2533</v>
      </c>
      <c r="H51">
        <f t="shared" si="0"/>
        <v>97.389372261283583</v>
      </c>
      <c r="I51" t="e">
        <f>force_ripple_Config3_2A_phaseA_1Layer__21118[[#This Row],[A]]*force_ripple_Config3_2A_phaseA_1Layer__21118[[#This Row],[Insgesamt]]</f>
        <v>#VALUE!</v>
      </c>
      <c r="J51">
        <f>force_ripple_Config3_2A_phaseA_1Layer__21118[[#This Row],[A2]]*force_ripple_Config3_2A_phaseA_1Layer__21118[[#This Row],[Insgesamt]]</f>
        <v>-1.4294504755457627E+17</v>
      </c>
      <c r="K51" t="e">
        <f>force_ripple_Config3_2A_phaseA_1Layer__21118[[#This Row],[B]]*force_ripple_Config3_2A_phaseA_1Layer__21118[[#This Row],[Insgesamt]]</f>
        <v>#VALUE!</v>
      </c>
      <c r="L51">
        <f>force_ripple_Config3_2A_phaseA_1Layer__21118[[#This Row],[B2]]*force_ripple_Config3_2A_phaseA_1Layer__21118[[#This Row],[Insgesamt]]</f>
        <v>-1.770132748077864E+17</v>
      </c>
      <c r="M51" t="e">
        <f>force_ripple_Config3_2A_phaseA_1Layer__21118[[#This Row],[C]]*force_ripple_Config3_2A_phaseA_1Layer__21118[[#This Row],[Insgesamt]]</f>
        <v>#VALUE!</v>
      </c>
      <c r="N51" t="e">
        <f>force_ripple_Config3_2A_phaseA_1Layer__21118[[#This Row],[C2]]*force_ripple_Config3_2A_phaseA_1Layer__21118[[#This Row],[Insgesamt]]</f>
        <v>#VALUE!</v>
      </c>
      <c r="O51" s="2">
        <f t="shared" si="1"/>
        <v>5.333333333333333</v>
      </c>
      <c r="P51" s="2">
        <f t="shared" si="2"/>
        <v>0.86602540378443926</v>
      </c>
      <c r="Q51" s="2">
        <f t="shared" si="3"/>
        <v>-0.86602540378443771</v>
      </c>
      <c r="R51" s="2">
        <f t="shared" si="4"/>
        <v>-7.3508907294517201E-16</v>
      </c>
      <c r="S51" t="e">
        <f>force_ripple_Config3_2A_phaseA_1Layer__21118[[#This Row],[Spalte1]]*$Q51</f>
        <v>#VALUE!</v>
      </c>
      <c r="T51">
        <f>force_ripple_Config3_2A_phaseA_1Layer__21118[[#This Row],[Spalte2]]*$Q51</f>
        <v>1.2379404252743757E+17</v>
      </c>
      <c r="U51" t="e">
        <f>force_ripple_Config3_2A_phaseA_1Layer__21118[[#This Row],[Spalte22]]*$P51</f>
        <v>#VALUE!</v>
      </c>
      <c r="V51">
        <f>force_ripple_Config3_2A_phaseA_1Layer__21118[[#This Row],[Spalte23]]*$P51</f>
        <v>-1.5329799279061914E+17</v>
      </c>
      <c r="W51" t="e">
        <f>force_ripple_Config3_2A_phaseA_1Layer__21118[[#This Row],[Spalte24]]*$R51</f>
        <v>#VALUE!</v>
      </c>
      <c r="X51" t="e">
        <f>force_ripple_Config3_2A_phaseA_1Layer__21118[[#This Row],[Spalte25]]*$R51</f>
        <v>#VALUE!</v>
      </c>
      <c r="Y51" t="e">
        <f t="shared" si="5"/>
        <v>#VALUE!</v>
      </c>
      <c r="Z51" t="e">
        <f t="shared" si="6"/>
        <v>#VALUE!</v>
      </c>
    </row>
    <row r="52" spans="1:26" x14ac:dyDescent="0.3">
      <c r="A52">
        <v>98</v>
      </c>
      <c r="B52" t="s">
        <v>3752</v>
      </c>
      <c r="C52" t="s">
        <v>3753</v>
      </c>
      <c r="D52" t="s">
        <v>3350</v>
      </c>
      <c r="E52" t="s">
        <v>3351</v>
      </c>
      <c r="F52" t="s">
        <v>2534</v>
      </c>
      <c r="G52" t="s">
        <v>2535</v>
      </c>
      <c r="H52">
        <f t="shared" si="0"/>
        <v>97.389372261283583</v>
      </c>
      <c r="I52" t="e">
        <f>force_ripple_Config3_2A_phaseA_1Layer__21118[[#This Row],[A]]*force_ripple_Config3_2A_phaseA_1Layer__21118[[#This Row],[Insgesamt]]</f>
        <v>#VALUE!</v>
      </c>
      <c r="J52">
        <f>force_ripple_Config3_2A_phaseA_1Layer__21118[[#This Row],[A2]]*force_ripple_Config3_2A_phaseA_1Layer__21118[[#This Row],[Insgesamt]]</f>
        <v>-1.2730215877431834E+17</v>
      </c>
      <c r="K52" t="e">
        <f>force_ripple_Config3_2A_phaseA_1Layer__21118[[#This Row],[B]]*force_ripple_Config3_2A_phaseA_1Layer__21118[[#This Row],[Insgesamt]]</f>
        <v>#VALUE!</v>
      </c>
      <c r="L52">
        <f>force_ripple_Config3_2A_phaseA_1Layer__21118[[#This Row],[B2]]*force_ripple_Config3_2A_phaseA_1Layer__21118[[#This Row],[Insgesamt]]</f>
        <v>-1884972256338104</v>
      </c>
      <c r="M52" t="e">
        <f>force_ripple_Config3_2A_phaseA_1Layer__21118[[#This Row],[C]]*force_ripple_Config3_2A_phaseA_1Layer__21118[[#This Row],[Insgesamt]]</f>
        <v>#VALUE!</v>
      </c>
      <c r="N52" t="e">
        <f>force_ripple_Config3_2A_phaseA_1Layer__21118[[#This Row],[C2]]*force_ripple_Config3_2A_phaseA_1Layer__21118[[#This Row],[Insgesamt]]</f>
        <v>#VALUE!</v>
      </c>
      <c r="O52" s="2">
        <f t="shared" si="1"/>
        <v>5.4444444444444446</v>
      </c>
      <c r="P52" s="2">
        <f t="shared" si="2"/>
        <v>0.64278760968653781</v>
      </c>
      <c r="Q52" s="2">
        <f t="shared" si="3"/>
        <v>-0.98480775301220824</v>
      </c>
      <c r="R52" s="2">
        <f t="shared" si="4"/>
        <v>0.34202014332567099</v>
      </c>
      <c r="S52" t="e">
        <f>force_ripple_Config3_2A_phaseA_1Layer__21118[[#This Row],[Spalte1]]*$Q52</f>
        <v>#VALUE!</v>
      </c>
      <c r="T52">
        <f>force_ripple_Config3_2A_phaseA_1Layer__21118[[#This Row],[Spalte2]]*$Q52</f>
        <v>1.2536815293613981E+17</v>
      </c>
      <c r="U52" t="e">
        <f>force_ripple_Config3_2A_phaseA_1Layer__21118[[#This Row],[Spalte22]]*$P52</f>
        <v>#VALUE!</v>
      </c>
      <c r="V52">
        <f>force_ripple_Config3_2A_phaseA_1Layer__21118[[#This Row],[Spalte23]]*$P52</f>
        <v>-1211636810977009.8</v>
      </c>
      <c r="W52" t="e">
        <f>force_ripple_Config3_2A_phaseA_1Layer__21118[[#This Row],[Spalte24]]*$R52</f>
        <v>#VALUE!</v>
      </c>
      <c r="X52" t="e">
        <f>force_ripple_Config3_2A_phaseA_1Layer__21118[[#This Row],[Spalte25]]*$R52</f>
        <v>#VALUE!</v>
      </c>
      <c r="Y52" t="e">
        <f t="shared" si="5"/>
        <v>#VALUE!</v>
      </c>
      <c r="Z52" t="e">
        <f t="shared" si="6"/>
        <v>#VALUE!</v>
      </c>
    </row>
    <row r="53" spans="1:26" x14ac:dyDescent="0.3">
      <c r="A53">
        <v>100</v>
      </c>
      <c r="B53" t="s">
        <v>3754</v>
      </c>
      <c r="C53" t="s">
        <v>3755</v>
      </c>
      <c r="D53" t="s">
        <v>3352</v>
      </c>
      <c r="E53" t="s">
        <v>3353</v>
      </c>
      <c r="F53" t="s">
        <v>2536</v>
      </c>
      <c r="G53" t="s">
        <v>2537</v>
      </c>
      <c r="H53">
        <f t="shared" si="0"/>
        <v>97.389372261283583</v>
      </c>
      <c r="I53" t="e">
        <f>force_ripple_Config3_2A_phaseA_1Layer__21118[[#This Row],[A]]*force_ripple_Config3_2A_phaseA_1Layer__21118[[#This Row],[Insgesamt]]</f>
        <v>#VALUE!</v>
      </c>
      <c r="J53">
        <f>force_ripple_Config3_2A_phaseA_1Layer__21118[[#This Row],[A2]]*force_ripple_Config3_2A_phaseA_1Layer__21118[[#This Row],[Insgesamt]]</f>
        <v>-1044087483903932</v>
      </c>
      <c r="K53" t="e">
        <f>force_ripple_Config3_2A_phaseA_1Layer__21118[[#This Row],[B]]*force_ripple_Config3_2A_phaseA_1Layer__21118[[#This Row],[Insgesamt]]</f>
        <v>#VALUE!</v>
      </c>
      <c r="L53">
        <f>force_ripple_Config3_2A_phaseA_1Layer__21118[[#This Row],[B2]]*force_ripple_Config3_2A_phaseA_1Layer__21118[[#This Row],[Insgesamt]]</f>
        <v>-1.8739290307282157E+17</v>
      </c>
      <c r="M53" t="e">
        <f>force_ripple_Config3_2A_phaseA_1Layer__21118[[#This Row],[C]]*force_ripple_Config3_2A_phaseA_1Layer__21118[[#This Row],[Insgesamt]]</f>
        <v>#VALUE!</v>
      </c>
      <c r="N53">
        <f>force_ripple_Config3_2A_phaseA_1Layer__21118[[#This Row],[C2]]*force_ripple_Config3_2A_phaseA_1Layer__21118[[#This Row],[Insgesamt]]</f>
        <v>-9764042669723154</v>
      </c>
      <c r="O53" s="2">
        <f t="shared" si="1"/>
        <v>5.5555555555555554</v>
      </c>
      <c r="P53" s="2">
        <f t="shared" si="2"/>
        <v>0.3420201433256706</v>
      </c>
      <c r="Q53" s="2">
        <f t="shared" si="3"/>
        <v>-0.98480775301220858</v>
      </c>
      <c r="R53" s="2">
        <f t="shared" si="4"/>
        <v>0.64278760968653814</v>
      </c>
      <c r="S53" t="e">
        <f>force_ripple_Config3_2A_phaseA_1Layer__21118[[#This Row],[Spalte1]]*$Q53</f>
        <v>#VALUE!</v>
      </c>
      <c r="T53">
        <f>force_ripple_Config3_2A_phaseA_1Layer__21118[[#This Row],[Spalte2]]*$Q53</f>
        <v>1028225448971601.8</v>
      </c>
      <c r="U53" t="e">
        <f>force_ripple_Config3_2A_phaseA_1Layer__21118[[#This Row],[Spalte22]]*$P53</f>
        <v>#VALUE!</v>
      </c>
      <c r="V53">
        <f>force_ripple_Config3_2A_phaseA_1Layer__21118[[#This Row],[Spalte23]]*$P53</f>
        <v>-6.4092147567179928E+16</v>
      </c>
      <c r="W53" t="e">
        <f>force_ripple_Config3_2A_phaseA_1Layer__21118[[#This Row],[Spalte24]]*$R53</f>
        <v>#VALUE!</v>
      </c>
      <c r="X53">
        <f>force_ripple_Config3_2A_phaseA_1Layer__21118[[#This Row],[Spalte25]]*$R53</f>
        <v>-6276205648548711</v>
      </c>
      <c r="Y53" t="e">
        <f t="shared" si="5"/>
        <v>#VALUE!</v>
      </c>
      <c r="Z53">
        <f t="shared" si="6"/>
        <v>-6.934012776675704E+16</v>
      </c>
    </row>
    <row r="54" spans="1:26" x14ac:dyDescent="0.3">
      <c r="A54">
        <v>102</v>
      </c>
      <c r="B54" t="s">
        <v>3756</v>
      </c>
      <c r="C54" t="s">
        <v>3757</v>
      </c>
      <c r="D54" t="s">
        <v>3354</v>
      </c>
      <c r="E54" t="s">
        <v>3355</v>
      </c>
      <c r="F54" t="s">
        <v>2538</v>
      </c>
      <c r="G54" t="s">
        <v>2539</v>
      </c>
      <c r="H54">
        <f t="shared" si="0"/>
        <v>97.389372261283583</v>
      </c>
      <c r="I54" t="e">
        <f>force_ripple_Config3_2A_phaseA_1Layer__21118[[#This Row],[A]]*force_ripple_Config3_2A_phaseA_1Layer__21118[[#This Row],[Insgesamt]]</f>
        <v>#VALUE!</v>
      </c>
      <c r="J54" t="e">
        <f>force_ripple_Config3_2A_phaseA_1Layer__21118[[#This Row],[A2]]*force_ripple_Config3_2A_phaseA_1Layer__21118[[#This Row],[Insgesamt]]</f>
        <v>#VALUE!</v>
      </c>
      <c r="K54" t="e">
        <f>force_ripple_Config3_2A_phaseA_1Layer__21118[[#This Row],[B]]*force_ripple_Config3_2A_phaseA_1Layer__21118[[#This Row],[Insgesamt]]</f>
        <v>#VALUE!</v>
      </c>
      <c r="L54">
        <f>force_ripple_Config3_2A_phaseA_1Layer__21118[[#This Row],[B2]]*force_ripple_Config3_2A_phaseA_1Layer__21118[[#This Row],[Insgesamt]]</f>
        <v>-1.8792157486963747E+17</v>
      </c>
      <c r="M54" t="e">
        <f>force_ripple_Config3_2A_phaseA_1Layer__21118[[#This Row],[C]]*force_ripple_Config3_2A_phaseA_1Layer__21118[[#This Row],[Insgesamt]]</f>
        <v>#VALUE!</v>
      </c>
      <c r="N54">
        <f>force_ripple_Config3_2A_phaseA_1Layer__21118[[#This Row],[C2]]*force_ripple_Config3_2A_phaseA_1Layer__21118[[#This Row],[Insgesamt]]</f>
        <v>-1.1514033713445274E+16</v>
      </c>
      <c r="O54" s="2">
        <f t="shared" si="1"/>
        <v>5.666666666666667</v>
      </c>
      <c r="P54" s="2">
        <f t="shared" si="2"/>
        <v>-1.1637826119459405E-15</v>
      </c>
      <c r="Q54" s="2">
        <f t="shared" si="3"/>
        <v>-0.86602540378443837</v>
      </c>
      <c r="R54" s="2">
        <f t="shared" si="4"/>
        <v>0.86602540378443948</v>
      </c>
      <c r="S54" t="e">
        <f>force_ripple_Config3_2A_phaseA_1Layer__21118[[#This Row],[Spalte1]]*$Q54</f>
        <v>#VALUE!</v>
      </c>
      <c r="T54" t="e">
        <f>force_ripple_Config3_2A_phaseA_1Layer__21118[[#This Row],[Spalte2]]*$Q54</f>
        <v>#VALUE!</v>
      </c>
      <c r="U54" t="e">
        <f>force_ripple_Config3_2A_phaseA_1Layer__21118[[#This Row],[Spalte22]]*$P54</f>
        <v>#VALUE!</v>
      </c>
      <c r="V54">
        <f>force_ripple_Config3_2A_phaseA_1Layer__21118[[#This Row],[Spalte23]]*$P54</f>
        <v>218.69986124278131</v>
      </c>
      <c r="W54" t="e">
        <f>force_ripple_Config3_2A_phaseA_1Layer__21118[[#This Row],[Spalte24]]*$R54</f>
        <v>#VALUE!</v>
      </c>
      <c r="X54">
        <f>force_ripple_Config3_2A_phaseA_1Layer__21118[[#This Row],[Spalte25]]*$R54</f>
        <v>-9971445695874092</v>
      </c>
      <c r="Y54" t="e">
        <f t="shared" si="5"/>
        <v>#VALUE!</v>
      </c>
      <c r="Z54" t="e">
        <f t="shared" si="6"/>
        <v>#VALUE!</v>
      </c>
    </row>
    <row r="55" spans="1:26" x14ac:dyDescent="0.3">
      <c r="A55">
        <v>104</v>
      </c>
      <c r="B55" t="s">
        <v>3758</v>
      </c>
      <c r="C55" t="s">
        <v>3759</v>
      </c>
      <c r="D55" t="s">
        <v>3356</v>
      </c>
      <c r="E55" t="s">
        <v>3357</v>
      </c>
      <c r="F55" t="s">
        <v>2540</v>
      </c>
      <c r="G55" t="s">
        <v>2541</v>
      </c>
      <c r="H55">
        <f t="shared" si="0"/>
        <v>97.389372261283583</v>
      </c>
      <c r="I55" t="e">
        <f>force_ripple_Config3_2A_phaseA_1Layer__21118[[#This Row],[A]]*force_ripple_Config3_2A_phaseA_1Layer__21118[[#This Row],[Insgesamt]]</f>
        <v>#VALUE!</v>
      </c>
      <c r="J55" t="e">
        <f>force_ripple_Config3_2A_phaseA_1Layer__21118[[#This Row],[A2]]*force_ripple_Config3_2A_phaseA_1Layer__21118[[#This Row],[Insgesamt]]</f>
        <v>#VALUE!</v>
      </c>
      <c r="K55" t="e">
        <f>force_ripple_Config3_2A_phaseA_1Layer__21118[[#This Row],[B]]*force_ripple_Config3_2A_phaseA_1Layer__21118[[#This Row],[Insgesamt]]</f>
        <v>#VALUE!</v>
      </c>
      <c r="L55">
        <f>force_ripple_Config3_2A_phaseA_1Layer__21118[[#This Row],[B2]]*force_ripple_Config3_2A_phaseA_1Layer__21118[[#This Row],[Insgesamt]]</f>
        <v>-1.7685186407218723E+17</v>
      </c>
      <c r="M55" t="e">
        <f>force_ripple_Config3_2A_phaseA_1Layer__21118[[#This Row],[C]]*force_ripple_Config3_2A_phaseA_1Layer__21118[[#This Row],[Insgesamt]]</f>
        <v>#VALUE!</v>
      </c>
      <c r="N55">
        <f>force_ripple_Config3_2A_phaseA_1Layer__21118[[#This Row],[C2]]*force_ripple_Config3_2A_phaseA_1Layer__21118[[#This Row],[Insgesamt]]</f>
        <v>-1.3638391074960514E+17</v>
      </c>
      <c r="O55" s="2">
        <f t="shared" si="1"/>
        <v>5.7777777777777777</v>
      </c>
      <c r="P55" s="2">
        <f t="shared" si="2"/>
        <v>-0.34202014332566777</v>
      </c>
      <c r="Q55" s="2">
        <f t="shared" si="3"/>
        <v>-0.64278760968653925</v>
      </c>
      <c r="R55" s="2">
        <f t="shared" si="4"/>
        <v>0.98480775301220824</v>
      </c>
      <c r="S55" t="e">
        <f>force_ripple_Config3_2A_phaseA_1Layer__21118[[#This Row],[Spalte1]]*$Q55</f>
        <v>#VALUE!</v>
      </c>
      <c r="T55" t="e">
        <f>force_ripple_Config3_2A_phaseA_1Layer__21118[[#This Row],[Spalte2]]*$Q55</f>
        <v>#VALUE!</v>
      </c>
      <c r="U55" t="e">
        <f>force_ripple_Config3_2A_phaseA_1Layer__21118[[#This Row],[Spalte22]]*$P55</f>
        <v>#VALUE!</v>
      </c>
      <c r="V55">
        <f>force_ripple_Config3_2A_phaseA_1Layer__21118[[#This Row],[Spalte23]]*$P55</f>
        <v>6.0486899897380992E+16</v>
      </c>
      <c r="W55" t="e">
        <f>force_ripple_Config3_2A_phaseA_1Layer__21118[[#This Row],[Spalte24]]*$R55</f>
        <v>#VALUE!</v>
      </c>
      <c r="X55">
        <f>force_ripple_Config3_2A_phaseA_1Layer__21118[[#This Row],[Spalte25]]*$R55</f>
        <v>-1.3431193269233619E+17</v>
      </c>
      <c r="Y55" t="e">
        <f t="shared" si="5"/>
        <v>#VALUE!</v>
      </c>
      <c r="Z55" t="e">
        <f t="shared" si="6"/>
        <v>#VALUE!</v>
      </c>
    </row>
    <row r="56" spans="1:26" x14ac:dyDescent="0.3">
      <c r="A56">
        <v>106</v>
      </c>
      <c r="B56" t="s">
        <v>3760</v>
      </c>
      <c r="C56" t="s">
        <v>3761</v>
      </c>
      <c r="D56" t="s">
        <v>3358</v>
      </c>
      <c r="E56" t="s">
        <v>3359</v>
      </c>
      <c r="F56" t="s">
        <v>2542</v>
      </c>
      <c r="G56" t="s">
        <v>2543</v>
      </c>
      <c r="H56">
        <f t="shared" si="0"/>
        <v>97.389372261283583</v>
      </c>
      <c r="I56" t="e">
        <f>force_ripple_Config3_2A_phaseA_1Layer__21118[[#This Row],[A]]*force_ripple_Config3_2A_phaseA_1Layer__21118[[#This Row],[Insgesamt]]</f>
        <v>#VALUE!</v>
      </c>
      <c r="J56" t="e">
        <f>force_ripple_Config3_2A_phaseA_1Layer__21118[[#This Row],[A2]]*force_ripple_Config3_2A_phaseA_1Layer__21118[[#This Row],[Insgesamt]]</f>
        <v>#VALUE!</v>
      </c>
      <c r="K56" t="e">
        <f>force_ripple_Config3_2A_phaseA_1Layer__21118[[#This Row],[B]]*force_ripple_Config3_2A_phaseA_1Layer__21118[[#This Row],[Insgesamt]]</f>
        <v>#VALUE!</v>
      </c>
      <c r="L56">
        <f>force_ripple_Config3_2A_phaseA_1Layer__21118[[#This Row],[B2]]*force_ripple_Config3_2A_phaseA_1Layer__21118[[#This Row],[Insgesamt]]</f>
        <v>-1.5209950074238947E+17</v>
      </c>
      <c r="M56" t="e">
        <f>force_ripple_Config3_2A_phaseA_1Layer__21118[[#This Row],[C]]*force_ripple_Config3_2A_phaseA_1Layer__21118[[#This Row],[Insgesamt]]</f>
        <v>#VALUE!</v>
      </c>
      <c r="N56">
        <f>force_ripple_Config3_2A_phaseA_1Layer__21118[[#This Row],[C2]]*force_ripple_Config3_2A_phaseA_1Layer__21118[[#This Row],[Insgesamt]]</f>
        <v>-1.4689711689009149E+17</v>
      </c>
      <c r="O56" s="2">
        <f t="shared" si="1"/>
        <v>5.8888888888888893</v>
      </c>
      <c r="P56" s="2">
        <f t="shared" si="2"/>
        <v>-0.64278760968653825</v>
      </c>
      <c r="Q56" s="2">
        <f t="shared" si="3"/>
        <v>-0.34202014332566905</v>
      </c>
      <c r="R56" s="2">
        <f t="shared" si="4"/>
        <v>0.98480775301220791</v>
      </c>
      <c r="S56" t="e">
        <f>force_ripple_Config3_2A_phaseA_1Layer__21118[[#This Row],[Spalte1]]*$Q56</f>
        <v>#VALUE!</v>
      </c>
      <c r="T56" t="e">
        <f>force_ripple_Config3_2A_phaseA_1Layer__21118[[#This Row],[Spalte2]]*$Q56</f>
        <v>#VALUE!</v>
      </c>
      <c r="U56" t="e">
        <f>force_ripple_Config3_2A_phaseA_1Layer__21118[[#This Row],[Spalte22]]*$P56</f>
        <v>#VALUE!</v>
      </c>
      <c r="V56">
        <f>force_ripple_Config3_2A_phaseA_1Layer__21118[[#This Row],[Spalte23]]*$P56</f>
        <v>9.7767674516716384E+16</v>
      </c>
      <c r="W56" t="e">
        <f>force_ripple_Config3_2A_phaseA_1Layer__21118[[#This Row],[Spalte24]]*$R56</f>
        <v>#VALUE!</v>
      </c>
      <c r="X56">
        <f>force_ripple_Config3_2A_phaseA_1Layer__21118[[#This Row],[Spalte25]]*$R56</f>
        <v>-1.4466541960850266E+17</v>
      </c>
      <c r="Y56" t="e">
        <f t="shared" si="5"/>
        <v>#VALUE!</v>
      </c>
      <c r="Z56" t="e">
        <f t="shared" si="6"/>
        <v>#VALUE!</v>
      </c>
    </row>
    <row r="57" spans="1:26" x14ac:dyDescent="0.3">
      <c r="A57">
        <v>108</v>
      </c>
      <c r="B57" t="s">
        <v>3762</v>
      </c>
      <c r="C57" t="s">
        <v>3763</v>
      </c>
      <c r="D57" t="s">
        <v>3360</v>
      </c>
      <c r="E57" t="s">
        <v>3361</v>
      </c>
      <c r="F57" t="s">
        <v>2544</v>
      </c>
      <c r="G57" t="s">
        <v>2545</v>
      </c>
      <c r="H57">
        <f t="shared" si="0"/>
        <v>97.389372261283583</v>
      </c>
      <c r="I57" t="e">
        <f>force_ripple_Config3_2A_phaseA_1Layer__21118[[#This Row],[A]]*force_ripple_Config3_2A_phaseA_1Layer__21118[[#This Row],[Insgesamt]]</f>
        <v>#VALUE!</v>
      </c>
      <c r="J57" t="e">
        <f>force_ripple_Config3_2A_phaseA_1Layer__21118[[#This Row],[A2]]*force_ripple_Config3_2A_phaseA_1Layer__21118[[#This Row],[Insgesamt]]</f>
        <v>#VALUE!</v>
      </c>
      <c r="K57" t="e">
        <f>force_ripple_Config3_2A_phaseA_1Layer__21118[[#This Row],[B]]*force_ripple_Config3_2A_phaseA_1Layer__21118[[#This Row],[Insgesamt]]</f>
        <v>#VALUE!</v>
      </c>
      <c r="L57">
        <f>force_ripple_Config3_2A_phaseA_1Layer__21118[[#This Row],[B2]]*force_ripple_Config3_2A_phaseA_1Layer__21118[[#This Row],[Insgesamt]]</f>
        <v>-1.3483849634812291E+17</v>
      </c>
      <c r="M57" t="e">
        <f>force_ripple_Config3_2A_phaseA_1Layer__21118[[#This Row],[C]]*force_ripple_Config3_2A_phaseA_1Layer__21118[[#This Row],[Insgesamt]]</f>
        <v>#VALUE!</v>
      </c>
      <c r="N57">
        <f>force_ripple_Config3_2A_phaseA_1Layer__21118[[#This Row],[C2]]*force_ripple_Config3_2A_phaseA_1Layer__21118[[#This Row],[Insgesamt]]</f>
        <v>-1.5885164300097594E+17</v>
      </c>
      <c r="O57" s="2">
        <f t="shared" si="1"/>
        <v>6</v>
      </c>
      <c r="P57" s="2">
        <f t="shared" si="2"/>
        <v>-0.86602540378443771</v>
      </c>
      <c r="Q57" s="2">
        <f t="shared" si="3"/>
        <v>-7.3508907294517201E-16</v>
      </c>
      <c r="R57" s="2">
        <f t="shared" si="4"/>
        <v>0.86602540378443849</v>
      </c>
      <c r="S57" t="e">
        <f>force_ripple_Config3_2A_phaseA_1Layer__21118[[#This Row],[Spalte1]]*$Q57</f>
        <v>#VALUE!</v>
      </c>
      <c r="T57" t="e">
        <f>force_ripple_Config3_2A_phaseA_1Layer__21118[[#This Row],[Spalte2]]*$Q57</f>
        <v>#VALUE!</v>
      </c>
      <c r="U57" t="e">
        <f>force_ripple_Config3_2A_phaseA_1Layer__21118[[#This Row],[Spalte22]]*$P57</f>
        <v>#VALUE!</v>
      </c>
      <c r="V57">
        <f>force_ripple_Config3_2A_phaseA_1Layer__21118[[#This Row],[Spalte23]]*$P57</f>
        <v>1.1677356324556957E+17</v>
      </c>
      <c r="W57" t="e">
        <f>force_ripple_Config3_2A_phaseA_1Layer__21118[[#This Row],[Spalte24]]*$R57</f>
        <v>#VALUE!</v>
      </c>
      <c r="X57">
        <f>force_ripple_Config3_2A_phaseA_1Layer__21118[[#This Row],[Spalte25]]*$R57</f>
        <v>-1.3756955827174166E+17</v>
      </c>
      <c r="Y57" t="e">
        <f t="shared" si="5"/>
        <v>#VALUE!</v>
      </c>
      <c r="Z57" t="e">
        <f t="shared" si="6"/>
        <v>#VALUE!</v>
      </c>
    </row>
    <row r="58" spans="1:26" x14ac:dyDescent="0.3">
      <c r="A58">
        <v>110</v>
      </c>
      <c r="B58" t="s">
        <v>3764</v>
      </c>
      <c r="C58" t="s">
        <v>3765</v>
      </c>
      <c r="D58" t="s">
        <v>3362</v>
      </c>
      <c r="E58" t="s">
        <v>3363</v>
      </c>
      <c r="F58" t="s">
        <v>2546</v>
      </c>
      <c r="G58" t="s">
        <v>2547</v>
      </c>
      <c r="H58">
        <f t="shared" si="0"/>
        <v>97.389372261283583</v>
      </c>
      <c r="I58" t="e">
        <f>force_ripple_Config3_2A_phaseA_1Layer__21118[[#This Row],[A]]*force_ripple_Config3_2A_phaseA_1Layer__21118[[#This Row],[Insgesamt]]</f>
        <v>#VALUE!</v>
      </c>
      <c r="J58" t="e">
        <f>force_ripple_Config3_2A_phaseA_1Layer__21118[[#This Row],[A2]]*force_ripple_Config3_2A_phaseA_1Layer__21118[[#This Row],[Insgesamt]]</f>
        <v>#VALUE!</v>
      </c>
      <c r="K58" t="e">
        <f>force_ripple_Config3_2A_phaseA_1Layer__21118[[#This Row],[B]]*force_ripple_Config3_2A_phaseA_1Layer__21118[[#This Row],[Insgesamt]]</f>
        <v>#VALUE!</v>
      </c>
      <c r="L58">
        <f>force_ripple_Config3_2A_phaseA_1Layer__21118[[#This Row],[B2]]*force_ripple_Config3_2A_phaseA_1Layer__21118[[#This Row],[Insgesamt]]</f>
        <v>-1.1699081167494024E+16</v>
      </c>
      <c r="M58" t="e">
        <f>force_ripple_Config3_2A_phaseA_1Layer__21118[[#This Row],[C]]*force_ripple_Config3_2A_phaseA_1Layer__21118[[#This Row],[Insgesamt]]</f>
        <v>#VALUE!</v>
      </c>
      <c r="N58">
        <f>force_ripple_Config3_2A_phaseA_1Layer__21118[[#This Row],[C2]]*force_ripple_Config3_2A_phaseA_1Layer__21118[[#This Row],[Insgesamt]]</f>
        <v>-1.745260836113936E+17</v>
      </c>
      <c r="O58" s="2">
        <f t="shared" si="1"/>
        <v>6.1111111111111107</v>
      </c>
      <c r="P58" s="2">
        <f t="shared" si="2"/>
        <v>-0.98480775301220769</v>
      </c>
      <c r="Q58" s="2">
        <f t="shared" si="3"/>
        <v>0.34202014332566766</v>
      </c>
      <c r="R58" s="2">
        <f t="shared" si="4"/>
        <v>0.64278760968653936</v>
      </c>
      <c r="S58" t="e">
        <f>force_ripple_Config3_2A_phaseA_1Layer__21118[[#This Row],[Spalte1]]*$Q58</f>
        <v>#VALUE!</v>
      </c>
      <c r="T58" t="e">
        <f>force_ripple_Config3_2A_phaseA_1Layer__21118[[#This Row],[Spalte2]]*$Q58</f>
        <v>#VALUE!</v>
      </c>
      <c r="U58" t="e">
        <f>force_ripple_Config3_2A_phaseA_1Layer__21118[[#This Row],[Spalte22]]*$P58</f>
        <v>#VALUE!</v>
      </c>
      <c r="V58">
        <f>force_ripple_Config3_2A_phaseA_1Layer__21118[[#This Row],[Spalte23]]*$P58</f>
        <v>1.1521345836867226E+16</v>
      </c>
      <c r="W58" t="e">
        <f>force_ripple_Config3_2A_phaseA_1Layer__21118[[#This Row],[Spalte24]]*$R58</f>
        <v>#VALUE!</v>
      </c>
      <c r="X58">
        <f>force_ripple_Config3_2A_phaseA_1Layer__21118[[#This Row],[Spalte25]]*$R58</f>
        <v>-1.121832041125208E+17</v>
      </c>
      <c r="Y58" t="e">
        <f t="shared" si="5"/>
        <v>#VALUE!</v>
      </c>
      <c r="Z58" t="e">
        <f t="shared" si="6"/>
        <v>#VALUE!</v>
      </c>
    </row>
    <row r="59" spans="1:26" x14ac:dyDescent="0.3">
      <c r="A59">
        <v>112</v>
      </c>
      <c r="B59" t="s">
        <v>3766</v>
      </c>
      <c r="C59" t="s">
        <v>3767</v>
      </c>
      <c r="D59" t="s">
        <v>3364</v>
      </c>
      <c r="E59" t="s">
        <v>3365</v>
      </c>
      <c r="F59" t="s">
        <v>2548</v>
      </c>
      <c r="G59" t="s">
        <v>2549</v>
      </c>
      <c r="H59">
        <f t="shared" si="0"/>
        <v>97.389372261283583</v>
      </c>
      <c r="I59" t="e">
        <f>force_ripple_Config3_2A_phaseA_1Layer__21118[[#This Row],[A]]*force_ripple_Config3_2A_phaseA_1Layer__21118[[#This Row],[Insgesamt]]</f>
        <v>#VALUE!</v>
      </c>
      <c r="J59" t="e">
        <f>force_ripple_Config3_2A_phaseA_1Layer__21118[[#This Row],[A2]]*force_ripple_Config3_2A_phaseA_1Layer__21118[[#This Row],[Insgesamt]]</f>
        <v>#VALUE!</v>
      </c>
      <c r="K59" t="e">
        <f>force_ripple_Config3_2A_phaseA_1Layer__21118[[#This Row],[B]]*force_ripple_Config3_2A_phaseA_1Layer__21118[[#This Row],[Insgesamt]]</f>
        <v>#VALUE!</v>
      </c>
      <c r="L59" t="e">
        <f>force_ripple_Config3_2A_phaseA_1Layer__21118[[#This Row],[B2]]*force_ripple_Config3_2A_phaseA_1Layer__21118[[#This Row],[Insgesamt]]</f>
        <v>#VALUE!</v>
      </c>
      <c r="M59" t="e">
        <f>force_ripple_Config3_2A_phaseA_1Layer__21118[[#This Row],[C]]*force_ripple_Config3_2A_phaseA_1Layer__21118[[#This Row],[Insgesamt]]</f>
        <v>#VALUE!</v>
      </c>
      <c r="N59">
        <f>force_ripple_Config3_2A_phaseA_1Layer__21118[[#This Row],[C2]]*force_ripple_Config3_2A_phaseA_1Layer__21118[[#This Row],[Insgesamt]]</f>
        <v>-1.7803961863067606E+17</v>
      </c>
      <c r="O59" s="2">
        <f t="shared" si="1"/>
        <v>6.2222222222222223</v>
      </c>
      <c r="P59" s="2">
        <f t="shared" si="2"/>
        <v>-0.98480775301220858</v>
      </c>
      <c r="Q59" s="2">
        <f t="shared" si="3"/>
        <v>0.64278760968653814</v>
      </c>
      <c r="R59" s="2">
        <f t="shared" si="4"/>
        <v>0.34202014332566916</v>
      </c>
      <c r="S59" t="e">
        <f>force_ripple_Config3_2A_phaseA_1Layer__21118[[#This Row],[Spalte1]]*$Q59</f>
        <v>#VALUE!</v>
      </c>
      <c r="T59" t="e">
        <f>force_ripple_Config3_2A_phaseA_1Layer__21118[[#This Row],[Spalte2]]*$Q59</f>
        <v>#VALUE!</v>
      </c>
      <c r="U59" t="e">
        <f>force_ripple_Config3_2A_phaseA_1Layer__21118[[#This Row],[Spalte22]]*$P59</f>
        <v>#VALUE!</v>
      </c>
      <c r="V59" t="e">
        <f>force_ripple_Config3_2A_phaseA_1Layer__21118[[#This Row],[Spalte23]]*$P59</f>
        <v>#VALUE!</v>
      </c>
      <c r="W59" t="e">
        <f>force_ripple_Config3_2A_phaseA_1Layer__21118[[#This Row],[Spalte24]]*$R59</f>
        <v>#VALUE!</v>
      </c>
      <c r="X59">
        <f>force_ripple_Config3_2A_phaseA_1Layer__21118[[#This Row],[Spalte25]]*$R59</f>
        <v>-6.0893135881711304E+16</v>
      </c>
      <c r="Y59" t="e">
        <f t="shared" si="5"/>
        <v>#VALUE!</v>
      </c>
      <c r="Z59" t="e">
        <f t="shared" si="6"/>
        <v>#VALUE!</v>
      </c>
    </row>
    <row r="60" spans="1:26" x14ac:dyDescent="0.3">
      <c r="A60">
        <v>114</v>
      </c>
      <c r="B60" t="s">
        <v>3768</v>
      </c>
      <c r="C60" t="s">
        <v>3769</v>
      </c>
      <c r="D60" t="s">
        <v>3366</v>
      </c>
      <c r="E60" t="s">
        <v>3367</v>
      </c>
      <c r="F60" t="s">
        <v>2550</v>
      </c>
      <c r="G60" t="s">
        <v>2551</v>
      </c>
      <c r="H60">
        <f t="shared" si="0"/>
        <v>97.389372261283583</v>
      </c>
      <c r="I60" t="e">
        <f>force_ripple_Config3_2A_phaseA_1Layer__21118[[#This Row],[A]]*force_ripple_Config3_2A_phaseA_1Layer__21118[[#This Row],[Insgesamt]]</f>
        <v>#VALUE!</v>
      </c>
      <c r="J60">
        <f>force_ripple_Config3_2A_phaseA_1Layer__21118[[#This Row],[A2]]*force_ripple_Config3_2A_phaseA_1Layer__21118[[#This Row],[Insgesamt]]</f>
        <v>-1.2465273559368582E+17</v>
      </c>
      <c r="K60" t="e">
        <f>force_ripple_Config3_2A_phaseA_1Layer__21118[[#This Row],[B]]*force_ripple_Config3_2A_phaseA_1Layer__21118[[#This Row],[Insgesamt]]</f>
        <v>#VALUE!</v>
      </c>
      <c r="L60" t="e">
        <f>force_ripple_Config3_2A_phaseA_1Layer__21118[[#This Row],[B2]]*force_ripple_Config3_2A_phaseA_1Layer__21118[[#This Row],[Insgesamt]]</f>
        <v>#VALUE!</v>
      </c>
      <c r="M60" t="e">
        <f>force_ripple_Config3_2A_phaseA_1Layer__21118[[#This Row],[C]]*force_ripple_Config3_2A_phaseA_1Layer__21118[[#This Row],[Insgesamt]]</f>
        <v>#VALUE!</v>
      </c>
      <c r="N60">
        <f>force_ripple_Config3_2A_phaseA_1Layer__21118[[#This Row],[C2]]*force_ripple_Config3_2A_phaseA_1Layer__21118[[#This Row],[Insgesamt]]</f>
        <v>-1.8200334165885542E+17</v>
      </c>
      <c r="O60" s="2">
        <f t="shared" si="1"/>
        <v>6.333333333333333</v>
      </c>
      <c r="P60" s="2">
        <f t="shared" si="2"/>
        <v>-0.86602540378444015</v>
      </c>
      <c r="Q60" s="2">
        <f t="shared" si="3"/>
        <v>0.86602540378443771</v>
      </c>
      <c r="R60" s="2">
        <f t="shared" si="4"/>
        <v>8.5760391843603401E-16</v>
      </c>
      <c r="S60" t="e">
        <f>force_ripple_Config3_2A_phaseA_1Layer__21118[[#This Row],[Spalte1]]*$Q60</f>
        <v>#VALUE!</v>
      </c>
      <c r="T60">
        <f>force_ripple_Config3_2A_phaseA_1Layer__21118[[#This Row],[Spalte2]]*$Q60</f>
        <v>-1.0795243567535651E+17</v>
      </c>
      <c r="U60" t="e">
        <f>force_ripple_Config3_2A_phaseA_1Layer__21118[[#This Row],[Spalte22]]*$P60</f>
        <v>#VALUE!</v>
      </c>
      <c r="V60" t="e">
        <f>force_ripple_Config3_2A_phaseA_1Layer__21118[[#This Row],[Spalte23]]*$P60</f>
        <v>#VALUE!</v>
      </c>
      <c r="W60" t="e">
        <f>force_ripple_Config3_2A_phaseA_1Layer__21118[[#This Row],[Spalte24]]*$R60</f>
        <v>#VALUE!</v>
      </c>
      <c r="X60">
        <f>force_ripple_Config3_2A_phaseA_1Layer__21118[[#This Row],[Spalte25]]*$R60</f>
        <v>-156.08677897508667</v>
      </c>
      <c r="Y60" t="e">
        <f t="shared" si="5"/>
        <v>#VALUE!</v>
      </c>
      <c r="Z60" t="e">
        <f t="shared" si="6"/>
        <v>#VALUE!</v>
      </c>
    </row>
    <row r="61" spans="1:26" x14ac:dyDescent="0.3">
      <c r="A61">
        <v>116</v>
      </c>
      <c r="B61" t="s">
        <v>3770</v>
      </c>
      <c r="C61" t="s">
        <v>3771</v>
      </c>
      <c r="D61" t="s">
        <v>3368</v>
      </c>
      <c r="E61" t="s">
        <v>3369</v>
      </c>
      <c r="F61" t="s">
        <v>2552</v>
      </c>
      <c r="G61" t="s">
        <v>2553</v>
      </c>
      <c r="H61">
        <f t="shared" si="0"/>
        <v>97.389372261283583</v>
      </c>
      <c r="I61" t="e">
        <f>force_ripple_Config3_2A_phaseA_1Layer__21118[[#This Row],[A]]*force_ripple_Config3_2A_phaseA_1Layer__21118[[#This Row],[Insgesamt]]</f>
        <v>#VALUE!</v>
      </c>
      <c r="J61">
        <f>force_ripple_Config3_2A_phaseA_1Layer__21118[[#This Row],[A2]]*force_ripple_Config3_2A_phaseA_1Layer__21118[[#This Row],[Insgesamt]]</f>
        <v>-1.4551579104944884E+16</v>
      </c>
      <c r="K61" t="e">
        <f>force_ripple_Config3_2A_phaseA_1Layer__21118[[#This Row],[B]]*force_ripple_Config3_2A_phaseA_1Layer__21118[[#This Row],[Insgesamt]]</f>
        <v>#VALUE!</v>
      </c>
      <c r="L61" t="e">
        <f>force_ripple_Config3_2A_phaseA_1Layer__21118[[#This Row],[B2]]*force_ripple_Config3_2A_phaseA_1Layer__21118[[#This Row],[Insgesamt]]</f>
        <v>#VALUE!</v>
      </c>
      <c r="M61" t="e">
        <f>force_ripple_Config3_2A_phaseA_1Layer__21118[[#This Row],[C]]*force_ripple_Config3_2A_phaseA_1Layer__21118[[#This Row],[Insgesamt]]</f>
        <v>#VALUE!</v>
      </c>
      <c r="N61">
        <f>force_ripple_Config3_2A_phaseA_1Layer__21118[[#This Row],[C2]]*force_ripple_Config3_2A_phaseA_1Layer__21118[[#This Row],[Insgesamt]]</f>
        <v>-1.8404685746914752E+17</v>
      </c>
      <c r="O61" s="2">
        <f t="shared" si="1"/>
        <v>6.4444444444444446</v>
      </c>
      <c r="P61" s="2">
        <f t="shared" si="2"/>
        <v>-0.64278760968653925</v>
      </c>
      <c r="Q61" s="2">
        <f t="shared" si="3"/>
        <v>0.98480775301220824</v>
      </c>
      <c r="R61" s="2">
        <f t="shared" si="4"/>
        <v>-0.34202014332567088</v>
      </c>
      <c r="S61" t="e">
        <f>force_ripple_Config3_2A_phaseA_1Layer__21118[[#This Row],[Spalte1]]*$Q61</f>
        <v>#VALUE!</v>
      </c>
      <c r="T61">
        <f>force_ripple_Config3_2A_phaseA_1Layer__21118[[#This Row],[Spalte2]]*$Q61</f>
        <v>-1.4330507921120172E+16</v>
      </c>
      <c r="U61" t="e">
        <f>force_ripple_Config3_2A_phaseA_1Layer__21118[[#This Row],[Spalte22]]*$P61</f>
        <v>#VALUE!</v>
      </c>
      <c r="V61" t="e">
        <f>force_ripple_Config3_2A_phaseA_1Layer__21118[[#This Row],[Spalte23]]*$P61</f>
        <v>#VALUE!</v>
      </c>
      <c r="W61" t="e">
        <f>force_ripple_Config3_2A_phaseA_1Layer__21118[[#This Row],[Spalte24]]*$R61</f>
        <v>#VALUE!</v>
      </c>
      <c r="X61">
        <f>force_ripple_Config3_2A_phaseA_1Layer__21118[[#This Row],[Spalte25]]*$R61</f>
        <v>6.2947732570237152E+16</v>
      </c>
      <c r="Y61" t="e">
        <f t="shared" si="5"/>
        <v>#VALUE!</v>
      </c>
      <c r="Z61" t="e">
        <f t="shared" si="6"/>
        <v>#VALUE!</v>
      </c>
    </row>
    <row r="62" spans="1:26" x14ac:dyDescent="0.3">
      <c r="A62">
        <v>118</v>
      </c>
      <c r="B62" t="s">
        <v>3772</v>
      </c>
      <c r="C62" t="s">
        <v>3773</v>
      </c>
      <c r="D62" t="s">
        <v>3370</v>
      </c>
      <c r="E62" t="s">
        <v>3371</v>
      </c>
      <c r="F62" t="s">
        <v>2554</v>
      </c>
      <c r="G62" t="s">
        <v>2555</v>
      </c>
      <c r="H62">
        <f t="shared" si="0"/>
        <v>97.389372261283583</v>
      </c>
      <c r="I62" t="e">
        <f>force_ripple_Config3_2A_phaseA_1Layer__21118[[#This Row],[A]]*force_ripple_Config3_2A_phaseA_1Layer__21118[[#This Row],[Insgesamt]]</f>
        <v>#VALUE!</v>
      </c>
      <c r="J62">
        <f>force_ripple_Config3_2A_phaseA_1Layer__21118[[#This Row],[A2]]*force_ripple_Config3_2A_phaseA_1Layer__21118[[#This Row],[Insgesamt]]</f>
        <v>-1.5937249729918675E+17</v>
      </c>
      <c r="K62" t="e">
        <f>force_ripple_Config3_2A_phaseA_1Layer__21118[[#This Row],[B]]*force_ripple_Config3_2A_phaseA_1Layer__21118[[#This Row],[Insgesamt]]</f>
        <v>#VALUE!</v>
      </c>
      <c r="L62" t="e">
        <f>force_ripple_Config3_2A_phaseA_1Layer__21118[[#This Row],[B2]]*force_ripple_Config3_2A_phaseA_1Layer__21118[[#This Row],[Insgesamt]]</f>
        <v>#VALUE!</v>
      </c>
      <c r="M62" t="e">
        <f>force_ripple_Config3_2A_phaseA_1Layer__21118[[#This Row],[C]]*force_ripple_Config3_2A_phaseA_1Layer__21118[[#This Row],[Insgesamt]]</f>
        <v>#VALUE!</v>
      </c>
      <c r="N62">
        <f>force_ripple_Config3_2A_phaseA_1Layer__21118[[#This Row],[C2]]*force_ripple_Config3_2A_phaseA_1Layer__21118[[#This Row],[Insgesamt]]</f>
        <v>-1.6915254113232944E+17</v>
      </c>
      <c r="O62" s="2">
        <f t="shared" si="1"/>
        <v>6.5555555555555554</v>
      </c>
      <c r="P62" s="2">
        <f t="shared" si="2"/>
        <v>-0.34202014332567238</v>
      </c>
      <c r="Q62" s="2">
        <f t="shared" si="3"/>
        <v>0.98480775301220858</v>
      </c>
      <c r="R62" s="2">
        <f t="shared" si="4"/>
        <v>-0.64278760968653803</v>
      </c>
      <c r="S62" t="e">
        <f>force_ripple_Config3_2A_phaseA_1Layer__21118[[#This Row],[Spalte1]]*$Q62</f>
        <v>#VALUE!</v>
      </c>
      <c r="T62">
        <f>force_ripple_Config3_2A_phaseA_1Layer__21118[[#This Row],[Spalte2]]*$Q62</f>
        <v>-1.5695127095715638E+17</v>
      </c>
      <c r="U62" t="e">
        <f>force_ripple_Config3_2A_phaseA_1Layer__21118[[#This Row],[Spalte22]]*$P62</f>
        <v>#VALUE!</v>
      </c>
      <c r="V62" t="e">
        <f>force_ripple_Config3_2A_phaseA_1Layer__21118[[#This Row],[Spalte23]]*$P62</f>
        <v>#VALUE!</v>
      </c>
      <c r="W62" t="e">
        <f>force_ripple_Config3_2A_phaseA_1Layer__21118[[#This Row],[Spalte24]]*$R62</f>
        <v>#VALUE!</v>
      </c>
      <c r="X62">
        <f>force_ripple_Config3_2A_phaseA_1Layer__21118[[#This Row],[Spalte25]]*$R62</f>
        <v>1.0872915758685384E+17</v>
      </c>
      <c r="Y62" t="e">
        <f t="shared" si="5"/>
        <v>#VALUE!</v>
      </c>
      <c r="Z62" t="e">
        <f t="shared" si="6"/>
        <v>#VALUE!</v>
      </c>
    </row>
    <row r="63" spans="1:26" x14ac:dyDescent="0.3">
      <c r="A63">
        <v>120</v>
      </c>
      <c r="B63" t="s">
        <v>3774</v>
      </c>
      <c r="C63" t="s">
        <v>3775</v>
      </c>
      <c r="D63" t="s">
        <v>3372</v>
      </c>
      <c r="E63" t="s">
        <v>3373</v>
      </c>
      <c r="F63" t="s">
        <v>2556</v>
      </c>
      <c r="G63" t="s">
        <v>2557</v>
      </c>
      <c r="H63">
        <f t="shared" si="0"/>
        <v>97.389372261283583</v>
      </c>
      <c r="I63" t="e">
        <f>force_ripple_Config3_2A_phaseA_1Layer__21118[[#This Row],[A]]*force_ripple_Config3_2A_phaseA_1Layer__21118[[#This Row],[Insgesamt]]</f>
        <v>#VALUE!</v>
      </c>
      <c r="J63">
        <f>force_ripple_Config3_2A_phaseA_1Layer__21118[[#This Row],[A2]]*force_ripple_Config3_2A_phaseA_1Layer__21118[[#This Row],[Insgesamt]]</f>
        <v>-1.7832310469275466E+17</v>
      </c>
      <c r="K63" t="e">
        <f>force_ripple_Config3_2A_phaseA_1Layer__21118[[#This Row],[B]]*force_ripple_Config3_2A_phaseA_1Layer__21118[[#This Row],[Insgesamt]]</f>
        <v>#VALUE!</v>
      </c>
      <c r="L63" t="e">
        <f>force_ripple_Config3_2A_phaseA_1Layer__21118[[#This Row],[B2]]*force_ripple_Config3_2A_phaseA_1Layer__21118[[#This Row],[Insgesamt]]</f>
        <v>#VALUE!</v>
      </c>
      <c r="M63" t="e">
        <f>force_ripple_Config3_2A_phaseA_1Layer__21118[[#This Row],[C]]*force_ripple_Config3_2A_phaseA_1Layer__21118[[#This Row],[Insgesamt]]</f>
        <v>#VALUE!</v>
      </c>
      <c r="N63">
        <f>force_ripple_Config3_2A_phaseA_1Layer__21118[[#This Row],[C2]]*force_ripple_Config3_2A_phaseA_1Layer__21118[[#This Row],[Insgesamt]]</f>
        <v>-1.5207185893964557E+17</v>
      </c>
      <c r="O63" s="2">
        <f t="shared" si="1"/>
        <v>6.666666666666667</v>
      </c>
      <c r="P63" s="2">
        <f t="shared" si="2"/>
        <v>-7.3508907294517201E-16</v>
      </c>
      <c r="Q63" s="2">
        <f t="shared" si="3"/>
        <v>0.86602540378443849</v>
      </c>
      <c r="R63" s="2">
        <f t="shared" si="4"/>
        <v>-0.86602540378443937</v>
      </c>
      <c r="S63" t="e">
        <f>force_ripple_Config3_2A_phaseA_1Layer__21118[[#This Row],[Spalte1]]*$Q63</f>
        <v>#VALUE!</v>
      </c>
      <c r="T63">
        <f>force_ripple_Config3_2A_phaseA_1Layer__21118[[#This Row],[Spalte2]]*$Q63</f>
        <v>-1.5443233874563754E+17</v>
      </c>
      <c r="U63" t="e">
        <f>force_ripple_Config3_2A_phaseA_1Layer__21118[[#This Row],[Spalte22]]*$P63</f>
        <v>#VALUE!</v>
      </c>
      <c r="V63" t="e">
        <f>force_ripple_Config3_2A_phaseA_1Layer__21118[[#This Row],[Spalte23]]*$P63</f>
        <v>#VALUE!</v>
      </c>
      <c r="W63" t="e">
        <f>force_ripple_Config3_2A_phaseA_1Layer__21118[[#This Row],[Spalte24]]*$R63</f>
        <v>#VALUE!</v>
      </c>
      <c r="X63">
        <f>force_ripple_Config3_2A_phaseA_1Layer__21118[[#This Row],[Spalte25]]*$R63</f>
        <v>1.3169809304245686E+17</v>
      </c>
      <c r="Y63" t="e">
        <f t="shared" si="5"/>
        <v>#VALUE!</v>
      </c>
      <c r="Z63" t="e">
        <f t="shared" si="6"/>
        <v>#VALUE!</v>
      </c>
    </row>
    <row r="64" spans="1:26" x14ac:dyDescent="0.3">
      <c r="A64">
        <v>122</v>
      </c>
      <c r="B64" t="s">
        <v>3776</v>
      </c>
      <c r="C64" t="s">
        <v>3777</v>
      </c>
      <c r="D64" t="s">
        <v>3374</v>
      </c>
      <c r="E64" t="s">
        <v>3375</v>
      </c>
      <c r="F64" t="s">
        <v>2558</v>
      </c>
      <c r="G64" t="s">
        <v>2559</v>
      </c>
      <c r="H64">
        <f t="shared" si="0"/>
        <v>97.389372261283583</v>
      </c>
      <c r="I64" t="e">
        <f>force_ripple_Config3_2A_phaseA_1Layer__21118[[#This Row],[A]]*force_ripple_Config3_2A_phaseA_1Layer__21118[[#This Row],[Insgesamt]]</f>
        <v>#VALUE!</v>
      </c>
      <c r="J64">
        <f>force_ripple_Config3_2A_phaseA_1Layer__21118[[#This Row],[A2]]*force_ripple_Config3_2A_phaseA_1Layer__21118[[#This Row],[Insgesamt]]</f>
        <v>-1.8607160942218899E+17</v>
      </c>
      <c r="K64" t="e">
        <f>force_ripple_Config3_2A_phaseA_1Layer__21118[[#This Row],[B]]*force_ripple_Config3_2A_phaseA_1Layer__21118[[#This Row],[Insgesamt]]</f>
        <v>#VALUE!</v>
      </c>
      <c r="L64" t="e">
        <f>force_ripple_Config3_2A_phaseA_1Layer__21118[[#This Row],[B2]]*force_ripple_Config3_2A_phaseA_1Layer__21118[[#This Row],[Insgesamt]]</f>
        <v>#VALUE!</v>
      </c>
      <c r="M64" t="e">
        <f>force_ripple_Config3_2A_phaseA_1Layer__21118[[#This Row],[C]]*force_ripple_Config3_2A_phaseA_1Layer__21118[[#This Row],[Insgesamt]]</f>
        <v>#VALUE!</v>
      </c>
      <c r="N64">
        <f>force_ripple_Config3_2A_phaseA_1Layer__21118[[#This Row],[C2]]*force_ripple_Config3_2A_phaseA_1Layer__21118[[#This Row],[Insgesamt]]</f>
        <v>-1.3709159550550472E+17</v>
      </c>
      <c r="O64" s="2">
        <f t="shared" si="1"/>
        <v>6.7777777777777777</v>
      </c>
      <c r="P64" s="2">
        <f t="shared" si="2"/>
        <v>0.34202014332566766</v>
      </c>
      <c r="Q64" s="2">
        <f t="shared" si="3"/>
        <v>0.64278760968653936</v>
      </c>
      <c r="R64" s="2">
        <f t="shared" si="4"/>
        <v>-0.98480775301220824</v>
      </c>
      <c r="S64" t="e">
        <f>force_ripple_Config3_2A_phaseA_1Layer__21118[[#This Row],[Spalte1]]*$Q64</f>
        <v>#VALUE!</v>
      </c>
      <c r="T64">
        <f>force_ripple_Config3_2A_phaseA_1Layer__21118[[#This Row],[Spalte2]]*$Q64</f>
        <v>-1.1960452505101622E+17</v>
      </c>
      <c r="U64" t="e">
        <f>force_ripple_Config3_2A_phaseA_1Layer__21118[[#This Row],[Spalte22]]*$P64</f>
        <v>#VALUE!</v>
      </c>
      <c r="V64" t="e">
        <f>force_ripple_Config3_2A_phaseA_1Layer__21118[[#This Row],[Spalte23]]*$P64</f>
        <v>#VALUE!</v>
      </c>
      <c r="W64" t="e">
        <f>force_ripple_Config3_2A_phaseA_1Layer__21118[[#This Row],[Spalte24]]*$R64</f>
        <v>#VALUE!</v>
      </c>
      <c r="X64">
        <f>force_ripple_Config3_2A_phaseA_1Layer__21118[[#This Row],[Spalte25]]*$R64</f>
        <v>1.3500886612663466E+17</v>
      </c>
      <c r="Y64" t="e">
        <f t="shared" si="5"/>
        <v>#VALUE!</v>
      </c>
      <c r="Z64" t="e">
        <f t="shared" si="6"/>
        <v>#VALUE!</v>
      </c>
    </row>
    <row r="65" spans="1:26" x14ac:dyDescent="0.3">
      <c r="A65">
        <v>124</v>
      </c>
      <c r="B65" t="s">
        <v>3778</v>
      </c>
      <c r="C65" t="s">
        <v>3779</v>
      </c>
      <c r="D65" t="s">
        <v>3376</v>
      </c>
      <c r="E65" t="s">
        <v>3377</v>
      </c>
      <c r="F65" t="s">
        <v>2560</v>
      </c>
      <c r="G65" t="s">
        <v>2561</v>
      </c>
      <c r="H65">
        <f t="shared" si="0"/>
        <v>97.389372261283583</v>
      </c>
      <c r="I65" t="e">
        <f>force_ripple_Config3_2A_phaseA_1Layer__21118[[#This Row],[A]]*force_ripple_Config3_2A_phaseA_1Layer__21118[[#This Row],[Insgesamt]]</f>
        <v>#VALUE!</v>
      </c>
      <c r="J65">
        <f>force_ripple_Config3_2A_phaseA_1Layer__21118[[#This Row],[A2]]*force_ripple_Config3_2A_phaseA_1Layer__21118[[#This Row],[Insgesamt]]</f>
        <v>-1.7950845410910774E+17</v>
      </c>
      <c r="K65" t="e">
        <f>force_ripple_Config3_2A_phaseA_1Layer__21118[[#This Row],[B]]*force_ripple_Config3_2A_phaseA_1Layer__21118[[#This Row],[Insgesamt]]</f>
        <v>#VALUE!</v>
      </c>
      <c r="L65" t="e">
        <f>force_ripple_Config3_2A_phaseA_1Layer__21118[[#This Row],[B2]]*force_ripple_Config3_2A_phaseA_1Layer__21118[[#This Row],[Insgesamt]]</f>
        <v>#VALUE!</v>
      </c>
      <c r="M65" t="e">
        <f>force_ripple_Config3_2A_phaseA_1Layer__21118[[#This Row],[C]]*force_ripple_Config3_2A_phaseA_1Layer__21118[[#This Row],[Insgesamt]]</f>
        <v>#VALUE!</v>
      </c>
      <c r="N65">
        <f>force_ripple_Config3_2A_phaseA_1Layer__21118[[#This Row],[C2]]*force_ripple_Config3_2A_phaseA_1Layer__21118[[#This Row],[Insgesamt]]</f>
        <v>-1.0986930115082579E+17</v>
      </c>
      <c r="O65" s="2">
        <f t="shared" si="1"/>
        <v>6.8888888888888893</v>
      </c>
      <c r="P65" s="2">
        <f t="shared" si="2"/>
        <v>0.64278760968653814</v>
      </c>
      <c r="Q65" s="2">
        <f t="shared" si="3"/>
        <v>0.34202014332566916</v>
      </c>
      <c r="R65" s="2">
        <f t="shared" si="4"/>
        <v>-0.98480775301220791</v>
      </c>
      <c r="S65" t="e">
        <f>force_ripple_Config3_2A_phaseA_1Layer__21118[[#This Row],[Spalte1]]*$Q65</f>
        <v>#VALUE!</v>
      </c>
      <c r="T65">
        <f>force_ripple_Config3_2A_phaseA_1Layer__21118[[#This Row],[Spalte2]]*$Q65</f>
        <v>-6.1395507202566336E+16</v>
      </c>
      <c r="U65" t="e">
        <f>force_ripple_Config3_2A_phaseA_1Layer__21118[[#This Row],[Spalte22]]*$P65</f>
        <v>#VALUE!</v>
      </c>
      <c r="V65" t="e">
        <f>force_ripple_Config3_2A_phaseA_1Layer__21118[[#This Row],[Spalte23]]*$P65</f>
        <v>#VALUE!</v>
      </c>
      <c r="W65" t="e">
        <f>force_ripple_Config3_2A_phaseA_1Layer__21118[[#This Row],[Spalte24]]*$R65</f>
        <v>#VALUE!</v>
      </c>
      <c r="X65">
        <f>force_ripple_Config3_2A_phaseA_1Layer__21118[[#This Row],[Spalte25]]*$R65</f>
        <v>1.0820013959136634E+17</v>
      </c>
      <c r="Y65" t="e">
        <f t="shared" si="5"/>
        <v>#VALUE!</v>
      </c>
      <c r="Z65" t="e">
        <f t="shared" si="6"/>
        <v>#VALUE!</v>
      </c>
    </row>
    <row r="66" spans="1:26" x14ac:dyDescent="0.3">
      <c r="A66">
        <v>126</v>
      </c>
      <c r="B66" t="s">
        <v>3780</v>
      </c>
      <c r="C66" t="s">
        <v>3781</v>
      </c>
      <c r="D66" t="s">
        <v>3378</v>
      </c>
      <c r="E66" t="s">
        <v>3379</v>
      </c>
      <c r="F66" t="s">
        <v>2562</v>
      </c>
      <c r="G66" t="s">
        <v>2563</v>
      </c>
      <c r="H66">
        <f t="shared" si="0"/>
        <v>97.389372261283583</v>
      </c>
      <c r="I66" t="e">
        <f>force_ripple_Config3_2A_phaseA_1Layer__21118[[#This Row],[A]]*force_ripple_Config3_2A_phaseA_1Layer__21118[[#This Row],[Insgesamt]]</f>
        <v>#VALUE!</v>
      </c>
      <c r="J66">
        <f>force_ripple_Config3_2A_phaseA_1Layer__21118[[#This Row],[A2]]*force_ripple_Config3_2A_phaseA_1Layer__21118[[#This Row],[Insgesamt]]</f>
        <v>-1.7756011221378813E+17</v>
      </c>
      <c r="K66" t="e">
        <f>force_ripple_Config3_2A_phaseA_1Layer__21118[[#This Row],[B]]*force_ripple_Config3_2A_phaseA_1Layer__21118[[#This Row],[Insgesamt]]</f>
        <v>#VALUE!</v>
      </c>
      <c r="L66">
        <f>force_ripple_Config3_2A_phaseA_1Layer__21118[[#This Row],[B2]]*force_ripple_Config3_2A_phaseA_1Layer__21118[[#This Row],[Insgesamt]]</f>
        <v>-1.171053510702589E+16</v>
      </c>
      <c r="M66" t="e">
        <f>force_ripple_Config3_2A_phaseA_1Layer__21118[[#This Row],[C]]*force_ripple_Config3_2A_phaseA_1Layer__21118[[#This Row],[Insgesamt]]</f>
        <v>#VALUE!</v>
      </c>
      <c r="N66" t="e">
        <f>force_ripple_Config3_2A_phaseA_1Layer__21118[[#This Row],[C2]]*force_ripple_Config3_2A_phaseA_1Layer__21118[[#This Row],[Insgesamt]]</f>
        <v>#VALUE!</v>
      </c>
      <c r="O66" s="2">
        <f t="shared" si="1"/>
        <v>7</v>
      </c>
      <c r="P66" s="2">
        <f t="shared" si="2"/>
        <v>0.86602540378443771</v>
      </c>
      <c r="Q66" s="2">
        <f t="shared" si="3"/>
        <v>8.5760391843603401E-16</v>
      </c>
      <c r="R66" s="2">
        <f t="shared" si="4"/>
        <v>-0.86602540378443849</v>
      </c>
      <c r="S66" t="e">
        <f>force_ripple_Config3_2A_phaseA_1Layer__21118[[#This Row],[Spalte1]]*$Q66</f>
        <v>#VALUE!</v>
      </c>
      <c r="T66">
        <f>force_ripple_Config3_2A_phaseA_1Layer__21118[[#This Row],[Spalte2]]*$Q66</f>
        <v>-152.27624799248659</v>
      </c>
      <c r="U66" t="e">
        <f>force_ripple_Config3_2A_phaseA_1Layer__21118[[#This Row],[Spalte22]]*$P66</f>
        <v>#VALUE!</v>
      </c>
      <c r="V66">
        <f>force_ripple_Config3_2A_phaseA_1Layer__21118[[#This Row],[Spalte23]]*$P66</f>
        <v>-1.014162089459393E+16</v>
      </c>
      <c r="W66" t="e">
        <f>force_ripple_Config3_2A_phaseA_1Layer__21118[[#This Row],[Spalte24]]*$R66</f>
        <v>#VALUE!</v>
      </c>
      <c r="X66" t="e">
        <f>force_ripple_Config3_2A_phaseA_1Layer__21118[[#This Row],[Spalte25]]*$R66</f>
        <v>#VALUE!</v>
      </c>
      <c r="Y66" t="e">
        <f t="shared" si="5"/>
        <v>#VALUE!</v>
      </c>
      <c r="Z66" t="e">
        <f t="shared" si="6"/>
        <v>#VALUE!</v>
      </c>
    </row>
    <row r="67" spans="1:26" x14ac:dyDescent="0.3">
      <c r="A67">
        <v>128</v>
      </c>
      <c r="B67" t="s">
        <v>3782</v>
      </c>
      <c r="C67" t="s">
        <v>3783</v>
      </c>
      <c r="D67" t="s">
        <v>3380</v>
      </c>
      <c r="E67" t="s">
        <v>3381</v>
      </c>
      <c r="F67" t="s">
        <v>2564</v>
      </c>
      <c r="G67" t="s">
        <v>2565</v>
      </c>
      <c r="H67">
        <f t="shared" si="0"/>
        <v>97.389372261283583</v>
      </c>
      <c r="I67" t="e">
        <f>force_ripple_Config3_2A_phaseA_1Layer__21118[[#This Row],[A]]*force_ripple_Config3_2A_phaseA_1Layer__21118[[#This Row],[Insgesamt]]</f>
        <v>#VALUE!</v>
      </c>
      <c r="J67">
        <f>force_ripple_Config3_2A_phaseA_1Layer__21118[[#This Row],[A2]]*force_ripple_Config3_2A_phaseA_1Layer__21118[[#This Row],[Insgesamt]]</f>
        <v>-1.6882788359484509E+17</v>
      </c>
      <c r="K67" t="e">
        <f>force_ripple_Config3_2A_phaseA_1Layer__21118[[#This Row],[B]]*force_ripple_Config3_2A_phaseA_1Layer__21118[[#This Row],[Insgesamt]]</f>
        <v>#VALUE!</v>
      </c>
      <c r="L67">
        <f>force_ripple_Config3_2A_phaseA_1Layer__21118[[#This Row],[B2]]*force_ripple_Config3_2A_phaseA_1Layer__21118[[#This Row],[Insgesamt]]</f>
        <v>-1.357626097792256E+16</v>
      </c>
      <c r="M67" t="e">
        <f>force_ripple_Config3_2A_phaseA_1Layer__21118[[#This Row],[C]]*force_ripple_Config3_2A_phaseA_1Layer__21118[[#This Row],[Insgesamt]]</f>
        <v>#VALUE!</v>
      </c>
      <c r="N67" t="e">
        <f>force_ripple_Config3_2A_phaseA_1Layer__21118[[#This Row],[C2]]*force_ripple_Config3_2A_phaseA_1Layer__21118[[#This Row],[Insgesamt]]</f>
        <v>#VALUE!</v>
      </c>
      <c r="O67" s="2">
        <f t="shared" si="1"/>
        <v>7.1111111111111107</v>
      </c>
      <c r="P67" s="2">
        <f t="shared" si="2"/>
        <v>0.98480775301220769</v>
      </c>
      <c r="Q67" s="2">
        <f t="shared" si="3"/>
        <v>-0.34202014332566755</v>
      </c>
      <c r="R67" s="2">
        <f t="shared" si="4"/>
        <v>-0.64278760968653947</v>
      </c>
      <c r="S67" t="e">
        <f>force_ripple_Config3_2A_phaseA_1Layer__21118[[#This Row],[Spalte1]]*$Q67</f>
        <v>#VALUE!</v>
      </c>
      <c r="T67">
        <f>force_ripple_Config3_2A_phaseA_1Layer__21118[[#This Row],[Spalte2]]*$Q67</f>
        <v>5.7742536944478032E+16</v>
      </c>
      <c r="U67" t="e">
        <f>force_ripple_Config3_2A_phaseA_1Layer__21118[[#This Row],[Spalte22]]*$P67</f>
        <v>#VALUE!</v>
      </c>
      <c r="V67">
        <f>force_ripple_Config3_2A_phaseA_1Layer__21118[[#This Row],[Spalte23]]*$P67</f>
        <v>-1.3370007067975234E+16</v>
      </c>
      <c r="W67" t="e">
        <f>force_ripple_Config3_2A_phaseA_1Layer__21118[[#This Row],[Spalte24]]*$R67</f>
        <v>#VALUE!</v>
      </c>
      <c r="X67" t="e">
        <f>force_ripple_Config3_2A_phaseA_1Layer__21118[[#This Row],[Spalte25]]*$R67</f>
        <v>#VALUE!</v>
      </c>
      <c r="Y67" t="e">
        <f t="shared" si="5"/>
        <v>#VALUE!</v>
      </c>
      <c r="Z67" t="e">
        <f t="shared" si="6"/>
        <v>#VALUE!</v>
      </c>
    </row>
    <row r="68" spans="1:26" x14ac:dyDescent="0.3">
      <c r="A68">
        <v>130</v>
      </c>
      <c r="B68" t="s">
        <v>3784</v>
      </c>
      <c r="C68" t="s">
        <v>3785</v>
      </c>
      <c r="D68" t="s">
        <v>3382</v>
      </c>
      <c r="E68" t="s">
        <v>3383</v>
      </c>
      <c r="F68" t="s">
        <v>2566</v>
      </c>
      <c r="G68" t="s">
        <v>2567</v>
      </c>
      <c r="H68">
        <f t="shared" ref="H68:H131" si="7">31*PI()</f>
        <v>97.389372261283583</v>
      </c>
      <c r="I68" t="e">
        <f>force_ripple_Config3_2A_phaseA_1Layer__21118[[#This Row],[A]]*force_ripple_Config3_2A_phaseA_1Layer__21118[[#This Row],[Insgesamt]]</f>
        <v>#VALUE!</v>
      </c>
      <c r="J68">
        <f>force_ripple_Config3_2A_phaseA_1Layer__21118[[#This Row],[A2]]*force_ripple_Config3_2A_phaseA_1Layer__21118[[#This Row],[Insgesamt]]</f>
        <v>-1.5122084967652333E+17</v>
      </c>
      <c r="K68" t="e">
        <f>force_ripple_Config3_2A_phaseA_1Layer__21118[[#This Row],[B]]*force_ripple_Config3_2A_phaseA_1Layer__21118[[#This Row],[Insgesamt]]</f>
        <v>#VALUE!</v>
      </c>
      <c r="L68">
        <f>force_ripple_Config3_2A_phaseA_1Layer__21118[[#This Row],[B2]]*force_ripple_Config3_2A_phaseA_1Layer__21118[[#This Row],[Insgesamt]]</f>
        <v>-1.5178583979621952E+17</v>
      </c>
      <c r="M68" t="e">
        <f>force_ripple_Config3_2A_phaseA_1Layer__21118[[#This Row],[C]]*force_ripple_Config3_2A_phaseA_1Layer__21118[[#This Row],[Insgesamt]]</f>
        <v>#VALUE!</v>
      </c>
      <c r="N68" t="e">
        <f>force_ripple_Config3_2A_phaseA_1Layer__21118[[#This Row],[C2]]*force_ripple_Config3_2A_phaseA_1Layer__21118[[#This Row],[Insgesamt]]</f>
        <v>#VALUE!</v>
      </c>
      <c r="O68" s="2">
        <f t="shared" ref="O68:O131" si="8">A68/(18)</f>
        <v>7.2222222222222223</v>
      </c>
      <c r="P68" s="2">
        <f t="shared" ref="P68:P131" si="9">SIN($O68*PI()-RADIANS(120))</f>
        <v>0.98480775301220858</v>
      </c>
      <c r="Q68" s="2">
        <f t="shared" ref="Q68:Q131" si="10">SIN($O68*PI()+RADIANS(0))</f>
        <v>-0.64278760968653803</v>
      </c>
      <c r="R68" s="2">
        <f t="shared" ref="R68:R131" si="11">SIN($O68*PI()+RADIANS(120))</f>
        <v>-0.34202014332566927</v>
      </c>
      <c r="S68" t="e">
        <f>force_ripple_Config3_2A_phaseA_1Layer__21118[[#This Row],[Spalte1]]*$Q68</f>
        <v>#VALUE!</v>
      </c>
      <c r="T68">
        <f>force_ripple_Config3_2A_phaseA_1Layer__21118[[#This Row],[Spalte2]]*$Q68</f>
        <v>9.7202888498339712E+16</v>
      </c>
      <c r="U68" t="e">
        <f>force_ripple_Config3_2A_phaseA_1Layer__21118[[#This Row],[Spalte22]]*$P68</f>
        <v>#VALUE!</v>
      </c>
      <c r="V68">
        <f>force_ripple_Config3_2A_phaseA_1Layer__21118[[#This Row],[Spalte23]]*$P68</f>
        <v>-1.4947987182878602E+17</v>
      </c>
      <c r="W68" t="e">
        <f>force_ripple_Config3_2A_phaseA_1Layer__21118[[#This Row],[Spalte24]]*$R68</f>
        <v>#VALUE!</v>
      </c>
      <c r="X68" t="e">
        <f>force_ripple_Config3_2A_phaseA_1Layer__21118[[#This Row],[Spalte25]]*$R68</f>
        <v>#VALUE!</v>
      </c>
      <c r="Y68" t="e">
        <f t="shared" ref="Y68:Y131" si="12">SUM(S68,U68,W68)</f>
        <v>#VALUE!</v>
      </c>
      <c r="Z68" t="e">
        <f t="shared" ref="Z68:Z131" si="13">SUM(T68,V68,X68)</f>
        <v>#VALUE!</v>
      </c>
    </row>
    <row r="69" spans="1:26" x14ac:dyDescent="0.3">
      <c r="A69">
        <v>132</v>
      </c>
      <c r="B69" t="s">
        <v>3786</v>
      </c>
      <c r="C69" t="s">
        <v>3787</v>
      </c>
      <c r="D69" t="s">
        <v>3384</v>
      </c>
      <c r="E69" t="s">
        <v>3385</v>
      </c>
      <c r="F69" t="s">
        <v>2568</v>
      </c>
      <c r="G69" t="s">
        <v>2569</v>
      </c>
      <c r="H69">
        <f t="shared" si="7"/>
        <v>97.389372261283583</v>
      </c>
      <c r="I69" t="e">
        <f>force_ripple_Config3_2A_phaseA_1Layer__21118[[#This Row],[A]]*force_ripple_Config3_2A_phaseA_1Layer__21118[[#This Row],[Insgesamt]]</f>
        <v>#VALUE!</v>
      </c>
      <c r="J69">
        <f>force_ripple_Config3_2A_phaseA_1Layer__21118[[#This Row],[A2]]*force_ripple_Config3_2A_phaseA_1Layer__21118[[#This Row],[Insgesamt]]</f>
        <v>-1.4296391327900672E+17</v>
      </c>
      <c r="K69" t="e">
        <f>force_ripple_Config3_2A_phaseA_1Layer__21118[[#This Row],[B]]*force_ripple_Config3_2A_phaseA_1Layer__21118[[#This Row],[Insgesamt]]</f>
        <v>#VALUE!</v>
      </c>
      <c r="L69">
        <f>force_ripple_Config3_2A_phaseA_1Layer__21118[[#This Row],[B2]]*force_ripple_Config3_2A_phaseA_1Layer__21118[[#This Row],[Insgesamt]]</f>
        <v>-1.7694879426054502E+17</v>
      </c>
      <c r="M69" t="e">
        <f>force_ripple_Config3_2A_phaseA_1Layer__21118[[#This Row],[C]]*force_ripple_Config3_2A_phaseA_1Layer__21118[[#This Row],[Insgesamt]]</f>
        <v>#VALUE!</v>
      </c>
      <c r="N69" t="e">
        <f>force_ripple_Config3_2A_phaseA_1Layer__21118[[#This Row],[C2]]*force_ripple_Config3_2A_phaseA_1Layer__21118[[#This Row],[Insgesamt]]</f>
        <v>#VALUE!</v>
      </c>
      <c r="O69" s="2">
        <f t="shared" si="8"/>
        <v>7.333333333333333</v>
      </c>
      <c r="P69" s="2">
        <f t="shared" si="9"/>
        <v>0.86602540378444026</v>
      </c>
      <c r="Q69" s="2">
        <f t="shared" si="10"/>
        <v>-0.8660254037844376</v>
      </c>
      <c r="R69" s="2">
        <f t="shared" si="11"/>
        <v>-9.8011876392689601E-16</v>
      </c>
      <c r="S69" t="e">
        <f>force_ripple_Config3_2A_phaseA_1Layer__21118[[#This Row],[Spalte1]]*$Q69</f>
        <v>#VALUE!</v>
      </c>
      <c r="T69">
        <f>force_ripple_Config3_2A_phaseA_1Layer__21118[[#This Row],[Spalte2]]*$Q69</f>
        <v>1.2381038072405512E+17</v>
      </c>
      <c r="U69" t="e">
        <f>force_ripple_Config3_2A_phaseA_1Layer__21118[[#This Row],[Spalte22]]*$P69</f>
        <v>#VALUE!</v>
      </c>
      <c r="V69">
        <f>force_ripple_Config3_2A_phaseA_1Layer__21118[[#This Row],[Spalte23]]*$P69</f>
        <v>-1.5324215099865834E+17</v>
      </c>
      <c r="W69" t="e">
        <f>force_ripple_Config3_2A_phaseA_1Layer__21118[[#This Row],[Spalte24]]*$R69</f>
        <v>#VALUE!</v>
      </c>
      <c r="X69" t="e">
        <f>force_ripple_Config3_2A_phaseA_1Layer__21118[[#This Row],[Spalte25]]*$R69</f>
        <v>#VALUE!</v>
      </c>
      <c r="Y69" t="e">
        <f t="shared" si="12"/>
        <v>#VALUE!</v>
      </c>
      <c r="Z69" t="e">
        <f t="shared" si="13"/>
        <v>#VALUE!</v>
      </c>
    </row>
    <row r="70" spans="1:26" x14ac:dyDescent="0.3">
      <c r="A70">
        <v>134</v>
      </c>
      <c r="B70" t="s">
        <v>3788</v>
      </c>
      <c r="C70" t="s">
        <v>3789</v>
      </c>
      <c r="D70" t="s">
        <v>3386</v>
      </c>
      <c r="E70" t="s">
        <v>3387</v>
      </c>
      <c r="F70" t="s">
        <v>2570</v>
      </c>
      <c r="G70" t="s">
        <v>2571</v>
      </c>
      <c r="H70">
        <f t="shared" si="7"/>
        <v>97.389372261283583</v>
      </c>
      <c r="I70" t="e">
        <f>force_ripple_Config3_2A_phaseA_1Layer__21118[[#This Row],[A]]*force_ripple_Config3_2A_phaseA_1Layer__21118[[#This Row],[Insgesamt]]</f>
        <v>#VALUE!</v>
      </c>
      <c r="J70">
        <f>force_ripple_Config3_2A_phaseA_1Layer__21118[[#This Row],[A2]]*force_ripple_Config3_2A_phaseA_1Layer__21118[[#This Row],[Insgesamt]]</f>
        <v>-1.2701286768025931E+17</v>
      </c>
      <c r="K70" t="e">
        <f>force_ripple_Config3_2A_phaseA_1Layer__21118[[#This Row],[B]]*force_ripple_Config3_2A_phaseA_1Layer__21118[[#This Row],[Insgesamt]]</f>
        <v>#VALUE!</v>
      </c>
      <c r="L70">
        <f>force_ripple_Config3_2A_phaseA_1Layer__21118[[#This Row],[B2]]*force_ripple_Config3_2A_phaseA_1Layer__21118[[#This Row],[Insgesamt]]</f>
        <v>-1.8805608784536272E+17</v>
      </c>
      <c r="M70" t="e">
        <f>force_ripple_Config3_2A_phaseA_1Layer__21118[[#This Row],[C]]*force_ripple_Config3_2A_phaseA_1Layer__21118[[#This Row],[Insgesamt]]</f>
        <v>#VALUE!</v>
      </c>
      <c r="N70" t="e">
        <f>force_ripple_Config3_2A_phaseA_1Layer__21118[[#This Row],[C2]]*force_ripple_Config3_2A_phaseA_1Layer__21118[[#This Row],[Insgesamt]]</f>
        <v>#VALUE!</v>
      </c>
      <c r="O70" s="2">
        <f t="shared" si="8"/>
        <v>7.4444444444444446</v>
      </c>
      <c r="P70" s="2">
        <f t="shared" si="9"/>
        <v>0.64278760968653936</v>
      </c>
      <c r="Q70" s="2">
        <f t="shared" si="10"/>
        <v>-0.98480775301220824</v>
      </c>
      <c r="R70" s="2">
        <f t="shared" si="11"/>
        <v>0.34202014332567077</v>
      </c>
      <c r="S70" t="e">
        <f>force_ripple_Config3_2A_phaseA_1Layer__21118[[#This Row],[Spalte1]]*$Q70</f>
        <v>#VALUE!</v>
      </c>
      <c r="T70">
        <f>force_ripple_Config3_2A_phaseA_1Layer__21118[[#This Row],[Spalte2]]*$Q70</f>
        <v>1.250832568238331E+17</v>
      </c>
      <c r="U70" t="e">
        <f>force_ripple_Config3_2A_phaseA_1Layer__21118[[#This Row],[Spalte22]]*$P70</f>
        <v>#VALUE!</v>
      </c>
      <c r="V70">
        <f>force_ripple_Config3_2A_phaseA_1Layer__21118[[#This Row],[Spalte23]]*$P70</f>
        <v>-1.2088012319312258E+17</v>
      </c>
      <c r="W70" t="e">
        <f>force_ripple_Config3_2A_phaseA_1Layer__21118[[#This Row],[Spalte24]]*$R70</f>
        <v>#VALUE!</v>
      </c>
      <c r="X70" t="e">
        <f>force_ripple_Config3_2A_phaseA_1Layer__21118[[#This Row],[Spalte25]]*$R70</f>
        <v>#VALUE!</v>
      </c>
      <c r="Y70" t="e">
        <f t="shared" si="12"/>
        <v>#VALUE!</v>
      </c>
      <c r="Z70" t="e">
        <f t="shared" si="13"/>
        <v>#VALUE!</v>
      </c>
    </row>
    <row r="71" spans="1:26" x14ac:dyDescent="0.3">
      <c r="A71">
        <v>136</v>
      </c>
      <c r="B71" t="s">
        <v>3790</v>
      </c>
      <c r="C71" t="s">
        <v>3791</v>
      </c>
      <c r="D71" t="s">
        <v>3388</v>
      </c>
      <c r="E71" t="s">
        <v>3389</v>
      </c>
      <c r="F71" t="s">
        <v>2572</v>
      </c>
      <c r="G71" t="s">
        <v>2573</v>
      </c>
      <c r="H71">
        <f t="shared" si="7"/>
        <v>97.389372261283583</v>
      </c>
      <c r="I71" t="e">
        <f>force_ripple_Config3_2A_phaseA_1Layer__21118[[#This Row],[A]]*force_ripple_Config3_2A_phaseA_1Layer__21118[[#This Row],[Insgesamt]]</f>
        <v>#VALUE!</v>
      </c>
      <c r="J71">
        <f>force_ripple_Config3_2A_phaseA_1Layer__21118[[#This Row],[A2]]*force_ripple_Config3_2A_phaseA_1Layer__21118[[#This Row],[Insgesamt]]</f>
        <v>-1.0277560434666499E+17</v>
      </c>
      <c r="K71" t="e">
        <f>force_ripple_Config3_2A_phaseA_1Layer__21118[[#This Row],[B]]*force_ripple_Config3_2A_phaseA_1Layer__21118[[#This Row],[Insgesamt]]</f>
        <v>#VALUE!</v>
      </c>
      <c r="L71">
        <f>force_ripple_Config3_2A_phaseA_1Layer__21118[[#This Row],[B2]]*force_ripple_Config3_2A_phaseA_1Layer__21118[[#This Row],[Insgesamt]]</f>
        <v>-1.8561489988297946E+17</v>
      </c>
      <c r="M71" t="e">
        <f>force_ripple_Config3_2A_phaseA_1Layer__21118[[#This Row],[C]]*force_ripple_Config3_2A_phaseA_1Layer__21118[[#This Row],[Insgesamt]]</f>
        <v>#VALUE!</v>
      </c>
      <c r="N71" t="e">
        <f>force_ripple_Config3_2A_phaseA_1Layer__21118[[#This Row],[C2]]*force_ripple_Config3_2A_phaseA_1Layer__21118[[#This Row],[Insgesamt]]</f>
        <v>#VALUE!</v>
      </c>
      <c r="O71" s="2">
        <f t="shared" si="8"/>
        <v>7.5555555555555554</v>
      </c>
      <c r="P71" s="2">
        <f t="shared" si="9"/>
        <v>0.34202014332567249</v>
      </c>
      <c r="Q71" s="2">
        <f t="shared" si="10"/>
        <v>-0.98480775301220858</v>
      </c>
      <c r="R71" s="2">
        <f t="shared" si="11"/>
        <v>0.64278760968653792</v>
      </c>
      <c r="S71" t="e">
        <f>force_ripple_Config3_2A_phaseA_1Layer__21118[[#This Row],[Spalte1]]*$Q71</f>
        <v>#VALUE!</v>
      </c>
      <c r="T71">
        <f>force_ripple_Config3_2A_phaseA_1Layer__21118[[#This Row],[Spalte2]]*$Q71</f>
        <v>1.0121421198111093E+17</v>
      </c>
      <c r="U71" t="e">
        <f>force_ripple_Config3_2A_phaseA_1Layer__21118[[#This Row],[Spalte22]]*$P71</f>
        <v>#VALUE!</v>
      </c>
      <c r="V71">
        <f>force_ripple_Config3_2A_phaseA_1Layer__21118[[#This Row],[Spalte23]]*$P71</f>
        <v>-6.3484034661356984E+16</v>
      </c>
      <c r="W71" t="e">
        <f>force_ripple_Config3_2A_phaseA_1Layer__21118[[#This Row],[Spalte24]]*$R71</f>
        <v>#VALUE!</v>
      </c>
      <c r="X71" t="e">
        <f>force_ripple_Config3_2A_phaseA_1Layer__21118[[#This Row],[Spalte25]]*$R71</f>
        <v>#VALUE!</v>
      </c>
      <c r="Y71" t="e">
        <f t="shared" si="12"/>
        <v>#VALUE!</v>
      </c>
      <c r="Z71" t="e">
        <f t="shared" si="13"/>
        <v>#VALUE!</v>
      </c>
    </row>
    <row r="72" spans="1:26" x14ac:dyDescent="0.3">
      <c r="A72">
        <v>138</v>
      </c>
      <c r="B72" t="s">
        <v>3792</v>
      </c>
      <c r="C72" t="s">
        <v>3793</v>
      </c>
      <c r="D72" t="s">
        <v>3390</v>
      </c>
      <c r="E72" t="s">
        <v>3391</v>
      </c>
      <c r="F72" t="s">
        <v>2574</v>
      </c>
      <c r="G72" t="s">
        <v>2575</v>
      </c>
      <c r="H72">
        <f t="shared" si="7"/>
        <v>97.389372261283583</v>
      </c>
      <c r="I72" t="e">
        <f>force_ripple_Config3_2A_phaseA_1Layer__21118[[#This Row],[A]]*force_ripple_Config3_2A_phaseA_1Layer__21118[[#This Row],[Insgesamt]]</f>
        <v>#VALUE!</v>
      </c>
      <c r="J72" t="e">
        <f>force_ripple_Config3_2A_phaseA_1Layer__21118[[#This Row],[A2]]*force_ripple_Config3_2A_phaseA_1Layer__21118[[#This Row],[Insgesamt]]</f>
        <v>#VALUE!</v>
      </c>
      <c r="K72" t="e">
        <f>force_ripple_Config3_2A_phaseA_1Layer__21118[[#This Row],[B]]*force_ripple_Config3_2A_phaseA_1Layer__21118[[#This Row],[Insgesamt]]</f>
        <v>#VALUE!</v>
      </c>
      <c r="L72">
        <f>force_ripple_Config3_2A_phaseA_1Layer__21118[[#This Row],[B2]]*force_ripple_Config3_2A_phaseA_1Layer__21118[[#This Row],[Insgesamt]]</f>
        <v>-1.8755525369487312E+17</v>
      </c>
      <c r="M72" t="e">
        <f>force_ripple_Config3_2A_phaseA_1Layer__21118[[#This Row],[C]]*force_ripple_Config3_2A_phaseA_1Layer__21118[[#This Row],[Insgesamt]]</f>
        <v>#VALUE!</v>
      </c>
      <c r="N72">
        <f>force_ripple_Config3_2A_phaseA_1Layer__21118[[#This Row],[C2]]*force_ripple_Config3_2A_phaseA_1Layer__21118[[#This Row],[Insgesamt]]</f>
        <v>-1.1474034774593011E+17</v>
      </c>
      <c r="O72" s="2">
        <f t="shared" si="8"/>
        <v>7.666666666666667</v>
      </c>
      <c r="P72" s="2">
        <f t="shared" si="9"/>
        <v>8.5760391843603401E-16</v>
      </c>
      <c r="Q72" s="2">
        <f t="shared" si="10"/>
        <v>-0.86602540378443849</v>
      </c>
      <c r="R72" s="2">
        <f t="shared" si="11"/>
        <v>0.86602540378443937</v>
      </c>
      <c r="S72" t="e">
        <f>force_ripple_Config3_2A_phaseA_1Layer__21118[[#This Row],[Spalte1]]*$Q72</f>
        <v>#VALUE!</v>
      </c>
      <c r="T72" t="e">
        <f>force_ripple_Config3_2A_phaseA_1Layer__21118[[#This Row],[Spalte2]]*$Q72</f>
        <v>#VALUE!</v>
      </c>
      <c r="U72" t="e">
        <f>force_ripple_Config3_2A_phaseA_1Layer__21118[[#This Row],[Spalte22]]*$P72</f>
        <v>#VALUE!</v>
      </c>
      <c r="V72">
        <f>force_ripple_Config3_2A_phaseA_1Layer__21118[[#This Row],[Spalte23]]*$P72</f>
        <v>-160.84812049198763</v>
      </c>
      <c r="W72" t="e">
        <f>force_ripple_Config3_2A_phaseA_1Layer__21118[[#This Row],[Spalte24]]*$R72</f>
        <v>#VALUE!</v>
      </c>
      <c r="X72">
        <f>force_ripple_Config3_2A_phaseA_1Layer__21118[[#This Row],[Spalte25]]*$R72</f>
        <v>-9.9368055987036112E+16</v>
      </c>
      <c r="Y72" t="e">
        <f t="shared" si="12"/>
        <v>#VALUE!</v>
      </c>
      <c r="Z72" t="e">
        <f t="shared" si="13"/>
        <v>#VALUE!</v>
      </c>
    </row>
    <row r="73" spans="1:26" x14ac:dyDescent="0.3">
      <c r="A73">
        <v>140</v>
      </c>
      <c r="B73" t="s">
        <v>3794</v>
      </c>
      <c r="C73" t="s">
        <v>3795</v>
      </c>
      <c r="D73" t="s">
        <v>3392</v>
      </c>
      <c r="E73" t="s">
        <v>3393</v>
      </c>
      <c r="F73" t="s">
        <v>2576</v>
      </c>
      <c r="G73" t="s">
        <v>2577</v>
      </c>
      <c r="H73">
        <f t="shared" si="7"/>
        <v>97.389372261283583</v>
      </c>
      <c r="I73" t="e">
        <f>force_ripple_Config3_2A_phaseA_1Layer__21118[[#This Row],[A]]*force_ripple_Config3_2A_phaseA_1Layer__21118[[#This Row],[Insgesamt]]</f>
        <v>#VALUE!</v>
      </c>
      <c r="J73" t="e">
        <f>force_ripple_Config3_2A_phaseA_1Layer__21118[[#This Row],[A2]]*force_ripple_Config3_2A_phaseA_1Layer__21118[[#This Row],[Insgesamt]]</f>
        <v>#VALUE!</v>
      </c>
      <c r="K73" t="e">
        <f>force_ripple_Config3_2A_phaseA_1Layer__21118[[#This Row],[B]]*force_ripple_Config3_2A_phaseA_1Layer__21118[[#This Row],[Insgesamt]]</f>
        <v>#VALUE!</v>
      </c>
      <c r="L73">
        <f>force_ripple_Config3_2A_phaseA_1Layer__21118[[#This Row],[B2]]*force_ripple_Config3_2A_phaseA_1Layer__21118[[#This Row],[Insgesamt]]</f>
        <v>-1.7602987543524541E+17</v>
      </c>
      <c r="M73" t="e">
        <f>force_ripple_Config3_2A_phaseA_1Layer__21118[[#This Row],[C]]*force_ripple_Config3_2A_phaseA_1Layer__21118[[#This Row],[Insgesamt]]</f>
        <v>#VALUE!</v>
      </c>
      <c r="N73">
        <f>force_ripple_Config3_2A_phaseA_1Layer__21118[[#This Row],[C2]]*force_ripple_Config3_2A_phaseA_1Layer__21118[[#This Row],[Insgesamt]]</f>
        <v>-1.3571428229744123E+17</v>
      </c>
      <c r="O73" s="2">
        <f t="shared" si="8"/>
        <v>7.7777777777777777</v>
      </c>
      <c r="P73" s="2">
        <f t="shared" si="9"/>
        <v>-0.34202014332566755</v>
      </c>
      <c r="Q73" s="2">
        <f t="shared" si="10"/>
        <v>-0.64278760968653947</v>
      </c>
      <c r="R73" s="2">
        <f t="shared" si="11"/>
        <v>0.98480775301220824</v>
      </c>
      <c r="S73" t="e">
        <f>force_ripple_Config3_2A_phaseA_1Layer__21118[[#This Row],[Spalte1]]*$Q73</f>
        <v>#VALUE!</v>
      </c>
      <c r="T73" t="e">
        <f>force_ripple_Config3_2A_phaseA_1Layer__21118[[#This Row],[Spalte2]]*$Q73</f>
        <v>#VALUE!</v>
      </c>
      <c r="U73" t="e">
        <f>force_ripple_Config3_2A_phaseA_1Layer__21118[[#This Row],[Spalte22]]*$P73</f>
        <v>#VALUE!</v>
      </c>
      <c r="V73">
        <f>force_ripple_Config3_2A_phaseA_1Layer__21118[[#This Row],[Spalte23]]*$P73</f>
        <v>6.020576322596204E+16</v>
      </c>
      <c r="W73" t="e">
        <f>force_ripple_Config3_2A_phaseA_1Layer__21118[[#This Row],[Spalte24]]*$R73</f>
        <v>#VALUE!</v>
      </c>
      <c r="X73">
        <f>force_ripple_Config3_2A_phaseA_1Layer__21118[[#This Row],[Spalte25]]*$R73</f>
        <v>-1.3365247740100762E+17</v>
      </c>
      <c r="Y73" t="e">
        <f t="shared" si="12"/>
        <v>#VALUE!</v>
      </c>
      <c r="Z73" t="e">
        <f t="shared" si="13"/>
        <v>#VALUE!</v>
      </c>
    </row>
    <row r="74" spans="1:26" x14ac:dyDescent="0.3">
      <c r="A74">
        <v>142</v>
      </c>
      <c r="B74" t="s">
        <v>3796</v>
      </c>
      <c r="C74" t="s">
        <v>3797</v>
      </c>
      <c r="D74" t="s">
        <v>3394</v>
      </c>
      <c r="E74" t="s">
        <v>3395</v>
      </c>
      <c r="F74" t="s">
        <v>2578</v>
      </c>
      <c r="G74" t="s">
        <v>2579</v>
      </c>
      <c r="H74">
        <f t="shared" si="7"/>
        <v>97.389372261283583</v>
      </c>
      <c r="I74" t="e">
        <f>force_ripple_Config3_2A_phaseA_1Layer__21118[[#This Row],[A]]*force_ripple_Config3_2A_phaseA_1Layer__21118[[#This Row],[Insgesamt]]</f>
        <v>#VALUE!</v>
      </c>
      <c r="J74" t="e">
        <f>force_ripple_Config3_2A_phaseA_1Layer__21118[[#This Row],[A2]]*force_ripple_Config3_2A_phaseA_1Layer__21118[[#This Row],[Insgesamt]]</f>
        <v>#VALUE!</v>
      </c>
      <c r="K74" t="e">
        <f>force_ripple_Config3_2A_phaseA_1Layer__21118[[#This Row],[B]]*force_ripple_Config3_2A_phaseA_1Layer__21118[[#This Row],[Insgesamt]]</f>
        <v>#VALUE!</v>
      </c>
      <c r="L74">
        <f>force_ripple_Config3_2A_phaseA_1Layer__21118[[#This Row],[B2]]*force_ripple_Config3_2A_phaseA_1Layer__21118[[#This Row],[Insgesamt]]</f>
        <v>-1.5128426901979981E+17</v>
      </c>
      <c r="M74" t="e">
        <f>force_ripple_Config3_2A_phaseA_1Layer__21118[[#This Row],[C]]*force_ripple_Config3_2A_phaseA_1Layer__21118[[#This Row],[Insgesamt]]</f>
        <v>#VALUE!</v>
      </c>
      <c r="N74">
        <f>force_ripple_Config3_2A_phaseA_1Layer__21118[[#This Row],[C2]]*force_ripple_Config3_2A_phaseA_1Layer__21118[[#This Row],[Insgesamt]]</f>
        <v>-1.4591581230030214E+17</v>
      </c>
      <c r="O74" s="2">
        <f t="shared" si="8"/>
        <v>7.8888888888888893</v>
      </c>
      <c r="P74" s="2">
        <f t="shared" si="9"/>
        <v>-0.64278760968653803</v>
      </c>
      <c r="Q74" s="2">
        <f t="shared" si="10"/>
        <v>-0.34202014332566927</v>
      </c>
      <c r="R74" s="2">
        <f t="shared" si="11"/>
        <v>0.98480775301220802</v>
      </c>
      <c r="S74" t="e">
        <f>force_ripple_Config3_2A_phaseA_1Layer__21118[[#This Row],[Spalte1]]*$Q74</f>
        <v>#VALUE!</v>
      </c>
      <c r="T74" t="e">
        <f>force_ripple_Config3_2A_phaseA_1Layer__21118[[#This Row],[Spalte2]]*$Q74</f>
        <v>#VALUE!</v>
      </c>
      <c r="U74" t="e">
        <f>force_ripple_Config3_2A_phaseA_1Layer__21118[[#This Row],[Spalte22]]*$P74</f>
        <v>#VALUE!</v>
      </c>
      <c r="V74">
        <f>force_ripple_Config3_2A_phaseA_1Layer__21118[[#This Row],[Spalte23]]*$P74</f>
        <v>9.7243653666412304E+16</v>
      </c>
      <c r="W74" t="e">
        <f>force_ripple_Config3_2A_phaseA_1Layer__21118[[#This Row],[Spalte24]]*$R74</f>
        <v>#VALUE!</v>
      </c>
      <c r="X74">
        <f>force_ripple_Config3_2A_phaseA_1Layer__21118[[#This Row],[Spalte25]]*$R74</f>
        <v>-1.4369902324041166E+17</v>
      </c>
      <c r="Y74" t="e">
        <f t="shared" si="12"/>
        <v>#VALUE!</v>
      </c>
      <c r="Z74" t="e">
        <f t="shared" si="13"/>
        <v>#VALUE!</v>
      </c>
    </row>
    <row r="75" spans="1:26" x14ac:dyDescent="0.3">
      <c r="A75">
        <v>144</v>
      </c>
      <c r="B75" t="s">
        <v>3798</v>
      </c>
      <c r="C75" t="s">
        <v>3799</v>
      </c>
      <c r="D75" t="s">
        <v>3396</v>
      </c>
      <c r="E75" t="s">
        <v>3397</v>
      </c>
      <c r="F75" t="s">
        <v>2580</v>
      </c>
      <c r="G75" t="s">
        <v>2581</v>
      </c>
      <c r="H75">
        <f t="shared" si="7"/>
        <v>97.389372261283583</v>
      </c>
      <c r="I75" t="e">
        <f>force_ripple_Config3_2A_phaseA_1Layer__21118[[#This Row],[A]]*force_ripple_Config3_2A_phaseA_1Layer__21118[[#This Row],[Insgesamt]]</f>
        <v>#VALUE!</v>
      </c>
      <c r="J75" t="e">
        <f>force_ripple_Config3_2A_phaseA_1Layer__21118[[#This Row],[A2]]*force_ripple_Config3_2A_phaseA_1Layer__21118[[#This Row],[Insgesamt]]</f>
        <v>#VALUE!</v>
      </c>
      <c r="K75" t="e">
        <f>force_ripple_Config3_2A_phaseA_1Layer__21118[[#This Row],[B]]*force_ripple_Config3_2A_phaseA_1Layer__21118[[#This Row],[Insgesamt]]</f>
        <v>#VALUE!</v>
      </c>
      <c r="L75">
        <f>force_ripple_Config3_2A_phaseA_1Layer__21118[[#This Row],[B2]]*force_ripple_Config3_2A_phaseA_1Layer__21118[[#This Row],[Insgesamt]]</f>
        <v>-1.342705726947736E+16</v>
      </c>
      <c r="M75" t="e">
        <f>force_ripple_Config3_2A_phaseA_1Layer__21118[[#This Row],[C]]*force_ripple_Config3_2A_phaseA_1Layer__21118[[#This Row],[Insgesamt]]</f>
        <v>#VALUE!</v>
      </c>
      <c r="N75">
        <f>force_ripple_Config3_2A_phaseA_1Layer__21118[[#This Row],[C2]]*force_ripple_Config3_2A_phaseA_1Layer__21118[[#This Row],[Insgesamt]]</f>
        <v>-1.5898997016205149E+17</v>
      </c>
      <c r="O75" s="2">
        <f t="shared" si="8"/>
        <v>8</v>
      </c>
      <c r="P75" s="2">
        <f t="shared" si="9"/>
        <v>-0.8660254037844376</v>
      </c>
      <c r="Q75" s="2">
        <f t="shared" si="10"/>
        <v>-9.8011876392689601E-16</v>
      </c>
      <c r="R75" s="2">
        <f t="shared" si="11"/>
        <v>0.8660254037844386</v>
      </c>
      <c r="S75" t="e">
        <f>force_ripple_Config3_2A_phaseA_1Layer__21118[[#This Row],[Spalte1]]*$Q75</f>
        <v>#VALUE!</v>
      </c>
      <c r="T75" t="e">
        <f>force_ripple_Config3_2A_phaseA_1Layer__21118[[#This Row],[Spalte2]]*$Q75</f>
        <v>#VALUE!</v>
      </c>
      <c r="U75" t="e">
        <f>force_ripple_Config3_2A_phaseA_1Layer__21118[[#This Row],[Spalte22]]*$P75</f>
        <v>#VALUE!</v>
      </c>
      <c r="V75">
        <f>force_ripple_Config3_2A_phaseA_1Layer__21118[[#This Row],[Spalte23]]*$P75</f>
        <v>1.1628172693435898E+16</v>
      </c>
      <c r="W75" t="e">
        <f>force_ripple_Config3_2A_phaseA_1Layer__21118[[#This Row],[Spalte24]]*$R75</f>
        <v>#VALUE!</v>
      </c>
      <c r="X75">
        <f>force_ripple_Config3_2A_phaseA_1Layer__21118[[#This Row],[Spalte25]]*$R75</f>
        <v>-1.3768935310726648E+17</v>
      </c>
      <c r="Y75" t="e">
        <f t="shared" si="12"/>
        <v>#VALUE!</v>
      </c>
      <c r="Z75" t="e">
        <f t="shared" si="13"/>
        <v>#VALUE!</v>
      </c>
    </row>
    <row r="76" spans="1:26" x14ac:dyDescent="0.3">
      <c r="A76">
        <v>146</v>
      </c>
      <c r="B76" t="s">
        <v>3800</v>
      </c>
      <c r="C76" t="s">
        <v>3801</v>
      </c>
      <c r="D76" t="s">
        <v>3398</v>
      </c>
      <c r="E76" t="s">
        <v>3399</v>
      </c>
      <c r="F76" t="s">
        <v>2582</v>
      </c>
      <c r="G76" t="s">
        <v>2583</v>
      </c>
      <c r="H76">
        <f t="shared" si="7"/>
        <v>97.389372261283583</v>
      </c>
      <c r="I76" t="e">
        <f>force_ripple_Config3_2A_phaseA_1Layer__21118[[#This Row],[A]]*force_ripple_Config3_2A_phaseA_1Layer__21118[[#This Row],[Insgesamt]]</f>
        <v>#VALUE!</v>
      </c>
      <c r="J76" t="e">
        <f>force_ripple_Config3_2A_phaseA_1Layer__21118[[#This Row],[A2]]*force_ripple_Config3_2A_phaseA_1Layer__21118[[#This Row],[Insgesamt]]</f>
        <v>#VALUE!</v>
      </c>
      <c r="K76" t="e">
        <f>force_ripple_Config3_2A_phaseA_1Layer__21118[[#This Row],[B]]*force_ripple_Config3_2A_phaseA_1Layer__21118[[#This Row],[Insgesamt]]</f>
        <v>#VALUE!</v>
      </c>
      <c r="L76">
        <f>force_ripple_Config3_2A_phaseA_1Layer__21118[[#This Row],[B2]]*force_ripple_Config3_2A_phaseA_1Layer__21118[[#This Row],[Insgesamt]]</f>
        <v>-1.1602065483811339E+17</v>
      </c>
      <c r="M76" t="e">
        <f>force_ripple_Config3_2A_phaseA_1Layer__21118[[#This Row],[C]]*force_ripple_Config3_2A_phaseA_1Layer__21118[[#This Row],[Insgesamt]]</f>
        <v>#VALUE!</v>
      </c>
      <c r="N76">
        <f>force_ripple_Config3_2A_phaseA_1Layer__21118[[#This Row],[C2]]*force_ripple_Config3_2A_phaseA_1Layer__21118[[#This Row],[Insgesamt]]</f>
        <v>-1.7415790348904032E+17</v>
      </c>
      <c r="O76" s="2">
        <f t="shared" si="8"/>
        <v>8.1111111111111107</v>
      </c>
      <c r="P76" s="2">
        <f t="shared" si="9"/>
        <v>-0.98480775301220758</v>
      </c>
      <c r="Q76" s="2">
        <f t="shared" si="10"/>
        <v>0.34202014332566744</v>
      </c>
      <c r="R76" s="2">
        <f t="shared" si="11"/>
        <v>0.64278760968653958</v>
      </c>
      <c r="S76" t="e">
        <f>force_ripple_Config3_2A_phaseA_1Layer__21118[[#This Row],[Spalte1]]*$Q76</f>
        <v>#VALUE!</v>
      </c>
      <c r="T76" t="e">
        <f>force_ripple_Config3_2A_phaseA_1Layer__21118[[#This Row],[Spalte2]]*$Q76</f>
        <v>#VALUE!</v>
      </c>
      <c r="U76" t="e">
        <f>force_ripple_Config3_2A_phaseA_1Layer__21118[[#This Row],[Spalte22]]*$P76</f>
        <v>#VALUE!</v>
      </c>
      <c r="V76">
        <f>force_ripple_Config3_2A_phaseA_1Layer__21118[[#This Row],[Spalte23]]*$P76</f>
        <v>1.1425804039412736E+17</v>
      </c>
      <c r="W76" t="e">
        <f>force_ripple_Config3_2A_phaseA_1Layer__21118[[#This Row],[Spalte24]]*$R76</f>
        <v>#VALUE!</v>
      </c>
      <c r="X76">
        <f>force_ripple_Config3_2A_phaseA_1Layer__21118[[#This Row],[Spalte25]]*$R76</f>
        <v>-1.1194654249173928E+17</v>
      </c>
      <c r="Y76" t="e">
        <f t="shared" si="12"/>
        <v>#VALUE!</v>
      </c>
      <c r="Z76" t="e">
        <f t="shared" si="13"/>
        <v>#VALUE!</v>
      </c>
    </row>
    <row r="77" spans="1:26" x14ac:dyDescent="0.3">
      <c r="A77">
        <v>148</v>
      </c>
      <c r="B77" t="s">
        <v>3802</v>
      </c>
      <c r="C77" t="s">
        <v>3803</v>
      </c>
      <c r="D77" t="s">
        <v>3400</v>
      </c>
      <c r="E77" t="s">
        <v>3401</v>
      </c>
      <c r="F77" t="s">
        <v>2584</v>
      </c>
      <c r="G77" t="s">
        <v>2585</v>
      </c>
      <c r="H77">
        <f t="shared" si="7"/>
        <v>97.389372261283583</v>
      </c>
      <c r="I77" t="e">
        <f>force_ripple_Config3_2A_phaseA_1Layer__21118[[#This Row],[A]]*force_ripple_Config3_2A_phaseA_1Layer__21118[[#This Row],[Insgesamt]]</f>
        <v>#VALUE!</v>
      </c>
      <c r="J77" t="e">
        <f>force_ripple_Config3_2A_phaseA_1Layer__21118[[#This Row],[A2]]*force_ripple_Config3_2A_phaseA_1Layer__21118[[#This Row],[Insgesamt]]</f>
        <v>#VALUE!</v>
      </c>
      <c r="K77" t="e">
        <f>force_ripple_Config3_2A_phaseA_1Layer__21118[[#This Row],[B]]*force_ripple_Config3_2A_phaseA_1Layer__21118[[#This Row],[Insgesamt]]</f>
        <v>#VALUE!</v>
      </c>
      <c r="L77" t="e">
        <f>force_ripple_Config3_2A_phaseA_1Layer__21118[[#This Row],[B2]]*force_ripple_Config3_2A_phaseA_1Layer__21118[[#This Row],[Insgesamt]]</f>
        <v>#VALUE!</v>
      </c>
      <c r="M77" t="e">
        <f>force_ripple_Config3_2A_phaseA_1Layer__21118[[#This Row],[C]]*force_ripple_Config3_2A_phaseA_1Layer__21118[[#This Row],[Insgesamt]]</f>
        <v>#VALUE!</v>
      </c>
      <c r="N77">
        <f>force_ripple_Config3_2A_phaseA_1Layer__21118[[#This Row],[C2]]*force_ripple_Config3_2A_phaseA_1Layer__21118[[#This Row],[Insgesamt]]</f>
        <v>-1.7715925904686234E+17</v>
      </c>
      <c r="O77" s="2">
        <f t="shared" si="8"/>
        <v>8.2222222222222214</v>
      </c>
      <c r="P77" s="2">
        <f t="shared" si="9"/>
        <v>-0.98480775301220858</v>
      </c>
      <c r="Q77" s="2">
        <f t="shared" si="10"/>
        <v>0.64278760968653792</v>
      </c>
      <c r="R77" s="2">
        <f t="shared" si="11"/>
        <v>0.34202014332566938</v>
      </c>
      <c r="S77" t="e">
        <f>force_ripple_Config3_2A_phaseA_1Layer__21118[[#This Row],[Spalte1]]*$Q77</f>
        <v>#VALUE!</v>
      </c>
      <c r="T77" t="e">
        <f>force_ripple_Config3_2A_phaseA_1Layer__21118[[#This Row],[Spalte2]]*$Q77</f>
        <v>#VALUE!</v>
      </c>
      <c r="U77" t="e">
        <f>force_ripple_Config3_2A_phaseA_1Layer__21118[[#This Row],[Spalte22]]*$P77</f>
        <v>#VALUE!</v>
      </c>
      <c r="V77" t="e">
        <f>force_ripple_Config3_2A_phaseA_1Layer__21118[[#This Row],[Spalte23]]*$P77</f>
        <v>#VALUE!</v>
      </c>
      <c r="W77" t="e">
        <f>force_ripple_Config3_2A_phaseA_1Layer__21118[[#This Row],[Spalte24]]*$R77</f>
        <v>#VALUE!</v>
      </c>
      <c r="X77">
        <f>force_ripple_Config3_2A_phaseA_1Layer__21118[[#This Row],[Spalte25]]*$R77</f>
        <v>-6.0592035170677248E+16</v>
      </c>
      <c r="Y77" t="e">
        <f t="shared" si="12"/>
        <v>#VALUE!</v>
      </c>
      <c r="Z77" t="e">
        <f t="shared" si="13"/>
        <v>#VALUE!</v>
      </c>
    </row>
    <row r="78" spans="1:26" x14ac:dyDescent="0.3">
      <c r="A78">
        <v>150</v>
      </c>
      <c r="B78" t="s">
        <v>3804</v>
      </c>
      <c r="C78" t="s">
        <v>3805</v>
      </c>
      <c r="D78" t="s">
        <v>3402</v>
      </c>
      <c r="E78" t="s">
        <v>3403</v>
      </c>
      <c r="F78" t="s">
        <v>2586</v>
      </c>
      <c r="G78" t="s">
        <v>2587</v>
      </c>
      <c r="H78">
        <f t="shared" si="7"/>
        <v>97.389372261283583</v>
      </c>
      <c r="I78" t="e">
        <f>force_ripple_Config3_2A_phaseA_1Layer__21118[[#This Row],[A]]*force_ripple_Config3_2A_phaseA_1Layer__21118[[#This Row],[Insgesamt]]</f>
        <v>#VALUE!</v>
      </c>
      <c r="J78">
        <f>force_ripple_Config3_2A_phaseA_1Layer__21118[[#This Row],[A2]]*force_ripple_Config3_2A_phaseA_1Layer__21118[[#This Row],[Insgesamt]]</f>
        <v>-1.2403603652364122E+17</v>
      </c>
      <c r="K78" t="e">
        <f>force_ripple_Config3_2A_phaseA_1Layer__21118[[#This Row],[B]]*force_ripple_Config3_2A_phaseA_1Layer__21118[[#This Row],[Insgesamt]]</f>
        <v>#VALUE!</v>
      </c>
      <c r="L78" t="e">
        <f>force_ripple_Config3_2A_phaseA_1Layer__21118[[#This Row],[B2]]*force_ripple_Config3_2A_phaseA_1Layer__21118[[#This Row],[Insgesamt]]</f>
        <v>#VALUE!</v>
      </c>
      <c r="M78" t="e">
        <f>force_ripple_Config3_2A_phaseA_1Layer__21118[[#This Row],[C]]*force_ripple_Config3_2A_phaseA_1Layer__21118[[#This Row],[Insgesamt]]</f>
        <v>#VALUE!</v>
      </c>
      <c r="N78">
        <f>force_ripple_Config3_2A_phaseA_1Layer__21118[[#This Row],[C2]]*force_ripple_Config3_2A_phaseA_1Layer__21118[[#This Row],[Insgesamt]]</f>
        <v>-1.8091705763348326E+17</v>
      </c>
      <c r="O78" s="2">
        <f t="shared" si="8"/>
        <v>8.3333333333333339</v>
      </c>
      <c r="P78" s="2">
        <f t="shared" si="9"/>
        <v>-0.86602540378443849</v>
      </c>
      <c r="Q78" s="2">
        <f t="shared" si="10"/>
        <v>0.86602540378443937</v>
      </c>
      <c r="R78" s="2">
        <f t="shared" si="11"/>
        <v>-2.4500800693827429E-15</v>
      </c>
      <c r="S78" t="e">
        <f>force_ripple_Config3_2A_phaseA_1Layer__21118[[#This Row],[Spalte1]]*$Q78</f>
        <v>#VALUE!</v>
      </c>
      <c r="T78">
        <f>force_ripple_Config3_2A_phaseA_1Layer__21118[[#This Row],[Spalte2]]*$Q78</f>
        <v>-1.0741835861420786E+17</v>
      </c>
      <c r="U78" t="e">
        <f>force_ripple_Config3_2A_phaseA_1Layer__21118[[#This Row],[Spalte22]]*$P78</f>
        <v>#VALUE!</v>
      </c>
      <c r="V78" t="e">
        <f>force_ripple_Config3_2A_phaseA_1Layer__21118[[#This Row],[Spalte23]]*$P78</f>
        <v>#VALUE!</v>
      </c>
      <c r="W78" t="e">
        <f>force_ripple_Config3_2A_phaseA_1Layer__21118[[#This Row],[Spalte24]]*$R78</f>
        <v>#VALUE!</v>
      </c>
      <c r="X78">
        <f>force_ripple_Config3_2A_phaseA_1Layer__21118[[#This Row],[Spalte25]]*$R78</f>
        <v>443.26127711916638</v>
      </c>
      <c r="Y78" t="e">
        <f t="shared" si="12"/>
        <v>#VALUE!</v>
      </c>
      <c r="Z78" t="e">
        <f t="shared" si="13"/>
        <v>#VALUE!</v>
      </c>
    </row>
    <row r="79" spans="1:26" x14ac:dyDescent="0.3">
      <c r="A79">
        <v>152</v>
      </c>
      <c r="B79" t="s">
        <v>3806</v>
      </c>
      <c r="C79" t="s">
        <v>3807</v>
      </c>
      <c r="D79" t="s">
        <v>3404</v>
      </c>
      <c r="E79" t="s">
        <v>3405</v>
      </c>
      <c r="F79" t="s">
        <v>2588</v>
      </c>
      <c r="G79" t="s">
        <v>2589</v>
      </c>
      <c r="H79">
        <f t="shared" si="7"/>
        <v>97.389372261283583</v>
      </c>
      <c r="I79" t="e">
        <f>force_ripple_Config3_2A_phaseA_1Layer__21118[[#This Row],[A]]*force_ripple_Config3_2A_phaseA_1Layer__21118[[#This Row],[Insgesamt]]</f>
        <v>#VALUE!</v>
      </c>
      <c r="J79">
        <f>force_ripple_Config3_2A_phaseA_1Layer__21118[[#This Row],[A2]]*force_ripple_Config3_2A_phaseA_1Layer__21118[[#This Row],[Insgesamt]]</f>
        <v>-1.4523757623025427E+17</v>
      </c>
      <c r="K79" t="e">
        <f>force_ripple_Config3_2A_phaseA_1Layer__21118[[#This Row],[B]]*force_ripple_Config3_2A_phaseA_1Layer__21118[[#This Row],[Insgesamt]]</f>
        <v>#VALUE!</v>
      </c>
      <c r="L79" t="e">
        <f>force_ripple_Config3_2A_phaseA_1Layer__21118[[#This Row],[B2]]*force_ripple_Config3_2A_phaseA_1Layer__21118[[#This Row],[Insgesamt]]</f>
        <v>#VALUE!</v>
      </c>
      <c r="M79" t="e">
        <f>force_ripple_Config3_2A_phaseA_1Layer__21118[[#This Row],[C]]*force_ripple_Config3_2A_phaseA_1Layer__21118[[#This Row],[Insgesamt]]</f>
        <v>#VALUE!</v>
      </c>
      <c r="N79">
        <f>force_ripple_Config3_2A_phaseA_1Layer__21118[[#This Row],[C2]]*force_ripple_Config3_2A_phaseA_1Layer__21118[[#This Row],[Insgesamt]]</f>
        <v>-1.8371974902304557E+17</v>
      </c>
      <c r="O79" s="2">
        <f t="shared" si="8"/>
        <v>8.4444444444444446</v>
      </c>
      <c r="P79" s="2">
        <f t="shared" si="9"/>
        <v>-0.64278760968653947</v>
      </c>
      <c r="Q79" s="2">
        <f t="shared" si="10"/>
        <v>0.98480775301220824</v>
      </c>
      <c r="R79" s="2">
        <f t="shared" si="11"/>
        <v>-0.34202014332567066</v>
      </c>
      <c r="S79" t="e">
        <f>force_ripple_Config3_2A_phaseA_1Layer__21118[[#This Row],[Spalte1]]*$Q79</f>
        <v>#VALUE!</v>
      </c>
      <c r="T79">
        <f>force_ripple_Config3_2A_phaseA_1Layer__21118[[#This Row],[Spalte2]]*$Q79</f>
        <v>-1.4303109110025602E+17</v>
      </c>
      <c r="U79" t="e">
        <f>force_ripple_Config3_2A_phaseA_1Layer__21118[[#This Row],[Spalte22]]*$P79</f>
        <v>#VALUE!</v>
      </c>
      <c r="V79" t="e">
        <f>force_ripple_Config3_2A_phaseA_1Layer__21118[[#This Row],[Spalte23]]*$P79</f>
        <v>#VALUE!</v>
      </c>
      <c r="W79" t="e">
        <f>force_ripple_Config3_2A_phaseA_1Layer__21118[[#This Row],[Spalte24]]*$R79</f>
        <v>#VALUE!</v>
      </c>
      <c r="X79">
        <f>force_ripple_Config3_2A_phaseA_1Layer__21118[[#This Row],[Spalte25]]*$R79</f>
        <v>6.2835854892618288E+16</v>
      </c>
      <c r="Y79" t="e">
        <f t="shared" si="12"/>
        <v>#VALUE!</v>
      </c>
      <c r="Z79" t="e">
        <f t="shared" si="13"/>
        <v>#VALUE!</v>
      </c>
    </row>
    <row r="80" spans="1:26" x14ac:dyDescent="0.3">
      <c r="A80">
        <v>154</v>
      </c>
      <c r="B80" t="s">
        <v>3808</v>
      </c>
      <c r="C80" t="s">
        <v>3809</v>
      </c>
      <c r="D80" t="s">
        <v>3406</v>
      </c>
      <c r="E80" t="s">
        <v>3407</v>
      </c>
      <c r="F80" t="s">
        <v>2590</v>
      </c>
      <c r="G80" t="s">
        <v>2591</v>
      </c>
      <c r="H80">
        <f t="shared" si="7"/>
        <v>97.389372261283583</v>
      </c>
      <c r="I80" t="e">
        <f>force_ripple_Config3_2A_phaseA_1Layer__21118[[#This Row],[A]]*force_ripple_Config3_2A_phaseA_1Layer__21118[[#This Row],[Insgesamt]]</f>
        <v>#VALUE!</v>
      </c>
      <c r="J80">
        <f>force_ripple_Config3_2A_phaseA_1Layer__21118[[#This Row],[A2]]*force_ripple_Config3_2A_phaseA_1Layer__21118[[#This Row],[Insgesamt]]</f>
        <v>-1.5921345928578982E+17</v>
      </c>
      <c r="K80" t="e">
        <f>force_ripple_Config3_2A_phaseA_1Layer__21118[[#This Row],[B]]*force_ripple_Config3_2A_phaseA_1Layer__21118[[#This Row],[Insgesamt]]</f>
        <v>#VALUE!</v>
      </c>
      <c r="L80" t="e">
        <f>force_ripple_Config3_2A_phaseA_1Layer__21118[[#This Row],[B2]]*force_ripple_Config3_2A_phaseA_1Layer__21118[[#This Row],[Insgesamt]]</f>
        <v>#VALUE!</v>
      </c>
      <c r="M80" t="e">
        <f>force_ripple_Config3_2A_phaseA_1Layer__21118[[#This Row],[C]]*force_ripple_Config3_2A_phaseA_1Layer__21118[[#This Row],[Insgesamt]]</f>
        <v>#VALUE!</v>
      </c>
      <c r="N80">
        <f>force_ripple_Config3_2A_phaseA_1Layer__21118[[#This Row],[C2]]*force_ripple_Config3_2A_phaseA_1Layer__21118[[#This Row],[Insgesamt]]</f>
        <v>-1.6882815502878106E+17</v>
      </c>
      <c r="O80" s="2">
        <f t="shared" si="8"/>
        <v>8.5555555555555554</v>
      </c>
      <c r="P80" s="2">
        <f t="shared" si="9"/>
        <v>-0.3420201433256726</v>
      </c>
      <c r="Q80" s="2">
        <f t="shared" si="10"/>
        <v>0.98480775301220858</v>
      </c>
      <c r="R80" s="2">
        <f t="shared" si="11"/>
        <v>-0.64278760968653781</v>
      </c>
      <c r="S80" t="e">
        <f>force_ripple_Config3_2A_phaseA_1Layer__21118[[#This Row],[Spalte1]]*$Q80</f>
        <v>#VALUE!</v>
      </c>
      <c r="T80">
        <f>force_ripple_Config3_2A_phaseA_1Layer__21118[[#This Row],[Spalte2]]*$Q80</f>
        <v>-1.5679464908853942E+17</v>
      </c>
      <c r="U80" t="e">
        <f>force_ripple_Config3_2A_phaseA_1Layer__21118[[#This Row],[Spalte22]]*$P80</f>
        <v>#VALUE!</v>
      </c>
      <c r="V80" t="e">
        <f>force_ripple_Config3_2A_phaseA_1Layer__21118[[#This Row],[Spalte23]]*$P80</f>
        <v>#VALUE!</v>
      </c>
      <c r="W80" t="e">
        <f>force_ripple_Config3_2A_phaseA_1Layer__21118[[#This Row],[Spalte24]]*$R80</f>
        <v>#VALUE!</v>
      </c>
      <c r="X80">
        <f>force_ripple_Config3_2A_phaseA_1Layer__21118[[#This Row],[Spalte25]]*$R80</f>
        <v>1.0852064621873842E+17</v>
      </c>
      <c r="Y80" t="e">
        <f t="shared" si="12"/>
        <v>#VALUE!</v>
      </c>
      <c r="Z80" t="e">
        <f t="shared" si="13"/>
        <v>#VALUE!</v>
      </c>
    </row>
    <row r="81" spans="1:26" x14ac:dyDescent="0.3">
      <c r="A81">
        <v>156</v>
      </c>
      <c r="B81" t="s">
        <v>3810</v>
      </c>
      <c r="C81" t="s">
        <v>3811</v>
      </c>
      <c r="D81" t="s">
        <v>3408</v>
      </c>
      <c r="E81" t="s">
        <v>3409</v>
      </c>
      <c r="F81" t="s">
        <v>2592</v>
      </c>
      <c r="G81" t="s">
        <v>2593</v>
      </c>
      <c r="H81">
        <f t="shared" si="7"/>
        <v>97.389372261283583</v>
      </c>
      <c r="I81" t="e">
        <f>force_ripple_Config3_2A_phaseA_1Layer__21118[[#This Row],[A]]*force_ripple_Config3_2A_phaseA_1Layer__21118[[#This Row],[Insgesamt]]</f>
        <v>#VALUE!</v>
      </c>
      <c r="J81">
        <f>force_ripple_Config3_2A_phaseA_1Layer__21118[[#This Row],[A2]]*force_ripple_Config3_2A_phaseA_1Layer__21118[[#This Row],[Insgesamt]]</f>
        <v>-1.7817767796217293E+17</v>
      </c>
      <c r="K81" t="e">
        <f>force_ripple_Config3_2A_phaseA_1Layer__21118[[#This Row],[B]]*force_ripple_Config3_2A_phaseA_1Layer__21118[[#This Row],[Insgesamt]]</f>
        <v>#VALUE!</v>
      </c>
      <c r="L81" t="e">
        <f>force_ripple_Config3_2A_phaseA_1Layer__21118[[#This Row],[B2]]*force_ripple_Config3_2A_phaseA_1Layer__21118[[#This Row],[Insgesamt]]</f>
        <v>#VALUE!</v>
      </c>
      <c r="M81" t="e">
        <f>force_ripple_Config3_2A_phaseA_1Layer__21118[[#This Row],[C]]*force_ripple_Config3_2A_phaseA_1Layer__21118[[#This Row],[Insgesamt]]</f>
        <v>#VALUE!</v>
      </c>
      <c r="N81">
        <f>force_ripple_Config3_2A_phaseA_1Layer__21118[[#This Row],[C2]]*force_ripple_Config3_2A_phaseA_1Layer__21118[[#This Row],[Insgesamt]]</f>
        <v>-1.5173977153923533E+17</v>
      </c>
      <c r="O81" s="2">
        <f t="shared" si="8"/>
        <v>8.6666666666666661</v>
      </c>
      <c r="P81" s="2">
        <f t="shared" si="9"/>
        <v>-4.5328324427273969E-15</v>
      </c>
      <c r="Q81" s="2">
        <f t="shared" si="10"/>
        <v>0.86602540378444037</v>
      </c>
      <c r="R81" s="2">
        <f t="shared" si="11"/>
        <v>-0.86602540378443749</v>
      </c>
      <c r="S81" t="e">
        <f>force_ripple_Config3_2A_phaseA_1Layer__21118[[#This Row],[Spalte1]]*$Q81</f>
        <v>#VALUE!</v>
      </c>
      <c r="T81">
        <f>force_ripple_Config3_2A_phaseA_1Layer__21118[[#This Row],[Spalte2]]*$Q81</f>
        <v>-1.543063955025648E+17</v>
      </c>
      <c r="U81" t="e">
        <f>force_ripple_Config3_2A_phaseA_1Layer__21118[[#This Row],[Spalte22]]*$P81</f>
        <v>#VALUE!</v>
      </c>
      <c r="V81" t="e">
        <f>force_ripple_Config3_2A_phaseA_1Layer__21118[[#This Row],[Spalte23]]*$P81</f>
        <v>#VALUE!</v>
      </c>
      <c r="W81" t="e">
        <f>force_ripple_Config3_2A_phaseA_1Layer__21118[[#This Row],[Spalte24]]*$R81</f>
        <v>#VALUE!</v>
      </c>
      <c r="X81">
        <f>force_ripple_Config3_2A_phaseA_1Layer__21118[[#This Row],[Spalte25]]*$R81</f>
        <v>1.3141049691742458E+17</v>
      </c>
      <c r="Y81" t="e">
        <f t="shared" si="12"/>
        <v>#VALUE!</v>
      </c>
      <c r="Z81" t="e">
        <f t="shared" si="13"/>
        <v>#VALUE!</v>
      </c>
    </row>
    <row r="82" spans="1:26" x14ac:dyDescent="0.3">
      <c r="A82">
        <v>158</v>
      </c>
      <c r="B82" t="s">
        <v>3812</v>
      </c>
      <c r="C82" t="s">
        <v>3813</v>
      </c>
      <c r="D82" t="s">
        <v>3410</v>
      </c>
      <c r="E82" t="s">
        <v>3411</v>
      </c>
      <c r="F82" t="s">
        <v>2594</v>
      </c>
      <c r="G82" t="s">
        <v>2595</v>
      </c>
      <c r="H82">
        <f t="shared" si="7"/>
        <v>97.389372261283583</v>
      </c>
      <c r="I82" t="e">
        <f>force_ripple_Config3_2A_phaseA_1Layer__21118[[#This Row],[A]]*force_ripple_Config3_2A_phaseA_1Layer__21118[[#This Row],[Insgesamt]]</f>
        <v>#VALUE!</v>
      </c>
      <c r="J82">
        <f>force_ripple_Config3_2A_phaseA_1Layer__21118[[#This Row],[A2]]*force_ripple_Config3_2A_phaseA_1Layer__21118[[#This Row],[Insgesamt]]</f>
        <v>-1.8438018249902669E+17</v>
      </c>
      <c r="K82" t="e">
        <f>force_ripple_Config3_2A_phaseA_1Layer__21118[[#This Row],[B]]*force_ripple_Config3_2A_phaseA_1Layer__21118[[#This Row],[Insgesamt]]</f>
        <v>#VALUE!</v>
      </c>
      <c r="L82" t="e">
        <f>force_ripple_Config3_2A_phaseA_1Layer__21118[[#This Row],[B2]]*force_ripple_Config3_2A_phaseA_1Layer__21118[[#This Row],[Insgesamt]]</f>
        <v>#VALUE!</v>
      </c>
      <c r="M82" t="e">
        <f>force_ripple_Config3_2A_phaseA_1Layer__21118[[#This Row],[C]]*force_ripple_Config3_2A_phaseA_1Layer__21118[[#This Row],[Insgesamt]]</f>
        <v>#VALUE!</v>
      </c>
      <c r="N82">
        <f>force_ripple_Config3_2A_phaseA_1Layer__21118[[#This Row],[C2]]*force_ripple_Config3_2A_phaseA_1Layer__21118[[#This Row],[Insgesamt]]</f>
        <v>-1.3666246766469914E+17</v>
      </c>
      <c r="O82" s="2">
        <f t="shared" si="8"/>
        <v>8.7777777777777786</v>
      </c>
      <c r="P82" s="2">
        <f t="shared" si="9"/>
        <v>0.34202014332566744</v>
      </c>
      <c r="Q82" s="2">
        <f t="shared" si="10"/>
        <v>0.64278760968653958</v>
      </c>
      <c r="R82" s="2">
        <f t="shared" si="11"/>
        <v>-0.98480775301220824</v>
      </c>
      <c r="S82" t="e">
        <f>force_ripple_Config3_2A_phaseA_1Layer__21118[[#This Row],[Spalte1]]*$Q82</f>
        <v>#VALUE!</v>
      </c>
      <c r="T82">
        <f>force_ripple_Config3_2A_phaseA_1Layer__21118[[#This Row],[Spalte2]]*$Q82</f>
        <v>-1.185172967821173E+17</v>
      </c>
      <c r="U82" t="e">
        <f>force_ripple_Config3_2A_phaseA_1Layer__21118[[#This Row],[Spalte22]]*$P82</f>
        <v>#VALUE!</v>
      </c>
      <c r="V82" t="e">
        <f>force_ripple_Config3_2A_phaseA_1Layer__21118[[#This Row],[Spalte23]]*$P82</f>
        <v>#VALUE!</v>
      </c>
      <c r="W82" t="e">
        <f>force_ripple_Config3_2A_phaseA_1Layer__21118[[#This Row],[Spalte24]]*$R82</f>
        <v>#VALUE!</v>
      </c>
      <c r="X82">
        <f>force_ripple_Config3_2A_phaseA_1Layer__21118[[#This Row],[Spalte25]]*$R82</f>
        <v>1.3458625770197592E+17</v>
      </c>
      <c r="Y82" t="e">
        <f t="shared" si="12"/>
        <v>#VALUE!</v>
      </c>
      <c r="Z82" t="e">
        <f t="shared" si="13"/>
        <v>#VALUE!</v>
      </c>
    </row>
    <row r="83" spans="1:26" x14ac:dyDescent="0.3">
      <c r="A83">
        <v>160</v>
      </c>
      <c r="B83" t="s">
        <v>3814</v>
      </c>
      <c r="C83" t="s">
        <v>3815</v>
      </c>
      <c r="D83" t="s">
        <v>3412</v>
      </c>
      <c r="E83" t="s">
        <v>3413</v>
      </c>
      <c r="F83" t="s">
        <v>2596</v>
      </c>
      <c r="G83" t="s">
        <v>2597</v>
      </c>
      <c r="H83">
        <f t="shared" si="7"/>
        <v>97.389372261283583</v>
      </c>
      <c r="I83" t="e">
        <f>force_ripple_Config3_2A_phaseA_1Layer__21118[[#This Row],[A]]*force_ripple_Config3_2A_phaseA_1Layer__21118[[#This Row],[Insgesamt]]</f>
        <v>#VALUE!</v>
      </c>
      <c r="J83">
        <f>force_ripple_Config3_2A_phaseA_1Layer__21118[[#This Row],[A2]]*force_ripple_Config3_2A_phaseA_1Layer__21118[[#This Row],[Insgesamt]]</f>
        <v>-1.7807518269931232E+17</v>
      </c>
      <c r="K83" t="e">
        <f>force_ripple_Config3_2A_phaseA_1Layer__21118[[#This Row],[B]]*force_ripple_Config3_2A_phaseA_1Layer__21118[[#This Row],[Insgesamt]]</f>
        <v>#VALUE!</v>
      </c>
      <c r="L83" t="e">
        <f>force_ripple_Config3_2A_phaseA_1Layer__21118[[#This Row],[B2]]*force_ripple_Config3_2A_phaseA_1Layer__21118[[#This Row],[Insgesamt]]</f>
        <v>#VALUE!</v>
      </c>
      <c r="M83" t="e">
        <f>force_ripple_Config3_2A_phaseA_1Layer__21118[[#This Row],[C]]*force_ripple_Config3_2A_phaseA_1Layer__21118[[#This Row],[Insgesamt]]</f>
        <v>#VALUE!</v>
      </c>
      <c r="N83">
        <f>force_ripple_Config3_2A_phaseA_1Layer__21118[[#This Row],[C2]]*force_ripple_Config3_2A_phaseA_1Layer__21118[[#This Row],[Insgesamt]]</f>
        <v>-1.101004791375193E+17</v>
      </c>
      <c r="O83" s="2">
        <f t="shared" si="8"/>
        <v>8.8888888888888893</v>
      </c>
      <c r="P83" s="2">
        <f t="shared" si="9"/>
        <v>0.64278760968653792</v>
      </c>
      <c r="Q83" s="2">
        <f t="shared" si="10"/>
        <v>0.34202014332566938</v>
      </c>
      <c r="R83" s="2">
        <f t="shared" si="11"/>
        <v>-0.98480775301220802</v>
      </c>
      <c r="S83" t="e">
        <f>force_ripple_Config3_2A_phaseA_1Layer__21118[[#This Row],[Spalte1]]*$Q83</f>
        <v>#VALUE!</v>
      </c>
      <c r="T83">
        <f>force_ripple_Config3_2A_phaseA_1Layer__21118[[#This Row],[Spalte2]]*$Q83</f>
        <v>-6.090529950956356E+16</v>
      </c>
      <c r="U83" t="e">
        <f>force_ripple_Config3_2A_phaseA_1Layer__21118[[#This Row],[Spalte22]]*$P83</f>
        <v>#VALUE!</v>
      </c>
      <c r="V83" t="e">
        <f>force_ripple_Config3_2A_phaseA_1Layer__21118[[#This Row],[Spalte23]]*$P83</f>
        <v>#VALUE!</v>
      </c>
      <c r="W83" t="e">
        <f>force_ripple_Config3_2A_phaseA_1Layer__21118[[#This Row],[Spalte24]]*$R83</f>
        <v>#VALUE!</v>
      </c>
      <c r="X83">
        <f>force_ripple_Config3_2A_phaseA_1Layer__21118[[#This Row],[Spalte25]]*$R83</f>
        <v>1.0842780546498787E+17</v>
      </c>
      <c r="Y83" t="e">
        <f t="shared" si="12"/>
        <v>#VALUE!</v>
      </c>
      <c r="Z83" t="e">
        <f t="shared" si="13"/>
        <v>#VALUE!</v>
      </c>
    </row>
    <row r="84" spans="1:26" x14ac:dyDescent="0.3">
      <c r="A84">
        <v>162</v>
      </c>
      <c r="B84" t="s">
        <v>3816</v>
      </c>
      <c r="C84" t="s">
        <v>3817</v>
      </c>
      <c r="D84" t="s">
        <v>3414</v>
      </c>
      <c r="E84" t="s">
        <v>3415</v>
      </c>
      <c r="F84" t="s">
        <v>2598</v>
      </c>
      <c r="G84" t="s">
        <v>2599</v>
      </c>
      <c r="H84">
        <f t="shared" si="7"/>
        <v>97.389372261283583</v>
      </c>
      <c r="I84" t="e">
        <f>force_ripple_Config3_2A_phaseA_1Layer__21118[[#This Row],[A]]*force_ripple_Config3_2A_phaseA_1Layer__21118[[#This Row],[Insgesamt]]</f>
        <v>#VALUE!</v>
      </c>
      <c r="J84">
        <f>force_ripple_Config3_2A_phaseA_1Layer__21118[[#This Row],[A2]]*force_ripple_Config3_2A_phaseA_1Layer__21118[[#This Row],[Insgesamt]]</f>
        <v>-1.7704828942476227E+17</v>
      </c>
      <c r="K84" t="e">
        <f>force_ripple_Config3_2A_phaseA_1Layer__21118[[#This Row],[B]]*force_ripple_Config3_2A_phaseA_1Layer__21118[[#This Row],[Insgesamt]]</f>
        <v>#VALUE!</v>
      </c>
      <c r="L84">
        <f>force_ripple_Config3_2A_phaseA_1Layer__21118[[#This Row],[B2]]*force_ripple_Config3_2A_phaseA_1Layer__21118[[#This Row],[Insgesamt]]</f>
        <v>-1.1656927612116232E+17</v>
      </c>
      <c r="M84" t="e">
        <f>force_ripple_Config3_2A_phaseA_1Layer__21118[[#This Row],[C]]*force_ripple_Config3_2A_phaseA_1Layer__21118[[#This Row],[Insgesamt]]</f>
        <v>#VALUE!</v>
      </c>
      <c r="N84" t="e">
        <f>force_ripple_Config3_2A_phaseA_1Layer__21118[[#This Row],[C2]]*force_ripple_Config3_2A_phaseA_1Layer__21118[[#This Row],[Insgesamt]]</f>
        <v>#VALUE!</v>
      </c>
      <c r="O84" s="2">
        <f t="shared" si="8"/>
        <v>9</v>
      </c>
      <c r="P84" s="2">
        <f t="shared" si="9"/>
        <v>0.8660254037844376</v>
      </c>
      <c r="Q84" s="2">
        <f t="shared" si="10"/>
        <v>1.102633609417758E-15</v>
      </c>
      <c r="R84" s="2">
        <f t="shared" si="11"/>
        <v>-0.8660254037844386</v>
      </c>
      <c r="S84" t="e">
        <f>force_ripple_Config3_2A_phaseA_1Layer__21118[[#This Row],[Spalte1]]*$Q84</f>
        <v>#VALUE!</v>
      </c>
      <c r="T84">
        <f>force_ripple_Config3_2A_phaseA_1Layer__21118[[#This Row],[Spalte2]]*$Q84</f>
        <v>-195.21939440966551</v>
      </c>
      <c r="U84" t="e">
        <f>force_ripple_Config3_2A_phaseA_1Layer__21118[[#This Row],[Spalte22]]*$P84</f>
        <v>#VALUE!</v>
      </c>
      <c r="V84">
        <f>force_ripple_Config3_2A_phaseA_1Layer__21118[[#This Row],[Spalte23]]*$P84</f>
        <v>-1.009519544216892E+17</v>
      </c>
      <c r="W84" t="e">
        <f>force_ripple_Config3_2A_phaseA_1Layer__21118[[#This Row],[Spalte24]]*$R84</f>
        <v>#VALUE!</v>
      </c>
      <c r="X84" t="e">
        <f>force_ripple_Config3_2A_phaseA_1Layer__21118[[#This Row],[Spalte25]]*$R84</f>
        <v>#VALUE!</v>
      </c>
      <c r="Y84" t="e">
        <f t="shared" si="12"/>
        <v>#VALUE!</v>
      </c>
      <c r="Z84" t="e">
        <f t="shared" si="13"/>
        <v>#VALUE!</v>
      </c>
    </row>
    <row r="85" spans="1:26" x14ac:dyDescent="0.3">
      <c r="A85">
        <v>164</v>
      </c>
      <c r="B85" t="s">
        <v>3818</v>
      </c>
      <c r="C85" t="s">
        <v>3819</v>
      </c>
      <c r="D85" t="s">
        <v>3416</v>
      </c>
      <c r="E85" t="s">
        <v>3417</v>
      </c>
      <c r="F85" t="s">
        <v>2600</v>
      </c>
      <c r="G85" t="s">
        <v>2601</v>
      </c>
      <c r="H85">
        <f t="shared" si="7"/>
        <v>97.389372261283583</v>
      </c>
      <c r="I85" t="e">
        <f>force_ripple_Config3_2A_phaseA_1Layer__21118[[#This Row],[A]]*force_ripple_Config3_2A_phaseA_1Layer__21118[[#This Row],[Insgesamt]]</f>
        <v>#VALUE!</v>
      </c>
      <c r="J85">
        <f>force_ripple_Config3_2A_phaseA_1Layer__21118[[#This Row],[A2]]*force_ripple_Config3_2A_phaseA_1Layer__21118[[#This Row],[Insgesamt]]</f>
        <v>-1.681838880007585E+17</v>
      </c>
      <c r="K85" t="e">
        <f>force_ripple_Config3_2A_phaseA_1Layer__21118[[#This Row],[B]]*force_ripple_Config3_2A_phaseA_1Layer__21118[[#This Row],[Insgesamt]]</f>
        <v>#VALUE!</v>
      </c>
      <c r="L85">
        <f>force_ripple_Config3_2A_phaseA_1Layer__21118[[#This Row],[B2]]*force_ripple_Config3_2A_phaseA_1Layer__21118[[#This Row],[Insgesamt]]</f>
        <v>-1.3511342673805958E+17</v>
      </c>
      <c r="M85" t="e">
        <f>force_ripple_Config3_2A_phaseA_1Layer__21118[[#This Row],[C]]*force_ripple_Config3_2A_phaseA_1Layer__21118[[#This Row],[Insgesamt]]</f>
        <v>#VALUE!</v>
      </c>
      <c r="N85" t="e">
        <f>force_ripple_Config3_2A_phaseA_1Layer__21118[[#This Row],[C2]]*force_ripple_Config3_2A_phaseA_1Layer__21118[[#This Row],[Insgesamt]]</f>
        <v>#VALUE!</v>
      </c>
      <c r="O85" s="2">
        <f t="shared" si="8"/>
        <v>9.1111111111111107</v>
      </c>
      <c r="P85" s="2">
        <f t="shared" si="9"/>
        <v>0.98480775301220758</v>
      </c>
      <c r="Q85" s="2">
        <f t="shared" si="10"/>
        <v>-0.34202014332566733</v>
      </c>
      <c r="R85" s="2">
        <f t="shared" si="11"/>
        <v>-0.64278760968653958</v>
      </c>
      <c r="S85" t="e">
        <f>force_ripple_Config3_2A_phaseA_1Layer__21118[[#This Row],[Spalte1]]*$Q85</f>
        <v>#VALUE!</v>
      </c>
      <c r="T85">
        <f>force_ripple_Config3_2A_phaseA_1Layer__21118[[#This Row],[Spalte2]]*$Q85</f>
        <v>5.75222774790874E+16</v>
      </c>
      <c r="U85" t="e">
        <f>force_ripple_Config3_2A_phaseA_1Layer__21118[[#This Row],[Spalte22]]*$P85</f>
        <v>#VALUE!</v>
      </c>
      <c r="V85">
        <f>force_ripple_Config3_2A_phaseA_1Layer__21118[[#This Row],[Spalte23]]*$P85</f>
        <v>-1.3306075018768798E+17</v>
      </c>
      <c r="W85" t="e">
        <f>force_ripple_Config3_2A_phaseA_1Layer__21118[[#This Row],[Spalte24]]*$R85</f>
        <v>#VALUE!</v>
      </c>
      <c r="X85" t="e">
        <f>force_ripple_Config3_2A_phaseA_1Layer__21118[[#This Row],[Spalte25]]*$R85</f>
        <v>#VALUE!</v>
      </c>
      <c r="Y85" t="e">
        <f t="shared" si="12"/>
        <v>#VALUE!</v>
      </c>
      <c r="Z85" t="e">
        <f t="shared" si="13"/>
        <v>#VALUE!</v>
      </c>
    </row>
    <row r="86" spans="1:26" x14ac:dyDescent="0.3">
      <c r="A86">
        <v>166</v>
      </c>
      <c r="B86" t="s">
        <v>3820</v>
      </c>
      <c r="C86" t="s">
        <v>3821</v>
      </c>
      <c r="D86" t="s">
        <v>3418</v>
      </c>
      <c r="E86" t="s">
        <v>3419</v>
      </c>
      <c r="F86" t="s">
        <v>2602</v>
      </c>
      <c r="G86" t="s">
        <v>2603</v>
      </c>
      <c r="H86">
        <f t="shared" si="7"/>
        <v>97.389372261283583</v>
      </c>
      <c r="I86" t="e">
        <f>force_ripple_Config3_2A_phaseA_1Layer__21118[[#This Row],[A]]*force_ripple_Config3_2A_phaseA_1Layer__21118[[#This Row],[Insgesamt]]</f>
        <v>#VALUE!</v>
      </c>
      <c r="J86">
        <f>force_ripple_Config3_2A_phaseA_1Layer__21118[[#This Row],[A2]]*force_ripple_Config3_2A_phaseA_1Layer__21118[[#This Row],[Insgesamt]]</f>
        <v>-1.5120440169469156E+16</v>
      </c>
      <c r="K86" t="e">
        <f>force_ripple_Config3_2A_phaseA_1Layer__21118[[#This Row],[B]]*force_ripple_Config3_2A_phaseA_1Layer__21118[[#This Row],[Insgesamt]]</f>
        <v>#VALUE!</v>
      </c>
      <c r="L86">
        <f>force_ripple_Config3_2A_phaseA_1Layer__21118[[#This Row],[B2]]*force_ripple_Config3_2A_phaseA_1Layer__21118[[#This Row],[Insgesamt]]</f>
        <v>-1.5170394323753882E+17</v>
      </c>
      <c r="M86" t="e">
        <f>force_ripple_Config3_2A_phaseA_1Layer__21118[[#This Row],[C]]*force_ripple_Config3_2A_phaseA_1Layer__21118[[#This Row],[Insgesamt]]</f>
        <v>#VALUE!</v>
      </c>
      <c r="N86" t="e">
        <f>force_ripple_Config3_2A_phaseA_1Layer__21118[[#This Row],[C2]]*force_ripple_Config3_2A_phaseA_1Layer__21118[[#This Row],[Insgesamt]]</f>
        <v>#VALUE!</v>
      </c>
      <c r="O86" s="2">
        <f t="shared" si="8"/>
        <v>9.2222222222222214</v>
      </c>
      <c r="P86" s="2">
        <f t="shared" si="9"/>
        <v>0.98480775301220858</v>
      </c>
      <c r="Q86" s="2">
        <f t="shared" si="10"/>
        <v>-0.64278760968653781</v>
      </c>
      <c r="R86" s="2">
        <f t="shared" si="11"/>
        <v>-0.34202014332566949</v>
      </c>
      <c r="S86" t="e">
        <f>force_ripple_Config3_2A_phaseA_1Layer__21118[[#This Row],[Spalte1]]*$Q86</f>
        <v>#VALUE!</v>
      </c>
      <c r="T86">
        <f>force_ripple_Config3_2A_phaseA_1Layer__21118[[#This Row],[Spalte2]]*$Q86</f>
        <v>9719231593941388</v>
      </c>
      <c r="U86" t="e">
        <f>force_ripple_Config3_2A_phaseA_1Layer__21118[[#This Row],[Spalte22]]*$P86</f>
        <v>#VALUE!</v>
      </c>
      <c r="V86">
        <f>force_ripple_Config3_2A_phaseA_1Layer__21118[[#This Row],[Spalte23]]*$P86</f>
        <v>-1.4939921946285222E+17</v>
      </c>
      <c r="W86" t="e">
        <f>force_ripple_Config3_2A_phaseA_1Layer__21118[[#This Row],[Spalte24]]*$R86</f>
        <v>#VALUE!</v>
      </c>
      <c r="X86" t="e">
        <f>force_ripple_Config3_2A_phaseA_1Layer__21118[[#This Row],[Spalte25]]*$R86</f>
        <v>#VALUE!</v>
      </c>
      <c r="Y86" t="e">
        <f t="shared" si="12"/>
        <v>#VALUE!</v>
      </c>
      <c r="Z86" t="e">
        <f t="shared" si="13"/>
        <v>#VALUE!</v>
      </c>
    </row>
    <row r="87" spans="1:26" x14ac:dyDescent="0.3">
      <c r="A87">
        <v>168</v>
      </c>
      <c r="B87" t="s">
        <v>3822</v>
      </c>
      <c r="C87" t="s">
        <v>3823</v>
      </c>
      <c r="D87" t="s">
        <v>3420</v>
      </c>
      <c r="E87" t="s">
        <v>3421</v>
      </c>
      <c r="F87" t="s">
        <v>2604</v>
      </c>
      <c r="G87" t="s">
        <v>2605</v>
      </c>
      <c r="H87">
        <f t="shared" si="7"/>
        <v>97.389372261283583</v>
      </c>
      <c r="I87" t="e">
        <f>force_ripple_Config3_2A_phaseA_1Layer__21118[[#This Row],[A]]*force_ripple_Config3_2A_phaseA_1Layer__21118[[#This Row],[Insgesamt]]</f>
        <v>#VALUE!</v>
      </c>
      <c r="J87">
        <f>force_ripple_Config3_2A_phaseA_1Layer__21118[[#This Row],[A2]]*force_ripple_Config3_2A_phaseA_1Layer__21118[[#This Row],[Insgesamt]]</f>
        <v>-1.4163143968652853E+17</v>
      </c>
      <c r="K87" t="e">
        <f>force_ripple_Config3_2A_phaseA_1Layer__21118[[#This Row],[B]]*force_ripple_Config3_2A_phaseA_1Layer__21118[[#This Row],[Insgesamt]]</f>
        <v>#VALUE!</v>
      </c>
      <c r="L87">
        <f>force_ripple_Config3_2A_phaseA_1Layer__21118[[#This Row],[B2]]*force_ripple_Config3_2A_phaseA_1Layer__21118[[#This Row],[Insgesamt]]</f>
        <v>-1.7556570667189914E+17</v>
      </c>
      <c r="M87" t="e">
        <f>force_ripple_Config3_2A_phaseA_1Layer__21118[[#This Row],[C]]*force_ripple_Config3_2A_phaseA_1Layer__21118[[#This Row],[Insgesamt]]</f>
        <v>#VALUE!</v>
      </c>
      <c r="N87" t="e">
        <f>force_ripple_Config3_2A_phaseA_1Layer__21118[[#This Row],[C2]]*force_ripple_Config3_2A_phaseA_1Layer__21118[[#This Row],[Insgesamt]]</f>
        <v>#VALUE!</v>
      </c>
      <c r="O87" s="2">
        <f t="shared" si="8"/>
        <v>9.3333333333333339</v>
      </c>
      <c r="P87" s="2">
        <f t="shared" si="9"/>
        <v>0.8660254037844386</v>
      </c>
      <c r="Q87" s="2">
        <f t="shared" si="10"/>
        <v>-0.86602540378443926</v>
      </c>
      <c r="R87" s="2">
        <f t="shared" si="11"/>
        <v>2.3275652238918809E-15</v>
      </c>
      <c r="S87" t="e">
        <f>force_ripple_Config3_2A_phaseA_1Layer__21118[[#This Row],[Spalte1]]*$Q87</f>
        <v>#VALUE!</v>
      </c>
      <c r="T87">
        <f>force_ripple_Config3_2A_phaseA_1Layer__21118[[#This Row],[Spalte2]]*$Q87</f>
        <v>1.2265642474309733E+17</v>
      </c>
      <c r="U87" t="e">
        <f>force_ripple_Config3_2A_phaseA_1Layer__21118[[#This Row],[Spalte22]]*$P87</f>
        <v>#VALUE!</v>
      </c>
      <c r="V87">
        <f>force_ripple_Config3_2A_phaseA_1Layer__21118[[#This Row],[Spalte23]]*$P87</f>
        <v>-1.5204436201123174E+17</v>
      </c>
      <c r="W87" t="e">
        <f>force_ripple_Config3_2A_phaseA_1Layer__21118[[#This Row],[Spalte24]]*$R87</f>
        <v>#VALUE!</v>
      </c>
      <c r="X87" t="e">
        <f>force_ripple_Config3_2A_phaseA_1Layer__21118[[#This Row],[Spalte25]]*$R87</f>
        <v>#VALUE!</v>
      </c>
      <c r="Y87" t="e">
        <f t="shared" si="12"/>
        <v>#VALUE!</v>
      </c>
      <c r="Z87" t="e">
        <f t="shared" si="13"/>
        <v>#VALUE!</v>
      </c>
    </row>
    <row r="88" spans="1:26" x14ac:dyDescent="0.3">
      <c r="A88">
        <v>170</v>
      </c>
      <c r="B88" t="s">
        <v>3824</v>
      </c>
      <c r="C88" t="s">
        <v>3825</v>
      </c>
      <c r="D88" t="s">
        <v>3422</v>
      </c>
      <c r="E88" t="s">
        <v>3423</v>
      </c>
      <c r="F88" t="s">
        <v>2606</v>
      </c>
      <c r="G88" t="s">
        <v>2607</v>
      </c>
      <c r="H88">
        <f t="shared" si="7"/>
        <v>97.389372261283583</v>
      </c>
      <c r="I88" t="e">
        <f>force_ripple_Config3_2A_phaseA_1Layer__21118[[#This Row],[A]]*force_ripple_Config3_2A_phaseA_1Layer__21118[[#This Row],[Insgesamt]]</f>
        <v>#VALUE!</v>
      </c>
      <c r="J88">
        <f>force_ripple_Config3_2A_phaseA_1Layer__21118[[#This Row],[A2]]*force_ripple_Config3_2A_phaseA_1Layer__21118[[#This Row],[Insgesamt]]</f>
        <v>-1.2682030866675654E+17</v>
      </c>
      <c r="K88" t="e">
        <f>force_ripple_Config3_2A_phaseA_1Layer__21118[[#This Row],[B]]*force_ripple_Config3_2A_phaseA_1Layer__21118[[#This Row],[Insgesamt]]</f>
        <v>#VALUE!</v>
      </c>
      <c r="L88">
        <f>force_ripple_Config3_2A_phaseA_1Layer__21118[[#This Row],[B2]]*force_ripple_Config3_2A_phaseA_1Layer__21118[[#This Row],[Insgesamt]]</f>
        <v>-1.8788875293793302E+17</v>
      </c>
      <c r="M88" t="e">
        <f>force_ripple_Config3_2A_phaseA_1Layer__21118[[#This Row],[C]]*force_ripple_Config3_2A_phaseA_1Layer__21118[[#This Row],[Insgesamt]]</f>
        <v>#VALUE!</v>
      </c>
      <c r="N88" t="e">
        <f>force_ripple_Config3_2A_phaseA_1Layer__21118[[#This Row],[C2]]*force_ripple_Config3_2A_phaseA_1Layer__21118[[#This Row],[Insgesamt]]</f>
        <v>#VALUE!</v>
      </c>
      <c r="O88" s="2">
        <f t="shared" si="8"/>
        <v>9.4444444444444446</v>
      </c>
      <c r="P88" s="2">
        <f t="shared" si="9"/>
        <v>0.64278760968653958</v>
      </c>
      <c r="Q88" s="2">
        <f t="shared" si="10"/>
        <v>-0.98480775301220824</v>
      </c>
      <c r="R88" s="2">
        <f t="shared" si="11"/>
        <v>0.34202014332567054</v>
      </c>
      <c r="S88" t="e">
        <f>force_ripple_Config3_2A_phaseA_1Layer__21118[[#This Row],[Spalte1]]*$Q88</f>
        <v>#VALUE!</v>
      </c>
      <c r="T88">
        <f>force_ripple_Config3_2A_phaseA_1Layer__21118[[#This Row],[Spalte2]]*$Q88</f>
        <v>1.2489362321442318E+17</v>
      </c>
      <c r="U88" t="e">
        <f>force_ripple_Config3_2A_phaseA_1Layer__21118[[#This Row],[Spalte22]]*$P88</f>
        <v>#VALUE!</v>
      </c>
      <c r="V88">
        <f>force_ripple_Config3_2A_phaseA_1Layer__21118[[#This Row],[Spalte23]]*$P88</f>
        <v>-1.2077256238795877E+17</v>
      </c>
      <c r="W88" t="e">
        <f>force_ripple_Config3_2A_phaseA_1Layer__21118[[#This Row],[Spalte24]]*$R88</f>
        <v>#VALUE!</v>
      </c>
      <c r="X88" t="e">
        <f>force_ripple_Config3_2A_phaseA_1Layer__21118[[#This Row],[Spalte25]]*$R88</f>
        <v>#VALUE!</v>
      </c>
      <c r="Y88" t="e">
        <f t="shared" si="12"/>
        <v>#VALUE!</v>
      </c>
      <c r="Z88" t="e">
        <f t="shared" si="13"/>
        <v>#VALUE!</v>
      </c>
    </row>
    <row r="89" spans="1:26" x14ac:dyDescent="0.3">
      <c r="A89">
        <v>172</v>
      </c>
      <c r="B89" t="s">
        <v>3826</v>
      </c>
      <c r="C89" t="s">
        <v>3827</v>
      </c>
      <c r="D89" t="s">
        <v>3424</v>
      </c>
      <c r="E89" t="s">
        <v>3425</v>
      </c>
      <c r="F89" t="s">
        <v>2608</v>
      </c>
      <c r="G89" t="s">
        <v>2609</v>
      </c>
      <c r="H89">
        <f t="shared" si="7"/>
        <v>97.389372261283583</v>
      </c>
      <c r="I89" t="e">
        <f>force_ripple_Config3_2A_phaseA_1Layer__21118[[#This Row],[A]]*force_ripple_Config3_2A_phaseA_1Layer__21118[[#This Row],[Insgesamt]]</f>
        <v>#VALUE!</v>
      </c>
      <c r="J89">
        <f>force_ripple_Config3_2A_phaseA_1Layer__21118[[#This Row],[A2]]*force_ripple_Config3_2A_phaseA_1Layer__21118[[#This Row],[Insgesamt]]</f>
        <v>-1.0409246564442021E+17</v>
      </c>
      <c r="K89" t="e">
        <f>force_ripple_Config3_2A_phaseA_1Layer__21118[[#This Row],[B]]*force_ripple_Config3_2A_phaseA_1Layer__21118[[#This Row],[Insgesamt]]</f>
        <v>#VALUE!</v>
      </c>
      <c r="L89">
        <f>force_ripple_Config3_2A_phaseA_1Layer__21118[[#This Row],[B2]]*force_ripple_Config3_2A_phaseA_1Layer__21118[[#This Row],[Insgesamt]]</f>
        <v>-1.8692015739243299E+17</v>
      </c>
      <c r="M89" t="e">
        <f>force_ripple_Config3_2A_phaseA_1Layer__21118[[#This Row],[C]]*force_ripple_Config3_2A_phaseA_1Layer__21118[[#This Row],[Insgesamt]]</f>
        <v>#VALUE!</v>
      </c>
      <c r="N89">
        <f>force_ripple_Config3_2A_phaseA_1Layer__21118[[#This Row],[C2]]*force_ripple_Config3_2A_phaseA_1Layer__21118[[#This Row],[Insgesamt]]</f>
        <v>-9.7466871998531008E+16</v>
      </c>
      <c r="O89" s="2">
        <f t="shared" si="8"/>
        <v>9.5555555555555554</v>
      </c>
      <c r="P89" s="2">
        <f t="shared" si="9"/>
        <v>0.34202014332567271</v>
      </c>
      <c r="Q89" s="2">
        <f t="shared" si="10"/>
        <v>-0.98480775301220858</v>
      </c>
      <c r="R89" s="2">
        <f t="shared" si="11"/>
        <v>0.64278760968653781</v>
      </c>
      <c r="S89" t="e">
        <f>force_ripple_Config3_2A_phaseA_1Layer__21118[[#This Row],[Spalte1]]*$Q89</f>
        <v>#VALUE!</v>
      </c>
      <c r="T89">
        <f>force_ripple_Config3_2A_phaseA_1Layer__21118[[#This Row],[Spalte2]]*$Q89</f>
        <v>1.0251106719678198E+17</v>
      </c>
      <c r="U89" t="e">
        <f>force_ripple_Config3_2A_phaseA_1Layer__21118[[#This Row],[Spalte22]]*$P89</f>
        <v>#VALUE!</v>
      </c>
      <c r="V89">
        <f>force_ripple_Config3_2A_phaseA_1Layer__21118[[#This Row],[Spalte23]]*$P89</f>
        <v>-6.3930459021817232E+16</v>
      </c>
      <c r="W89" t="e">
        <f>force_ripple_Config3_2A_phaseA_1Layer__21118[[#This Row],[Spalte24]]*$R89</f>
        <v>#VALUE!</v>
      </c>
      <c r="X89">
        <f>force_ripple_Config3_2A_phaseA_1Layer__21118[[#This Row],[Spalte25]]*$R89</f>
        <v>-6.2650497675559488E+16</v>
      </c>
      <c r="Y89" t="e">
        <f t="shared" si="12"/>
        <v>#VALUE!</v>
      </c>
      <c r="Z89">
        <f t="shared" si="13"/>
        <v>-2.4069889500594736E+16</v>
      </c>
    </row>
    <row r="90" spans="1:26" x14ac:dyDescent="0.3">
      <c r="A90">
        <v>174</v>
      </c>
      <c r="B90" t="s">
        <v>3828</v>
      </c>
      <c r="C90" t="s">
        <v>3829</v>
      </c>
      <c r="D90" t="s">
        <v>3426</v>
      </c>
      <c r="E90" t="s">
        <v>3427</v>
      </c>
      <c r="F90" t="s">
        <v>2610</v>
      </c>
      <c r="G90" t="s">
        <v>2611</v>
      </c>
      <c r="H90">
        <f t="shared" si="7"/>
        <v>97.389372261283583</v>
      </c>
      <c r="I90" t="e">
        <f>force_ripple_Config3_2A_phaseA_1Layer__21118[[#This Row],[A]]*force_ripple_Config3_2A_phaseA_1Layer__21118[[#This Row],[Insgesamt]]</f>
        <v>#VALUE!</v>
      </c>
      <c r="J90" t="e">
        <f>force_ripple_Config3_2A_phaseA_1Layer__21118[[#This Row],[A2]]*force_ripple_Config3_2A_phaseA_1Layer__21118[[#This Row],[Insgesamt]]</f>
        <v>#VALUE!</v>
      </c>
      <c r="K90" t="e">
        <f>force_ripple_Config3_2A_phaseA_1Layer__21118[[#This Row],[B]]*force_ripple_Config3_2A_phaseA_1Layer__21118[[#This Row],[Insgesamt]]</f>
        <v>#VALUE!</v>
      </c>
      <c r="L90">
        <f>force_ripple_Config3_2A_phaseA_1Layer__21118[[#This Row],[B2]]*force_ripple_Config3_2A_phaseA_1Layer__21118[[#This Row],[Insgesamt]]</f>
        <v>-1.8730000873643692E+16</v>
      </c>
      <c r="M90" t="e">
        <f>force_ripple_Config3_2A_phaseA_1Layer__21118[[#This Row],[C]]*force_ripple_Config3_2A_phaseA_1Layer__21118[[#This Row],[Insgesamt]]</f>
        <v>#VALUE!</v>
      </c>
      <c r="N90">
        <f>force_ripple_Config3_2A_phaseA_1Layer__21118[[#This Row],[C2]]*force_ripple_Config3_2A_phaseA_1Layer__21118[[#This Row],[Insgesamt]]</f>
        <v>-1.1536345947699674E+17</v>
      </c>
      <c r="O90" s="2">
        <f t="shared" si="8"/>
        <v>9.6666666666666661</v>
      </c>
      <c r="P90" s="2">
        <f t="shared" si="9"/>
        <v>4.6553472882182589E-15</v>
      </c>
      <c r="Q90" s="2">
        <f t="shared" si="10"/>
        <v>-0.86602540378444037</v>
      </c>
      <c r="R90" s="2">
        <f t="shared" si="11"/>
        <v>0.86602540378443738</v>
      </c>
      <c r="S90" t="e">
        <f>force_ripple_Config3_2A_phaseA_1Layer__21118[[#This Row],[Spalte1]]*$Q90</f>
        <v>#VALUE!</v>
      </c>
      <c r="T90" t="e">
        <f>force_ripple_Config3_2A_phaseA_1Layer__21118[[#This Row],[Spalte2]]*$Q90</f>
        <v>#VALUE!</v>
      </c>
      <c r="U90" t="e">
        <f>force_ripple_Config3_2A_phaseA_1Layer__21118[[#This Row],[Spalte22]]*$P90</f>
        <v>#VALUE!</v>
      </c>
      <c r="V90">
        <f>force_ripple_Config3_2A_phaseA_1Layer__21118[[#This Row],[Spalte23]]*$P90</f>
        <v>-87.194658775442775</v>
      </c>
      <c r="W90" t="e">
        <f>force_ripple_Config3_2A_phaseA_1Layer__21118[[#This Row],[Spalte24]]*$R90</f>
        <v>#VALUE!</v>
      </c>
      <c r="X90">
        <f>force_ripple_Config3_2A_phaseA_1Layer__21118[[#This Row],[Spalte25]]*$R90</f>
        <v>-9.990768657553568E+16</v>
      </c>
      <c r="Y90" t="e">
        <f t="shared" si="12"/>
        <v>#VALUE!</v>
      </c>
      <c r="Z90" t="e">
        <f t="shared" si="13"/>
        <v>#VALUE!</v>
      </c>
    </row>
    <row r="91" spans="1:26" x14ac:dyDescent="0.3">
      <c r="A91">
        <v>176</v>
      </c>
      <c r="B91" t="s">
        <v>3830</v>
      </c>
      <c r="C91" t="s">
        <v>3831</v>
      </c>
      <c r="D91" t="s">
        <v>3428</v>
      </c>
      <c r="E91" t="s">
        <v>3429</v>
      </c>
      <c r="F91" t="s">
        <v>2612</v>
      </c>
      <c r="G91" t="s">
        <v>2613</v>
      </c>
      <c r="H91">
        <f t="shared" si="7"/>
        <v>97.389372261283583</v>
      </c>
      <c r="I91" t="e">
        <f>force_ripple_Config3_2A_phaseA_1Layer__21118[[#This Row],[A]]*force_ripple_Config3_2A_phaseA_1Layer__21118[[#This Row],[Insgesamt]]</f>
        <v>#VALUE!</v>
      </c>
      <c r="J91" t="e">
        <f>force_ripple_Config3_2A_phaseA_1Layer__21118[[#This Row],[A2]]*force_ripple_Config3_2A_phaseA_1Layer__21118[[#This Row],[Insgesamt]]</f>
        <v>#VALUE!</v>
      </c>
      <c r="K91" t="e">
        <f>force_ripple_Config3_2A_phaseA_1Layer__21118[[#This Row],[B]]*force_ripple_Config3_2A_phaseA_1Layer__21118[[#This Row],[Insgesamt]]</f>
        <v>#VALUE!</v>
      </c>
      <c r="L91">
        <f>force_ripple_Config3_2A_phaseA_1Layer__21118[[#This Row],[B2]]*force_ripple_Config3_2A_phaseA_1Layer__21118[[#This Row],[Insgesamt]]</f>
        <v>-1.7653940040064254E+16</v>
      </c>
      <c r="M91" t="e">
        <f>force_ripple_Config3_2A_phaseA_1Layer__21118[[#This Row],[C]]*force_ripple_Config3_2A_phaseA_1Layer__21118[[#This Row],[Insgesamt]]</f>
        <v>#VALUE!</v>
      </c>
      <c r="N91">
        <f>force_ripple_Config3_2A_phaseA_1Layer__21118[[#This Row],[C2]]*force_ripple_Config3_2A_phaseA_1Layer__21118[[#This Row],[Insgesamt]]</f>
        <v>-1.3635464059989066E+17</v>
      </c>
      <c r="O91" s="2">
        <f t="shared" si="8"/>
        <v>9.7777777777777786</v>
      </c>
      <c r="P91" s="2">
        <f t="shared" si="9"/>
        <v>-0.34202014332566733</v>
      </c>
      <c r="Q91" s="2">
        <f t="shared" si="10"/>
        <v>-0.64278760968653958</v>
      </c>
      <c r="R91" s="2">
        <f t="shared" si="11"/>
        <v>0.98480775301220758</v>
      </c>
      <c r="S91" t="e">
        <f>force_ripple_Config3_2A_phaseA_1Layer__21118[[#This Row],[Spalte1]]*$Q91</f>
        <v>#VALUE!</v>
      </c>
      <c r="T91" t="e">
        <f>force_ripple_Config3_2A_phaseA_1Layer__21118[[#This Row],[Spalte2]]*$Q91</f>
        <v>#VALUE!</v>
      </c>
      <c r="U91" t="e">
        <f>force_ripple_Config3_2A_phaseA_1Layer__21118[[#This Row],[Spalte22]]*$P91</f>
        <v>#VALUE!</v>
      </c>
      <c r="V91">
        <f>force_ripple_Config3_2A_phaseA_1Layer__21118[[#This Row],[Spalte23]]*$P91</f>
        <v>6038003102765513</v>
      </c>
      <c r="W91" t="e">
        <f>force_ripple_Config3_2A_phaseA_1Layer__21118[[#This Row],[Spalte24]]*$R91</f>
        <v>#VALUE!</v>
      </c>
      <c r="X91">
        <f>force_ripple_Config3_2A_phaseA_1Layer__21118[[#This Row],[Spalte25]]*$R91</f>
        <v>-1.3428310722196546E+17</v>
      </c>
      <c r="Y91" t="e">
        <f t="shared" si="12"/>
        <v>#VALUE!</v>
      </c>
      <c r="Z91" t="e">
        <f t="shared" si="13"/>
        <v>#VALUE!</v>
      </c>
    </row>
    <row r="92" spans="1:26" x14ac:dyDescent="0.3">
      <c r="A92">
        <v>178</v>
      </c>
      <c r="B92" t="s">
        <v>3832</v>
      </c>
      <c r="C92" t="s">
        <v>3833</v>
      </c>
      <c r="D92" t="s">
        <v>3430</v>
      </c>
      <c r="E92" t="s">
        <v>3431</v>
      </c>
      <c r="F92" t="s">
        <v>2614</v>
      </c>
      <c r="G92" t="s">
        <v>2615</v>
      </c>
      <c r="H92">
        <f t="shared" si="7"/>
        <v>97.389372261283583</v>
      </c>
      <c r="I92" t="e">
        <f>force_ripple_Config3_2A_phaseA_1Layer__21118[[#This Row],[A]]*force_ripple_Config3_2A_phaseA_1Layer__21118[[#This Row],[Insgesamt]]</f>
        <v>#VALUE!</v>
      </c>
      <c r="J92" t="e">
        <f>force_ripple_Config3_2A_phaseA_1Layer__21118[[#This Row],[A2]]*force_ripple_Config3_2A_phaseA_1Layer__21118[[#This Row],[Insgesamt]]</f>
        <v>#VALUE!</v>
      </c>
      <c r="K92" t="e">
        <f>force_ripple_Config3_2A_phaseA_1Layer__21118[[#This Row],[B]]*force_ripple_Config3_2A_phaseA_1Layer__21118[[#This Row],[Insgesamt]]</f>
        <v>#VALUE!</v>
      </c>
      <c r="L92">
        <f>force_ripple_Config3_2A_phaseA_1Layer__21118[[#This Row],[B2]]*force_ripple_Config3_2A_phaseA_1Layer__21118[[#This Row],[Insgesamt]]</f>
        <v>-1.5145625697053466E+17</v>
      </c>
      <c r="M92" t="e">
        <f>force_ripple_Config3_2A_phaseA_1Layer__21118[[#This Row],[C]]*force_ripple_Config3_2A_phaseA_1Layer__21118[[#This Row],[Insgesamt]]</f>
        <v>#VALUE!</v>
      </c>
      <c r="N92">
        <f>force_ripple_Config3_2A_phaseA_1Layer__21118[[#This Row],[C2]]*force_ripple_Config3_2A_phaseA_1Layer__21118[[#This Row],[Insgesamt]]</f>
        <v>-1.467064021105825E+17</v>
      </c>
      <c r="O92" s="2">
        <f t="shared" si="8"/>
        <v>9.8888888888888893</v>
      </c>
      <c r="P92" s="2">
        <f t="shared" si="9"/>
        <v>-0.64278760968653781</v>
      </c>
      <c r="Q92" s="2">
        <f t="shared" si="10"/>
        <v>-0.34202014332566949</v>
      </c>
      <c r="R92" s="2">
        <f t="shared" si="11"/>
        <v>0.98480775301220858</v>
      </c>
      <c r="S92" t="e">
        <f>force_ripple_Config3_2A_phaseA_1Layer__21118[[#This Row],[Spalte1]]*$Q92</f>
        <v>#VALUE!</v>
      </c>
      <c r="T92" t="e">
        <f>force_ripple_Config3_2A_phaseA_1Layer__21118[[#This Row],[Spalte2]]*$Q92</f>
        <v>#VALUE!</v>
      </c>
      <c r="U92" t="e">
        <f>force_ripple_Config3_2A_phaseA_1Layer__21118[[#This Row],[Spalte22]]*$P92</f>
        <v>#VALUE!</v>
      </c>
      <c r="V92">
        <f>force_ripple_Config3_2A_phaseA_1Layer__21118[[#This Row],[Spalte23]]*$P92</f>
        <v>9.735420539016E+16</v>
      </c>
      <c r="W92" t="e">
        <f>force_ripple_Config3_2A_phaseA_1Layer__21118[[#This Row],[Spalte24]]*$R92</f>
        <v>#VALUE!</v>
      </c>
      <c r="X92">
        <f>force_ripple_Config3_2A_phaseA_1Layer__21118[[#This Row],[Spalte25]]*$R92</f>
        <v>-1.4447760221502829E+17</v>
      </c>
      <c r="Y92" t="e">
        <f t="shared" si="12"/>
        <v>#VALUE!</v>
      </c>
      <c r="Z92" t="e">
        <f t="shared" si="13"/>
        <v>#VALUE!</v>
      </c>
    </row>
    <row r="93" spans="1:26" x14ac:dyDescent="0.3">
      <c r="A93">
        <v>180</v>
      </c>
      <c r="B93" t="s">
        <v>3834</v>
      </c>
      <c r="C93" t="s">
        <v>3835</v>
      </c>
      <c r="D93" t="s">
        <v>3432</v>
      </c>
      <c r="E93" t="s">
        <v>3433</v>
      </c>
      <c r="F93" t="s">
        <v>2616</v>
      </c>
      <c r="G93" t="s">
        <v>2617</v>
      </c>
      <c r="H93">
        <f t="shared" si="7"/>
        <v>97.389372261283583</v>
      </c>
      <c r="I93" t="e">
        <f>force_ripple_Config3_2A_phaseA_1Layer__21118[[#This Row],[A]]*force_ripple_Config3_2A_phaseA_1Layer__21118[[#This Row],[Insgesamt]]</f>
        <v>#VALUE!</v>
      </c>
      <c r="J93" t="e">
        <f>force_ripple_Config3_2A_phaseA_1Layer__21118[[#This Row],[A2]]*force_ripple_Config3_2A_phaseA_1Layer__21118[[#This Row],[Insgesamt]]</f>
        <v>#VALUE!</v>
      </c>
      <c r="K93" t="e">
        <f>force_ripple_Config3_2A_phaseA_1Layer__21118[[#This Row],[B]]*force_ripple_Config3_2A_phaseA_1Layer__21118[[#This Row],[Insgesamt]]</f>
        <v>#VALUE!</v>
      </c>
      <c r="L93">
        <f>force_ripple_Config3_2A_phaseA_1Layer__21118[[#This Row],[B2]]*force_ripple_Config3_2A_phaseA_1Layer__21118[[#This Row],[Insgesamt]]</f>
        <v>-1.3529768357279659E+17</v>
      </c>
      <c r="M93" t="e">
        <f>force_ripple_Config3_2A_phaseA_1Layer__21118[[#This Row],[C]]*force_ripple_Config3_2A_phaseA_1Layer__21118[[#This Row],[Insgesamt]]</f>
        <v>#VALUE!</v>
      </c>
      <c r="N93">
        <f>force_ripple_Config3_2A_phaseA_1Layer__21118[[#This Row],[C2]]*force_ripple_Config3_2A_phaseA_1Layer__21118[[#This Row],[Insgesamt]]</f>
        <v>-1.6003869028163597E+17</v>
      </c>
      <c r="O93" s="2">
        <f t="shared" si="8"/>
        <v>10</v>
      </c>
      <c r="P93" s="2">
        <f t="shared" si="9"/>
        <v>-0.86602540378443749</v>
      </c>
      <c r="Q93" s="2">
        <f t="shared" si="10"/>
        <v>-1.22514845490862E-15</v>
      </c>
      <c r="R93" s="2">
        <f t="shared" si="11"/>
        <v>0.86602540378444048</v>
      </c>
      <c r="S93" t="e">
        <f>force_ripple_Config3_2A_phaseA_1Layer__21118[[#This Row],[Spalte1]]*$Q93</f>
        <v>#VALUE!</v>
      </c>
      <c r="T93" t="e">
        <f>force_ripple_Config3_2A_phaseA_1Layer__21118[[#This Row],[Spalte2]]*$Q93</f>
        <v>#VALUE!</v>
      </c>
      <c r="U93" t="e">
        <f>force_ripple_Config3_2A_phaseA_1Layer__21118[[#This Row],[Spalte22]]*$P93</f>
        <v>#VALUE!</v>
      </c>
      <c r="V93">
        <f>force_ripple_Config3_2A_phaseA_1Layer__21118[[#This Row],[Spalte23]]*$P93</f>
        <v>1.1717123104723022E+17</v>
      </c>
      <c r="W93" t="e">
        <f>force_ripple_Config3_2A_phaseA_1Layer__21118[[#This Row],[Spalte24]]*$R93</f>
        <v>#VALUE!</v>
      </c>
      <c r="X93">
        <f>force_ripple_Config3_2A_phaseA_1Layer__21118[[#This Row],[Spalte25]]*$R93</f>
        <v>-1.385975713722868E+17</v>
      </c>
      <c r="Y93" t="e">
        <f t="shared" si="12"/>
        <v>#VALUE!</v>
      </c>
      <c r="Z93" t="e">
        <f t="shared" si="13"/>
        <v>#VALUE!</v>
      </c>
    </row>
    <row r="94" spans="1:26" x14ac:dyDescent="0.3">
      <c r="A94">
        <v>182</v>
      </c>
      <c r="B94" t="s">
        <v>3836</v>
      </c>
      <c r="C94" t="s">
        <v>3837</v>
      </c>
      <c r="D94" t="s">
        <v>3434</v>
      </c>
      <c r="E94" t="s">
        <v>3435</v>
      </c>
      <c r="F94" t="s">
        <v>2618</v>
      </c>
      <c r="G94" t="s">
        <v>2619</v>
      </c>
      <c r="H94">
        <f t="shared" si="7"/>
        <v>97.389372261283583</v>
      </c>
      <c r="I94" t="e">
        <f>force_ripple_Config3_2A_phaseA_1Layer__21118[[#This Row],[A]]*force_ripple_Config3_2A_phaseA_1Layer__21118[[#This Row],[Insgesamt]]</f>
        <v>#VALUE!</v>
      </c>
      <c r="J94" t="e">
        <f>force_ripple_Config3_2A_phaseA_1Layer__21118[[#This Row],[A2]]*force_ripple_Config3_2A_phaseA_1Layer__21118[[#This Row],[Insgesamt]]</f>
        <v>#VALUE!</v>
      </c>
      <c r="K94" t="e">
        <f>force_ripple_Config3_2A_phaseA_1Layer__21118[[#This Row],[B]]*force_ripple_Config3_2A_phaseA_1Layer__21118[[#This Row],[Insgesamt]]</f>
        <v>#VALUE!</v>
      </c>
      <c r="L94">
        <f>force_ripple_Config3_2A_phaseA_1Layer__21118[[#This Row],[B2]]*force_ripple_Config3_2A_phaseA_1Layer__21118[[#This Row],[Insgesamt]]</f>
        <v>-1.1718883254777348E+16</v>
      </c>
      <c r="M94" t="e">
        <f>force_ripple_Config3_2A_phaseA_1Layer__21118[[#This Row],[C]]*force_ripple_Config3_2A_phaseA_1Layer__21118[[#This Row],[Insgesamt]]</f>
        <v>#VALUE!</v>
      </c>
      <c r="N94">
        <f>force_ripple_Config3_2A_phaseA_1Layer__21118[[#This Row],[C2]]*force_ripple_Config3_2A_phaseA_1Layer__21118[[#This Row],[Insgesamt]]</f>
        <v>-1.7421387009043616E+17</v>
      </c>
      <c r="O94" s="2">
        <f t="shared" si="8"/>
        <v>10.111111111111111</v>
      </c>
      <c r="P94" s="2">
        <f t="shared" si="9"/>
        <v>-0.98480775301220758</v>
      </c>
      <c r="Q94" s="2">
        <f t="shared" si="10"/>
        <v>0.34202014332566721</v>
      </c>
      <c r="R94" s="2">
        <f t="shared" si="11"/>
        <v>0.64278760968654247</v>
      </c>
      <c r="S94" t="e">
        <f>force_ripple_Config3_2A_phaseA_1Layer__21118[[#This Row],[Spalte1]]*$Q94</f>
        <v>#VALUE!</v>
      </c>
      <c r="T94" t="e">
        <f>force_ripple_Config3_2A_phaseA_1Layer__21118[[#This Row],[Spalte2]]*$Q94</f>
        <v>#VALUE!</v>
      </c>
      <c r="U94" t="e">
        <f>force_ripple_Config3_2A_phaseA_1Layer__21118[[#This Row],[Spalte22]]*$P94</f>
        <v>#VALUE!</v>
      </c>
      <c r="V94">
        <f>force_ripple_Config3_2A_phaseA_1Layer__21118[[#This Row],[Spalte23]]*$P94</f>
        <v>1.1540847085949666E+16</v>
      </c>
      <c r="W94" t="e">
        <f>force_ripple_Config3_2A_phaseA_1Layer__21118[[#This Row],[Spalte24]]*$R94</f>
        <v>#VALUE!</v>
      </c>
      <c r="X94">
        <f>force_ripple_Config3_2A_phaseA_1Layer__21118[[#This Row],[Spalte25]]*$R94</f>
        <v>-1.119825171296733E+17</v>
      </c>
      <c r="Y94" t="e">
        <f t="shared" si="12"/>
        <v>#VALUE!</v>
      </c>
      <c r="Z94" t="e">
        <f t="shared" si="13"/>
        <v>#VALUE!</v>
      </c>
    </row>
    <row r="95" spans="1:26" x14ac:dyDescent="0.3">
      <c r="A95">
        <v>184</v>
      </c>
      <c r="B95" t="s">
        <v>3838</v>
      </c>
      <c r="C95" t="s">
        <v>3839</v>
      </c>
      <c r="D95" t="s">
        <v>3436</v>
      </c>
      <c r="E95" t="s">
        <v>3437</v>
      </c>
      <c r="F95" t="s">
        <v>2620</v>
      </c>
      <c r="G95" t="s">
        <v>2621</v>
      </c>
      <c r="H95">
        <f t="shared" si="7"/>
        <v>97.389372261283583</v>
      </c>
      <c r="I95" t="e">
        <f>force_ripple_Config3_2A_phaseA_1Layer__21118[[#This Row],[A]]*force_ripple_Config3_2A_phaseA_1Layer__21118[[#This Row],[Insgesamt]]</f>
        <v>#VALUE!</v>
      </c>
      <c r="J95" t="e">
        <f>force_ripple_Config3_2A_phaseA_1Layer__21118[[#This Row],[A2]]*force_ripple_Config3_2A_phaseA_1Layer__21118[[#This Row],[Insgesamt]]</f>
        <v>#VALUE!</v>
      </c>
      <c r="K95" t="e">
        <f>force_ripple_Config3_2A_phaseA_1Layer__21118[[#This Row],[B]]*force_ripple_Config3_2A_phaseA_1Layer__21118[[#This Row],[Insgesamt]]</f>
        <v>#VALUE!</v>
      </c>
      <c r="L95" t="e">
        <f>force_ripple_Config3_2A_phaseA_1Layer__21118[[#This Row],[B2]]*force_ripple_Config3_2A_phaseA_1Layer__21118[[#This Row],[Insgesamt]]</f>
        <v>#VALUE!</v>
      </c>
      <c r="M95" t="e">
        <f>force_ripple_Config3_2A_phaseA_1Layer__21118[[#This Row],[C]]*force_ripple_Config3_2A_phaseA_1Layer__21118[[#This Row],[Insgesamt]]</f>
        <v>#VALUE!</v>
      </c>
      <c r="N95">
        <f>force_ripple_Config3_2A_phaseA_1Layer__21118[[#This Row],[C2]]*force_ripple_Config3_2A_phaseA_1Layer__21118[[#This Row],[Insgesamt]]</f>
        <v>-1.7839379268704707E+17</v>
      </c>
      <c r="O95" s="2">
        <f t="shared" si="8"/>
        <v>10.222222222222221</v>
      </c>
      <c r="P95" s="2">
        <f t="shared" si="9"/>
        <v>-0.98480775301220858</v>
      </c>
      <c r="Q95" s="2">
        <f t="shared" si="10"/>
        <v>0.64278760968653781</v>
      </c>
      <c r="R95" s="2">
        <f t="shared" si="11"/>
        <v>0.34202014332567293</v>
      </c>
      <c r="S95" t="e">
        <f>force_ripple_Config3_2A_phaseA_1Layer__21118[[#This Row],[Spalte1]]*$Q95</f>
        <v>#VALUE!</v>
      </c>
      <c r="T95" t="e">
        <f>force_ripple_Config3_2A_phaseA_1Layer__21118[[#This Row],[Spalte2]]*$Q95</f>
        <v>#VALUE!</v>
      </c>
      <c r="U95" t="e">
        <f>force_ripple_Config3_2A_phaseA_1Layer__21118[[#This Row],[Spalte22]]*$P95</f>
        <v>#VALUE!</v>
      </c>
      <c r="V95" t="e">
        <f>force_ripple_Config3_2A_phaseA_1Layer__21118[[#This Row],[Spalte23]]*$P95</f>
        <v>#VALUE!</v>
      </c>
      <c r="W95" t="e">
        <f>force_ripple_Config3_2A_phaseA_1Layer__21118[[#This Row],[Spalte24]]*$R95</f>
        <v>#VALUE!</v>
      </c>
      <c r="X95">
        <f>force_ripple_Config3_2A_phaseA_1Layer__21118[[#This Row],[Spalte25]]*$R95</f>
        <v>-6.1014270543234224E+16</v>
      </c>
      <c r="Y95" t="e">
        <f t="shared" si="12"/>
        <v>#VALUE!</v>
      </c>
      <c r="Z95" t="e">
        <f t="shared" si="13"/>
        <v>#VALUE!</v>
      </c>
    </row>
    <row r="96" spans="1:26" x14ac:dyDescent="0.3">
      <c r="A96">
        <v>186</v>
      </c>
      <c r="B96" t="s">
        <v>3840</v>
      </c>
      <c r="C96" t="s">
        <v>3841</v>
      </c>
      <c r="D96" t="s">
        <v>3438</v>
      </c>
      <c r="E96" t="s">
        <v>3439</v>
      </c>
      <c r="F96" t="s">
        <v>2622</v>
      </c>
      <c r="G96" t="s">
        <v>2623</v>
      </c>
      <c r="H96">
        <f t="shared" si="7"/>
        <v>97.389372261283583</v>
      </c>
      <c r="I96" t="e">
        <f>force_ripple_Config3_2A_phaseA_1Layer__21118[[#This Row],[A]]*force_ripple_Config3_2A_phaseA_1Layer__21118[[#This Row],[Insgesamt]]</f>
        <v>#VALUE!</v>
      </c>
      <c r="J96">
        <f>force_ripple_Config3_2A_phaseA_1Layer__21118[[#This Row],[A2]]*force_ripple_Config3_2A_phaseA_1Layer__21118[[#This Row],[Insgesamt]]</f>
        <v>-1.2407564277025032E+17</v>
      </c>
      <c r="K96" t="e">
        <f>force_ripple_Config3_2A_phaseA_1Layer__21118[[#This Row],[B]]*force_ripple_Config3_2A_phaseA_1Layer__21118[[#This Row],[Insgesamt]]</f>
        <v>#VALUE!</v>
      </c>
      <c r="L96" t="e">
        <f>force_ripple_Config3_2A_phaseA_1Layer__21118[[#This Row],[B2]]*force_ripple_Config3_2A_phaseA_1Layer__21118[[#This Row],[Insgesamt]]</f>
        <v>#VALUE!</v>
      </c>
      <c r="M96" t="e">
        <f>force_ripple_Config3_2A_phaseA_1Layer__21118[[#This Row],[C]]*force_ripple_Config3_2A_phaseA_1Layer__21118[[#This Row],[Insgesamt]]</f>
        <v>#VALUE!</v>
      </c>
      <c r="N96">
        <f>force_ripple_Config3_2A_phaseA_1Layer__21118[[#This Row],[C2]]*force_ripple_Config3_2A_phaseA_1Layer__21118[[#This Row],[Insgesamt]]</f>
        <v>-1.8193459296005622E+17</v>
      </c>
      <c r="O96" s="2">
        <f t="shared" si="8"/>
        <v>10.333333333333334</v>
      </c>
      <c r="P96" s="2">
        <f t="shared" si="9"/>
        <v>-0.86602540378444037</v>
      </c>
      <c r="Q96" s="2">
        <f t="shared" si="10"/>
        <v>0.86602540378443738</v>
      </c>
      <c r="R96" s="2">
        <f t="shared" si="11"/>
        <v>4.9003769791999829E-15</v>
      </c>
      <c r="S96" t="e">
        <f>force_ripple_Config3_2A_phaseA_1Layer__21118[[#This Row],[Spalte1]]*$Q96</f>
        <v>#VALUE!</v>
      </c>
      <c r="T96">
        <f>force_ripple_Config3_2A_phaseA_1Layer__21118[[#This Row],[Spalte2]]*$Q96</f>
        <v>-1.0745265862991965E+17</v>
      </c>
      <c r="U96" t="e">
        <f>force_ripple_Config3_2A_phaseA_1Layer__21118[[#This Row],[Spalte22]]*$P96</f>
        <v>#VALUE!</v>
      </c>
      <c r="V96" t="e">
        <f>force_ripple_Config3_2A_phaseA_1Layer__21118[[#This Row],[Spalte23]]*$P96</f>
        <v>#VALUE!</v>
      </c>
      <c r="W96" t="e">
        <f>force_ripple_Config3_2A_phaseA_1Layer__21118[[#This Row],[Spalte24]]*$R96</f>
        <v>#VALUE!</v>
      </c>
      <c r="X96">
        <f>force_ripple_Config3_2A_phaseA_1Layer__21118[[#This Row],[Spalte25]]*$R96</f>
        <v>-891.54809106157882</v>
      </c>
      <c r="Y96" t="e">
        <f t="shared" si="12"/>
        <v>#VALUE!</v>
      </c>
      <c r="Z96" t="e">
        <f t="shared" si="13"/>
        <v>#VALUE!</v>
      </c>
    </row>
    <row r="97" spans="1:26" x14ac:dyDescent="0.3">
      <c r="A97">
        <v>188</v>
      </c>
      <c r="B97" t="s">
        <v>3842</v>
      </c>
      <c r="C97" t="s">
        <v>3843</v>
      </c>
      <c r="D97" t="s">
        <v>3440</v>
      </c>
      <c r="E97" t="s">
        <v>3441</v>
      </c>
      <c r="F97" t="s">
        <v>2624</v>
      </c>
      <c r="G97" t="s">
        <v>2625</v>
      </c>
      <c r="H97">
        <f t="shared" si="7"/>
        <v>97.389372261283583</v>
      </c>
      <c r="I97" t="e">
        <f>force_ripple_Config3_2A_phaseA_1Layer__21118[[#This Row],[A]]*force_ripple_Config3_2A_phaseA_1Layer__21118[[#This Row],[Insgesamt]]</f>
        <v>#VALUE!</v>
      </c>
      <c r="J97">
        <f>force_ripple_Config3_2A_phaseA_1Layer__21118[[#This Row],[A2]]*force_ripple_Config3_2A_phaseA_1Layer__21118[[#This Row],[Insgesamt]]</f>
        <v>-1.450682157269945E+17</v>
      </c>
      <c r="K97" t="e">
        <f>force_ripple_Config3_2A_phaseA_1Layer__21118[[#This Row],[B]]*force_ripple_Config3_2A_phaseA_1Layer__21118[[#This Row],[Insgesamt]]</f>
        <v>#VALUE!</v>
      </c>
      <c r="L97" t="e">
        <f>force_ripple_Config3_2A_phaseA_1Layer__21118[[#This Row],[B2]]*force_ripple_Config3_2A_phaseA_1Layer__21118[[#This Row],[Insgesamt]]</f>
        <v>#VALUE!</v>
      </c>
      <c r="M97" t="e">
        <f>force_ripple_Config3_2A_phaseA_1Layer__21118[[#This Row],[C]]*force_ripple_Config3_2A_phaseA_1Layer__21118[[#This Row],[Insgesamt]]</f>
        <v>#VALUE!</v>
      </c>
      <c r="N97">
        <f>force_ripple_Config3_2A_phaseA_1Layer__21118[[#This Row],[C2]]*force_ripple_Config3_2A_phaseA_1Layer__21118[[#This Row],[Insgesamt]]</f>
        <v>-1.8330914764954851E+17</v>
      </c>
      <c r="O97" s="2">
        <f t="shared" si="8"/>
        <v>10.444444444444445</v>
      </c>
      <c r="P97" s="2">
        <f t="shared" si="9"/>
        <v>-0.64278760968654236</v>
      </c>
      <c r="Q97" s="2">
        <f t="shared" si="10"/>
        <v>0.98480775301220758</v>
      </c>
      <c r="R97" s="2">
        <f t="shared" si="11"/>
        <v>-0.34202014332566372</v>
      </c>
      <c r="S97" t="e">
        <f>force_ripple_Config3_2A_phaseA_1Layer__21118[[#This Row],[Spalte1]]*$Q97</f>
        <v>#VALUE!</v>
      </c>
      <c r="T97">
        <f>force_ripple_Config3_2A_phaseA_1Layer__21118[[#This Row],[Spalte2]]*$Q97</f>
        <v>-1.4286430356359165E+17</v>
      </c>
      <c r="U97" t="e">
        <f>force_ripple_Config3_2A_phaseA_1Layer__21118[[#This Row],[Spalte22]]*$P97</f>
        <v>#VALUE!</v>
      </c>
      <c r="V97" t="e">
        <f>force_ripple_Config3_2A_phaseA_1Layer__21118[[#This Row],[Spalte23]]*$P97</f>
        <v>#VALUE!</v>
      </c>
      <c r="W97" t="e">
        <f>force_ripple_Config3_2A_phaseA_1Layer__21118[[#This Row],[Spalte24]]*$R97</f>
        <v>#VALUE!</v>
      </c>
      <c r="X97">
        <f>force_ripple_Config3_2A_phaseA_1Layer__21118[[#This Row],[Spalte25]]*$R97</f>
        <v>6.2695420952003832E+16</v>
      </c>
      <c r="Y97" t="e">
        <f t="shared" si="12"/>
        <v>#VALUE!</v>
      </c>
      <c r="Z97" t="e">
        <f t="shared" si="13"/>
        <v>#VALUE!</v>
      </c>
    </row>
    <row r="98" spans="1:26" x14ac:dyDescent="0.3">
      <c r="A98">
        <v>190</v>
      </c>
      <c r="B98" t="s">
        <v>3844</v>
      </c>
      <c r="C98" t="s">
        <v>3845</v>
      </c>
      <c r="D98" t="s">
        <v>3442</v>
      </c>
      <c r="E98" t="s">
        <v>3443</v>
      </c>
      <c r="F98" t="s">
        <v>2626</v>
      </c>
      <c r="G98" t="s">
        <v>2627</v>
      </c>
      <c r="H98">
        <f t="shared" si="7"/>
        <v>97.389372261283583</v>
      </c>
      <c r="I98" t="e">
        <f>force_ripple_Config3_2A_phaseA_1Layer__21118[[#This Row],[A]]*force_ripple_Config3_2A_phaseA_1Layer__21118[[#This Row],[Insgesamt]]</f>
        <v>#VALUE!</v>
      </c>
      <c r="J98">
        <f>force_ripple_Config3_2A_phaseA_1Layer__21118[[#This Row],[A2]]*force_ripple_Config3_2A_phaseA_1Layer__21118[[#This Row],[Insgesamt]]</f>
        <v>-1.5851454409407693E+17</v>
      </c>
      <c r="K98" t="e">
        <f>force_ripple_Config3_2A_phaseA_1Layer__21118[[#This Row],[B]]*force_ripple_Config3_2A_phaseA_1Layer__21118[[#This Row],[Insgesamt]]</f>
        <v>#VALUE!</v>
      </c>
      <c r="L98" t="e">
        <f>force_ripple_Config3_2A_phaseA_1Layer__21118[[#This Row],[B2]]*force_ripple_Config3_2A_phaseA_1Layer__21118[[#This Row],[Insgesamt]]</f>
        <v>#VALUE!</v>
      </c>
      <c r="M98" t="e">
        <f>force_ripple_Config3_2A_phaseA_1Layer__21118[[#This Row],[C]]*force_ripple_Config3_2A_phaseA_1Layer__21118[[#This Row],[Insgesamt]]</f>
        <v>#VALUE!</v>
      </c>
      <c r="N98">
        <f>force_ripple_Config3_2A_phaseA_1Layer__21118[[#This Row],[C2]]*force_ripple_Config3_2A_phaseA_1Layer__21118[[#This Row],[Insgesamt]]</f>
        <v>-1.6934839366873997E+17</v>
      </c>
      <c r="O98" s="2">
        <f t="shared" si="8"/>
        <v>10.555555555555555</v>
      </c>
      <c r="P98" s="2">
        <f t="shared" si="9"/>
        <v>-0.34202014332567282</v>
      </c>
      <c r="Q98" s="2">
        <f t="shared" si="10"/>
        <v>0.98480775301220858</v>
      </c>
      <c r="R98" s="2">
        <f t="shared" si="11"/>
        <v>-0.64278760968653492</v>
      </c>
      <c r="S98" t="e">
        <f>force_ripple_Config3_2A_phaseA_1Layer__21118[[#This Row],[Spalte1]]*$Q98</f>
        <v>#VALUE!</v>
      </c>
      <c r="T98">
        <f>force_ripple_Config3_2A_phaseA_1Layer__21118[[#This Row],[Spalte2]]*$Q98</f>
        <v>-1.5610635198904256E+17</v>
      </c>
      <c r="U98" t="e">
        <f>force_ripple_Config3_2A_phaseA_1Layer__21118[[#This Row],[Spalte22]]*$P98</f>
        <v>#VALUE!</v>
      </c>
      <c r="V98" t="e">
        <f>force_ripple_Config3_2A_phaseA_1Layer__21118[[#This Row],[Spalte23]]*$P98</f>
        <v>#VALUE!</v>
      </c>
      <c r="W98" t="e">
        <f>force_ripple_Config3_2A_phaseA_1Layer__21118[[#This Row],[Spalte24]]*$R98</f>
        <v>#VALUE!</v>
      </c>
      <c r="X98">
        <f>force_ripple_Config3_2A_phaseA_1Layer__21118[[#This Row],[Spalte25]]*$R98</f>
        <v>1.088550491705837E+17</v>
      </c>
      <c r="Y98" t="e">
        <f t="shared" si="12"/>
        <v>#VALUE!</v>
      </c>
      <c r="Z98" t="e">
        <f t="shared" si="13"/>
        <v>#VALUE!</v>
      </c>
    </row>
    <row r="99" spans="1:26" x14ac:dyDescent="0.3">
      <c r="A99">
        <v>192</v>
      </c>
      <c r="B99" t="s">
        <v>3846</v>
      </c>
      <c r="C99" t="s">
        <v>3847</v>
      </c>
      <c r="D99" t="s">
        <v>3444</v>
      </c>
      <c r="E99" t="s">
        <v>3445</v>
      </c>
      <c r="F99" t="s">
        <v>2628</v>
      </c>
      <c r="G99" t="s">
        <v>2629</v>
      </c>
      <c r="H99">
        <f t="shared" si="7"/>
        <v>97.389372261283583</v>
      </c>
      <c r="I99" t="e">
        <f>force_ripple_Config3_2A_phaseA_1Layer__21118[[#This Row],[A]]*force_ripple_Config3_2A_phaseA_1Layer__21118[[#This Row],[Insgesamt]]</f>
        <v>#VALUE!</v>
      </c>
      <c r="J99">
        <f>force_ripple_Config3_2A_phaseA_1Layer__21118[[#This Row],[A2]]*force_ripple_Config3_2A_phaseA_1Layer__21118[[#This Row],[Insgesamt]]</f>
        <v>-1.7815998106037722E+17</v>
      </c>
      <c r="K99" t="e">
        <f>force_ripple_Config3_2A_phaseA_1Layer__21118[[#This Row],[B]]*force_ripple_Config3_2A_phaseA_1Layer__21118[[#This Row],[Insgesamt]]</f>
        <v>#VALUE!</v>
      </c>
      <c r="L99" t="e">
        <f>force_ripple_Config3_2A_phaseA_1Layer__21118[[#This Row],[B2]]*force_ripple_Config3_2A_phaseA_1Layer__21118[[#This Row],[Insgesamt]]</f>
        <v>#VALUE!</v>
      </c>
      <c r="M99" t="e">
        <f>force_ripple_Config3_2A_phaseA_1Layer__21118[[#This Row],[C]]*force_ripple_Config3_2A_phaseA_1Layer__21118[[#This Row],[Insgesamt]]</f>
        <v>#VALUE!</v>
      </c>
      <c r="N99">
        <f>force_ripple_Config3_2A_phaseA_1Layer__21118[[#This Row],[C2]]*force_ripple_Config3_2A_phaseA_1Layer__21118[[#This Row],[Insgesamt]]</f>
        <v>-1.5124378052984144E+17</v>
      </c>
      <c r="O99" s="2">
        <f t="shared" si="8"/>
        <v>10.666666666666666</v>
      </c>
      <c r="P99" s="2">
        <f t="shared" si="9"/>
        <v>-4.7778621337091209E-15</v>
      </c>
      <c r="Q99" s="2">
        <f t="shared" si="10"/>
        <v>0.86602540378444048</v>
      </c>
      <c r="R99" s="2">
        <f t="shared" si="11"/>
        <v>-0.8660254037844356</v>
      </c>
      <c r="S99" t="e">
        <f>force_ripple_Config3_2A_phaseA_1Layer__21118[[#This Row],[Spalte1]]*$Q99</f>
        <v>#VALUE!</v>
      </c>
      <c r="T99">
        <f>force_ripple_Config3_2A_phaseA_1Layer__21118[[#This Row],[Spalte2]]*$Q99</f>
        <v>-1.5429106953604144E+17</v>
      </c>
      <c r="U99" t="e">
        <f>force_ripple_Config3_2A_phaseA_1Layer__21118[[#This Row],[Spalte22]]*$P99</f>
        <v>#VALUE!</v>
      </c>
      <c r="V99" t="e">
        <f>force_ripple_Config3_2A_phaseA_1Layer__21118[[#This Row],[Spalte23]]*$P99</f>
        <v>#VALUE!</v>
      </c>
      <c r="W99" t="e">
        <f>force_ripple_Config3_2A_phaseA_1Layer__21118[[#This Row],[Spalte24]]*$R99</f>
        <v>#VALUE!</v>
      </c>
      <c r="X99">
        <f>force_ripple_Config3_2A_phaseA_1Layer__21118[[#This Row],[Spalte25]]*$R99</f>
        <v>1.309809561032405E+17</v>
      </c>
      <c r="Y99" t="e">
        <f t="shared" si="12"/>
        <v>#VALUE!</v>
      </c>
      <c r="Z99" t="e">
        <f t="shared" si="13"/>
        <v>#VALUE!</v>
      </c>
    </row>
    <row r="100" spans="1:26" x14ac:dyDescent="0.3">
      <c r="A100">
        <v>194</v>
      </c>
      <c r="B100" t="s">
        <v>3848</v>
      </c>
      <c r="C100" t="s">
        <v>3849</v>
      </c>
      <c r="D100" t="s">
        <v>3446</v>
      </c>
      <c r="E100" t="s">
        <v>3447</v>
      </c>
      <c r="F100" t="s">
        <v>2630</v>
      </c>
      <c r="G100" t="s">
        <v>2631</v>
      </c>
      <c r="H100">
        <f t="shared" si="7"/>
        <v>97.389372261283583</v>
      </c>
      <c r="I100" t="e">
        <f>force_ripple_Config3_2A_phaseA_1Layer__21118[[#This Row],[A]]*force_ripple_Config3_2A_phaseA_1Layer__21118[[#This Row],[Insgesamt]]</f>
        <v>#VALUE!</v>
      </c>
      <c r="J100">
        <f>force_ripple_Config3_2A_phaseA_1Layer__21118[[#This Row],[A2]]*force_ripple_Config3_2A_phaseA_1Layer__21118[[#This Row],[Insgesamt]]</f>
        <v>-1.8526413339735811E+17</v>
      </c>
      <c r="K100" t="e">
        <f>force_ripple_Config3_2A_phaseA_1Layer__21118[[#This Row],[B]]*force_ripple_Config3_2A_phaseA_1Layer__21118[[#This Row],[Insgesamt]]</f>
        <v>#VALUE!</v>
      </c>
      <c r="L100" t="e">
        <f>force_ripple_Config3_2A_phaseA_1Layer__21118[[#This Row],[B2]]*force_ripple_Config3_2A_phaseA_1Layer__21118[[#This Row],[Insgesamt]]</f>
        <v>#VALUE!</v>
      </c>
      <c r="M100" t="e">
        <f>force_ripple_Config3_2A_phaseA_1Layer__21118[[#This Row],[C]]*force_ripple_Config3_2A_phaseA_1Layer__21118[[#This Row],[Insgesamt]]</f>
        <v>#VALUE!</v>
      </c>
      <c r="N100">
        <f>force_ripple_Config3_2A_phaseA_1Layer__21118[[#This Row],[C2]]*force_ripple_Config3_2A_phaseA_1Layer__21118[[#This Row],[Insgesamt]]</f>
        <v>-1.3704797405591682E+17</v>
      </c>
      <c r="O100" s="2">
        <f t="shared" si="8"/>
        <v>10.777777777777779</v>
      </c>
      <c r="P100" s="2">
        <f t="shared" si="9"/>
        <v>0.34202014332567054</v>
      </c>
      <c r="Q100" s="2">
        <f t="shared" si="10"/>
        <v>0.64278760968653703</v>
      </c>
      <c r="R100" s="2">
        <f t="shared" si="11"/>
        <v>-0.98480775301220813</v>
      </c>
      <c r="S100" t="e">
        <f>force_ripple_Config3_2A_phaseA_1Layer__21118[[#This Row],[Spalte1]]*$Q100</f>
        <v>#VALUE!</v>
      </c>
      <c r="T100">
        <f>force_ripple_Config3_2A_phaseA_1Layer__21118[[#This Row],[Spalte2]]*$Q100</f>
        <v>-1.1908548946713555E+17</v>
      </c>
      <c r="U100" t="e">
        <f>force_ripple_Config3_2A_phaseA_1Layer__21118[[#This Row],[Spalte22]]*$P100</f>
        <v>#VALUE!</v>
      </c>
      <c r="V100" t="e">
        <f>force_ripple_Config3_2A_phaseA_1Layer__21118[[#This Row],[Spalte23]]*$P100</f>
        <v>#VALUE!</v>
      </c>
      <c r="W100" t="e">
        <f>force_ripple_Config3_2A_phaseA_1Layer__21118[[#This Row],[Spalte24]]*$R100</f>
        <v>#VALUE!</v>
      </c>
      <c r="X100">
        <f>force_ripple_Config3_2A_phaseA_1Layer__21118[[#This Row],[Spalte25]]*$R100</f>
        <v>1.3496590738488283E+17</v>
      </c>
      <c r="Y100" t="e">
        <f t="shared" si="12"/>
        <v>#VALUE!</v>
      </c>
      <c r="Z100" t="e">
        <f t="shared" si="13"/>
        <v>#VALUE!</v>
      </c>
    </row>
    <row r="101" spans="1:26" x14ac:dyDescent="0.3">
      <c r="A101">
        <v>196</v>
      </c>
      <c r="B101" t="s">
        <v>3850</v>
      </c>
      <c r="C101" t="s">
        <v>3851</v>
      </c>
      <c r="D101" t="s">
        <v>3448</v>
      </c>
      <c r="E101" t="s">
        <v>3449</v>
      </c>
      <c r="F101" t="s">
        <v>2632</v>
      </c>
      <c r="G101" t="s">
        <v>2633</v>
      </c>
      <c r="H101">
        <f t="shared" si="7"/>
        <v>97.389372261283583</v>
      </c>
      <c r="I101" t="e">
        <f>force_ripple_Config3_2A_phaseA_1Layer__21118[[#This Row],[A]]*force_ripple_Config3_2A_phaseA_1Layer__21118[[#This Row],[Insgesamt]]</f>
        <v>#VALUE!</v>
      </c>
      <c r="J101">
        <f>force_ripple_Config3_2A_phaseA_1Layer__21118[[#This Row],[A2]]*force_ripple_Config3_2A_phaseA_1Layer__21118[[#This Row],[Insgesamt]]</f>
        <v>-1.7965604388914701E+17</v>
      </c>
      <c r="K101" t="e">
        <f>force_ripple_Config3_2A_phaseA_1Layer__21118[[#This Row],[B]]*force_ripple_Config3_2A_phaseA_1Layer__21118[[#This Row],[Insgesamt]]</f>
        <v>#VALUE!</v>
      </c>
      <c r="L101" t="e">
        <f>force_ripple_Config3_2A_phaseA_1Layer__21118[[#This Row],[B2]]*force_ripple_Config3_2A_phaseA_1Layer__21118[[#This Row],[Insgesamt]]</f>
        <v>#VALUE!</v>
      </c>
      <c r="M101" t="e">
        <f>force_ripple_Config3_2A_phaseA_1Layer__21118[[#This Row],[C]]*force_ripple_Config3_2A_phaseA_1Layer__21118[[#This Row],[Insgesamt]]</f>
        <v>#VALUE!</v>
      </c>
      <c r="N101">
        <f>force_ripple_Config3_2A_phaseA_1Layer__21118[[#This Row],[C2]]*force_ripple_Config3_2A_phaseA_1Layer__21118[[#This Row],[Insgesamt]]</f>
        <v>-1.1082698452810288E+17</v>
      </c>
      <c r="O101" s="2">
        <f t="shared" si="8"/>
        <v>10.888888888888889</v>
      </c>
      <c r="P101" s="2">
        <f t="shared" si="9"/>
        <v>0.64278760968654325</v>
      </c>
      <c r="Q101" s="2">
        <f t="shared" si="10"/>
        <v>0.34202014332566627</v>
      </c>
      <c r="R101" s="2">
        <f t="shared" si="11"/>
        <v>-0.98480775301220802</v>
      </c>
      <c r="S101" t="e">
        <f>force_ripple_Config3_2A_phaseA_1Layer__21118[[#This Row],[Spalte1]]*$Q101</f>
        <v>#VALUE!</v>
      </c>
      <c r="T101">
        <f>force_ripple_Config3_2A_phaseA_1Layer__21118[[#This Row],[Spalte2]]*$Q101</f>
        <v>-6.1445985880288248E+16</v>
      </c>
      <c r="U101" t="e">
        <f>force_ripple_Config3_2A_phaseA_1Layer__21118[[#This Row],[Spalte22]]*$P101</f>
        <v>#VALUE!</v>
      </c>
      <c r="V101" t="e">
        <f>force_ripple_Config3_2A_phaseA_1Layer__21118[[#This Row],[Spalte23]]*$P101</f>
        <v>#VALUE!</v>
      </c>
      <c r="W101" t="e">
        <f>force_ripple_Config3_2A_phaseA_1Layer__21118[[#This Row],[Spalte24]]*$R101</f>
        <v>#VALUE!</v>
      </c>
      <c r="X101">
        <f>force_ripple_Config3_2A_phaseA_1Layer__21118[[#This Row],[Spalte25]]*$R101</f>
        <v>1.0914327360623974E+17</v>
      </c>
      <c r="Y101" t="e">
        <f t="shared" si="12"/>
        <v>#VALUE!</v>
      </c>
      <c r="Z101" t="e">
        <f t="shared" si="13"/>
        <v>#VALUE!</v>
      </c>
    </row>
    <row r="102" spans="1:26" x14ac:dyDescent="0.3">
      <c r="A102">
        <v>198</v>
      </c>
      <c r="B102" t="s">
        <v>3852</v>
      </c>
      <c r="C102" t="s">
        <v>3853</v>
      </c>
      <c r="D102" t="s">
        <v>3450</v>
      </c>
      <c r="E102" t="s">
        <v>3451</v>
      </c>
      <c r="F102" t="s">
        <v>2634</v>
      </c>
      <c r="G102" t="s">
        <v>2635</v>
      </c>
      <c r="H102">
        <f t="shared" si="7"/>
        <v>97.389372261283583</v>
      </c>
      <c r="I102" t="e">
        <f>force_ripple_Config3_2A_phaseA_1Layer__21118[[#This Row],[A]]*force_ripple_Config3_2A_phaseA_1Layer__21118[[#This Row],[Insgesamt]]</f>
        <v>#VALUE!</v>
      </c>
      <c r="J102">
        <f>force_ripple_Config3_2A_phaseA_1Layer__21118[[#This Row],[A2]]*force_ripple_Config3_2A_phaseA_1Layer__21118[[#This Row],[Insgesamt]]</f>
        <v>-1.7774526134596653E+17</v>
      </c>
      <c r="K102" t="e">
        <f>force_ripple_Config3_2A_phaseA_1Layer__21118[[#This Row],[B]]*force_ripple_Config3_2A_phaseA_1Layer__21118[[#This Row],[Insgesamt]]</f>
        <v>#VALUE!</v>
      </c>
      <c r="L102">
        <f>force_ripple_Config3_2A_phaseA_1Layer__21118[[#This Row],[B2]]*force_ripple_Config3_2A_phaseA_1Layer__21118[[#This Row],[Insgesamt]]</f>
        <v>-1.1717408603297666E+17</v>
      </c>
      <c r="M102" t="e">
        <f>force_ripple_Config3_2A_phaseA_1Layer__21118[[#This Row],[C]]*force_ripple_Config3_2A_phaseA_1Layer__21118[[#This Row],[Insgesamt]]</f>
        <v>#VALUE!</v>
      </c>
      <c r="N102" t="e">
        <f>force_ripple_Config3_2A_phaseA_1Layer__21118[[#This Row],[C2]]*force_ripple_Config3_2A_phaseA_1Layer__21118[[#This Row],[Insgesamt]]</f>
        <v>#VALUE!</v>
      </c>
      <c r="O102" s="2">
        <f t="shared" si="8"/>
        <v>11</v>
      </c>
      <c r="P102" s="2">
        <f t="shared" si="9"/>
        <v>0.86602540378443738</v>
      </c>
      <c r="Q102" s="2">
        <f t="shared" si="10"/>
        <v>4.9003769791999829E-15</v>
      </c>
      <c r="R102" s="2">
        <f t="shared" si="11"/>
        <v>-0.86602540378444237</v>
      </c>
      <c r="S102" t="e">
        <f>force_ripple_Config3_2A_phaseA_1Layer__21118[[#This Row],[Spalte1]]*$Q102</f>
        <v>#VALUE!</v>
      </c>
      <c r="T102">
        <f>force_ripple_Config3_2A_phaseA_1Layer__21118[[#This Row],[Spalte2]]*$Q102</f>
        <v>-871.0187868616589</v>
      </c>
      <c r="U102" t="e">
        <f>force_ripple_Config3_2A_phaseA_1Layer__21118[[#This Row],[Spalte22]]*$P102</f>
        <v>#VALUE!</v>
      </c>
      <c r="V102">
        <f>force_ripple_Config3_2A_phaseA_1Layer__21118[[#This Row],[Spalte23]]*$P102</f>
        <v>-1.0147573516978101E+17</v>
      </c>
      <c r="W102" t="e">
        <f>force_ripple_Config3_2A_phaseA_1Layer__21118[[#This Row],[Spalte24]]*$R102</f>
        <v>#VALUE!</v>
      </c>
      <c r="X102" t="e">
        <f>force_ripple_Config3_2A_phaseA_1Layer__21118[[#This Row],[Spalte25]]*$R102</f>
        <v>#VALUE!</v>
      </c>
      <c r="Y102" t="e">
        <f t="shared" si="12"/>
        <v>#VALUE!</v>
      </c>
      <c r="Z102" t="e">
        <f t="shared" si="13"/>
        <v>#VALUE!</v>
      </c>
    </row>
    <row r="103" spans="1:26" x14ac:dyDescent="0.3">
      <c r="A103">
        <v>200</v>
      </c>
      <c r="B103" t="s">
        <v>3854</v>
      </c>
      <c r="C103" t="s">
        <v>3855</v>
      </c>
      <c r="D103" t="s">
        <v>3452</v>
      </c>
      <c r="E103" t="s">
        <v>3453</v>
      </c>
      <c r="F103" t="s">
        <v>2636</v>
      </c>
      <c r="G103" t="s">
        <v>2637</v>
      </c>
      <c r="H103">
        <f t="shared" si="7"/>
        <v>97.389372261283583</v>
      </c>
      <c r="I103" t="e">
        <f>force_ripple_Config3_2A_phaseA_1Layer__21118[[#This Row],[A]]*force_ripple_Config3_2A_phaseA_1Layer__21118[[#This Row],[Insgesamt]]</f>
        <v>#VALUE!</v>
      </c>
      <c r="J103">
        <f>force_ripple_Config3_2A_phaseA_1Layer__21118[[#This Row],[A2]]*force_ripple_Config3_2A_phaseA_1Layer__21118[[#This Row],[Insgesamt]]</f>
        <v>-1.687173886854852E+16</v>
      </c>
      <c r="K103" t="e">
        <f>force_ripple_Config3_2A_phaseA_1Layer__21118[[#This Row],[B]]*force_ripple_Config3_2A_phaseA_1Layer__21118[[#This Row],[Insgesamt]]</f>
        <v>#VALUE!</v>
      </c>
      <c r="L103">
        <f>force_ripple_Config3_2A_phaseA_1Layer__21118[[#This Row],[B2]]*force_ripple_Config3_2A_phaseA_1Layer__21118[[#This Row],[Insgesamt]]</f>
        <v>-1.3557298199305245E+17</v>
      </c>
      <c r="M103" t="e">
        <f>force_ripple_Config3_2A_phaseA_1Layer__21118[[#This Row],[C]]*force_ripple_Config3_2A_phaseA_1Layer__21118[[#This Row],[Insgesamt]]</f>
        <v>#VALUE!</v>
      </c>
      <c r="N103" t="e">
        <f>force_ripple_Config3_2A_phaseA_1Layer__21118[[#This Row],[C2]]*force_ripple_Config3_2A_phaseA_1Layer__21118[[#This Row],[Insgesamt]]</f>
        <v>#VALUE!</v>
      </c>
      <c r="O103" s="2">
        <f t="shared" si="8"/>
        <v>11.111111111111111</v>
      </c>
      <c r="P103" s="2">
        <f t="shared" si="9"/>
        <v>0.98480775301220758</v>
      </c>
      <c r="Q103" s="2">
        <f t="shared" si="10"/>
        <v>-0.34202014332566372</v>
      </c>
      <c r="R103" s="2">
        <f t="shared" si="11"/>
        <v>-0.64278760968654525</v>
      </c>
      <c r="S103" t="e">
        <f>force_ripple_Config3_2A_phaseA_1Layer__21118[[#This Row],[Spalte1]]*$Q103</f>
        <v>#VALUE!</v>
      </c>
      <c r="T103">
        <f>force_ripple_Config3_2A_phaseA_1Layer__21118[[#This Row],[Spalte2]]*$Q103</f>
        <v>5770474545974136</v>
      </c>
      <c r="U103" t="e">
        <f>force_ripple_Config3_2A_phaseA_1Layer__21118[[#This Row],[Spalte22]]*$P103</f>
        <v>#VALUE!</v>
      </c>
      <c r="V103">
        <f>force_ripple_Config3_2A_phaseA_1Layer__21118[[#This Row],[Spalte23]]*$P103</f>
        <v>-1.3351332376574246E+17</v>
      </c>
      <c r="W103" t="e">
        <f>force_ripple_Config3_2A_phaseA_1Layer__21118[[#This Row],[Spalte24]]*$R103</f>
        <v>#VALUE!</v>
      </c>
      <c r="X103" t="e">
        <f>force_ripple_Config3_2A_phaseA_1Layer__21118[[#This Row],[Spalte25]]*$R103</f>
        <v>#VALUE!</v>
      </c>
      <c r="Y103" t="e">
        <f t="shared" si="12"/>
        <v>#VALUE!</v>
      </c>
      <c r="Z103" t="e">
        <f t="shared" si="13"/>
        <v>#VALUE!</v>
      </c>
    </row>
    <row r="104" spans="1:26" x14ac:dyDescent="0.3">
      <c r="A104">
        <v>202</v>
      </c>
      <c r="B104" t="s">
        <v>3856</v>
      </c>
      <c r="C104" t="s">
        <v>3857</v>
      </c>
      <c r="D104" t="s">
        <v>3454</v>
      </c>
      <c r="E104" t="s">
        <v>3455</v>
      </c>
      <c r="F104" t="s">
        <v>2638</v>
      </c>
      <c r="G104" t="s">
        <v>2639</v>
      </c>
      <c r="H104">
        <f t="shared" si="7"/>
        <v>97.389372261283583</v>
      </c>
      <c r="I104" t="e">
        <f>force_ripple_Config3_2A_phaseA_1Layer__21118[[#This Row],[A]]*force_ripple_Config3_2A_phaseA_1Layer__21118[[#This Row],[Insgesamt]]</f>
        <v>#VALUE!</v>
      </c>
      <c r="J104">
        <f>force_ripple_Config3_2A_phaseA_1Layer__21118[[#This Row],[A2]]*force_ripple_Config3_2A_phaseA_1Layer__21118[[#This Row],[Insgesamt]]</f>
        <v>-1.5107807912362525E+17</v>
      </c>
      <c r="K104" t="e">
        <f>force_ripple_Config3_2A_phaseA_1Layer__21118[[#This Row],[B]]*force_ripple_Config3_2A_phaseA_1Layer__21118[[#This Row],[Insgesamt]]</f>
        <v>#VALUE!</v>
      </c>
      <c r="L104">
        <f>force_ripple_Config3_2A_phaseA_1Layer__21118[[#This Row],[B2]]*force_ripple_Config3_2A_phaseA_1Layer__21118[[#This Row],[Insgesamt]]</f>
        <v>-1.5154044618745885E+17</v>
      </c>
      <c r="M104" t="e">
        <f>force_ripple_Config3_2A_phaseA_1Layer__21118[[#This Row],[C]]*force_ripple_Config3_2A_phaseA_1Layer__21118[[#This Row],[Insgesamt]]</f>
        <v>#VALUE!</v>
      </c>
      <c r="N104" t="e">
        <f>force_ripple_Config3_2A_phaseA_1Layer__21118[[#This Row],[C2]]*force_ripple_Config3_2A_phaseA_1Layer__21118[[#This Row],[Insgesamt]]</f>
        <v>#VALUE!</v>
      </c>
      <c r="O104" s="2">
        <f t="shared" si="8"/>
        <v>11.222222222222221</v>
      </c>
      <c r="P104" s="2">
        <f t="shared" si="9"/>
        <v>0.98480775301220858</v>
      </c>
      <c r="Q104" s="2">
        <f t="shared" si="10"/>
        <v>-0.64278760968653492</v>
      </c>
      <c r="R104" s="2">
        <f t="shared" si="11"/>
        <v>-0.34202014332567643</v>
      </c>
      <c r="S104" t="e">
        <f>force_ripple_Config3_2A_phaseA_1Layer__21118[[#This Row],[Spalte1]]*$Q104</f>
        <v>#VALUE!</v>
      </c>
      <c r="T104">
        <f>force_ripple_Config3_2A_phaseA_1Layer__21118[[#This Row],[Spalte2]]*$Q104</f>
        <v>9.7111117355908272E+16</v>
      </c>
      <c r="U104" t="e">
        <f>force_ripple_Config3_2A_phaseA_1Layer__21118[[#This Row],[Spalte22]]*$P104</f>
        <v>#VALUE!</v>
      </c>
      <c r="V104">
        <f>force_ripple_Config3_2A_phaseA_1Layer__21118[[#This Row],[Spalte23]]*$P104</f>
        <v>-1.4923820630033885E+17</v>
      </c>
      <c r="W104" t="e">
        <f>force_ripple_Config3_2A_phaseA_1Layer__21118[[#This Row],[Spalte24]]*$R104</f>
        <v>#VALUE!</v>
      </c>
      <c r="X104" t="e">
        <f>force_ripple_Config3_2A_phaseA_1Layer__21118[[#This Row],[Spalte25]]*$R104</f>
        <v>#VALUE!</v>
      </c>
      <c r="Y104" t="e">
        <f t="shared" si="12"/>
        <v>#VALUE!</v>
      </c>
      <c r="Z104" t="e">
        <f t="shared" si="13"/>
        <v>#VALUE!</v>
      </c>
    </row>
    <row r="105" spans="1:26" x14ac:dyDescent="0.3">
      <c r="A105">
        <v>204</v>
      </c>
      <c r="B105" t="s">
        <v>3858</v>
      </c>
      <c r="C105" t="s">
        <v>3859</v>
      </c>
      <c r="D105" t="s">
        <v>3456</v>
      </c>
      <c r="E105" t="s">
        <v>3457</v>
      </c>
      <c r="F105" t="s">
        <v>2640</v>
      </c>
      <c r="G105" t="s">
        <v>2641</v>
      </c>
      <c r="H105">
        <f t="shared" si="7"/>
        <v>97.389372261283583</v>
      </c>
      <c r="I105" t="e">
        <f>force_ripple_Config3_2A_phaseA_1Layer__21118[[#This Row],[A]]*force_ripple_Config3_2A_phaseA_1Layer__21118[[#This Row],[Insgesamt]]</f>
        <v>#VALUE!</v>
      </c>
      <c r="J105">
        <f>force_ripple_Config3_2A_phaseA_1Layer__21118[[#This Row],[A2]]*force_ripple_Config3_2A_phaseA_1Layer__21118[[#This Row],[Insgesamt]]</f>
        <v>-1.4196014241069405E+17</v>
      </c>
      <c r="K105" t="e">
        <f>force_ripple_Config3_2A_phaseA_1Layer__21118[[#This Row],[B]]*force_ripple_Config3_2A_phaseA_1Layer__21118[[#This Row],[Insgesamt]]</f>
        <v>#VALUE!</v>
      </c>
      <c r="L105">
        <f>force_ripple_Config3_2A_phaseA_1Layer__21118[[#This Row],[B2]]*force_ripple_Config3_2A_phaseA_1Layer__21118[[#This Row],[Insgesamt]]</f>
        <v>-1.7585687128067638E+17</v>
      </c>
      <c r="M105" t="e">
        <f>force_ripple_Config3_2A_phaseA_1Layer__21118[[#This Row],[C]]*force_ripple_Config3_2A_phaseA_1Layer__21118[[#This Row],[Insgesamt]]</f>
        <v>#VALUE!</v>
      </c>
      <c r="N105" t="e">
        <f>force_ripple_Config3_2A_phaseA_1Layer__21118[[#This Row],[C2]]*force_ripple_Config3_2A_phaseA_1Layer__21118[[#This Row],[Insgesamt]]</f>
        <v>#VALUE!</v>
      </c>
      <c r="O105" s="2">
        <f t="shared" si="8"/>
        <v>11.333333333333334</v>
      </c>
      <c r="P105" s="2">
        <f t="shared" si="9"/>
        <v>0.86602540378443693</v>
      </c>
      <c r="Q105" s="2">
        <f t="shared" si="10"/>
        <v>-0.86602540378443915</v>
      </c>
      <c r="R105" s="2">
        <f t="shared" si="11"/>
        <v>-1.470178145890344E-15</v>
      </c>
      <c r="S105" t="e">
        <f>force_ripple_Config3_2A_phaseA_1Layer__21118[[#This Row],[Spalte1]]*$Q105</f>
        <v>#VALUE!</v>
      </c>
      <c r="T105">
        <f>force_ripple_Config3_2A_phaseA_1Layer__21118[[#This Row],[Spalte2]]*$Q105</f>
        <v>1.2294108965251779E+17</v>
      </c>
      <c r="U105" t="e">
        <f>force_ripple_Config3_2A_phaseA_1Layer__21118[[#This Row],[Spalte22]]*$P105</f>
        <v>#VALUE!</v>
      </c>
      <c r="V105">
        <f>force_ripple_Config3_2A_phaseA_1Layer__21118[[#This Row],[Spalte23]]*$P105</f>
        <v>-1.5229651795911552E+17</v>
      </c>
      <c r="W105" t="e">
        <f>force_ripple_Config3_2A_phaseA_1Layer__21118[[#This Row],[Spalte24]]*$R105</f>
        <v>#VALUE!</v>
      </c>
      <c r="X105" t="e">
        <f>force_ripple_Config3_2A_phaseA_1Layer__21118[[#This Row],[Spalte25]]*$R105</f>
        <v>#VALUE!</v>
      </c>
      <c r="Y105" t="e">
        <f t="shared" si="12"/>
        <v>#VALUE!</v>
      </c>
      <c r="Z105" t="e">
        <f t="shared" si="13"/>
        <v>#VALUE!</v>
      </c>
    </row>
    <row r="106" spans="1:26" x14ac:dyDescent="0.3">
      <c r="A106">
        <v>206</v>
      </c>
      <c r="B106" t="s">
        <v>3860</v>
      </c>
      <c r="C106" t="s">
        <v>3861</v>
      </c>
      <c r="D106" t="s">
        <v>3458</v>
      </c>
      <c r="E106" t="s">
        <v>3459</v>
      </c>
      <c r="F106" t="s">
        <v>2642</v>
      </c>
      <c r="G106" t="s">
        <v>2643</v>
      </c>
      <c r="H106">
        <f t="shared" si="7"/>
        <v>97.389372261283583</v>
      </c>
      <c r="I106" t="e">
        <f>force_ripple_Config3_2A_phaseA_1Layer__21118[[#This Row],[A]]*force_ripple_Config3_2A_phaseA_1Layer__21118[[#This Row],[Insgesamt]]</f>
        <v>#VALUE!</v>
      </c>
      <c r="J106">
        <f>force_ripple_Config3_2A_phaseA_1Layer__21118[[#This Row],[A2]]*force_ripple_Config3_2A_phaseA_1Layer__21118[[#This Row],[Insgesamt]]</f>
        <v>-1.2660602031296101E+17</v>
      </c>
      <c r="K106" t="e">
        <f>force_ripple_Config3_2A_phaseA_1Layer__21118[[#This Row],[B]]*force_ripple_Config3_2A_phaseA_1Layer__21118[[#This Row],[Insgesamt]]</f>
        <v>#VALUE!</v>
      </c>
      <c r="L106">
        <f>force_ripple_Config3_2A_phaseA_1Layer__21118[[#This Row],[B2]]*force_ripple_Config3_2A_phaseA_1Layer__21118[[#This Row],[Insgesamt]]</f>
        <v>-1.8768110377305364E+16</v>
      </c>
      <c r="M106" t="e">
        <f>force_ripple_Config3_2A_phaseA_1Layer__21118[[#This Row],[C]]*force_ripple_Config3_2A_phaseA_1Layer__21118[[#This Row],[Insgesamt]]</f>
        <v>#VALUE!</v>
      </c>
      <c r="N106" t="e">
        <f>force_ripple_Config3_2A_phaseA_1Layer__21118[[#This Row],[C2]]*force_ripple_Config3_2A_phaseA_1Layer__21118[[#This Row],[Insgesamt]]</f>
        <v>#VALUE!</v>
      </c>
      <c r="O106" s="2">
        <f t="shared" si="8"/>
        <v>11.444444444444445</v>
      </c>
      <c r="P106" s="2">
        <f t="shared" si="9"/>
        <v>0.64278760968653703</v>
      </c>
      <c r="Q106" s="2">
        <f t="shared" si="10"/>
        <v>-0.98480775301220813</v>
      </c>
      <c r="R106" s="2">
        <f t="shared" si="11"/>
        <v>0.34202014332566699</v>
      </c>
      <c r="S106" t="e">
        <f>force_ripple_Config3_2A_phaseA_1Layer__21118[[#This Row],[Spalte1]]*$Q106</f>
        <v>#VALUE!</v>
      </c>
      <c r="T106">
        <f>force_ripple_Config3_2A_phaseA_1Layer__21118[[#This Row],[Spalte2]]*$Q106</f>
        <v>1.246825903822251E+17</v>
      </c>
      <c r="U106" t="e">
        <f>force_ripple_Config3_2A_phaseA_1Layer__21118[[#This Row],[Spalte22]]*$P106</f>
        <v>#VALUE!</v>
      </c>
      <c r="V106">
        <f>force_ripple_Config3_2A_phaseA_1Layer__21118[[#This Row],[Spalte23]]*$P106</f>
        <v>-1.2063908807761206E+16</v>
      </c>
      <c r="W106" t="e">
        <f>force_ripple_Config3_2A_phaseA_1Layer__21118[[#This Row],[Spalte24]]*$R106</f>
        <v>#VALUE!</v>
      </c>
      <c r="X106" t="e">
        <f>force_ripple_Config3_2A_phaseA_1Layer__21118[[#This Row],[Spalte25]]*$R106</f>
        <v>#VALUE!</v>
      </c>
      <c r="Y106" t="e">
        <f t="shared" si="12"/>
        <v>#VALUE!</v>
      </c>
      <c r="Z106" t="e">
        <f t="shared" si="13"/>
        <v>#VALUE!</v>
      </c>
    </row>
    <row r="107" spans="1:26" x14ac:dyDescent="0.3">
      <c r="A107">
        <v>208</v>
      </c>
      <c r="B107" t="s">
        <v>3862</v>
      </c>
      <c r="C107" t="s">
        <v>3863</v>
      </c>
      <c r="D107" t="s">
        <v>3460</v>
      </c>
      <c r="E107" t="s">
        <v>3461</v>
      </c>
      <c r="F107" t="s">
        <v>2644</v>
      </c>
      <c r="G107" t="s">
        <v>2645</v>
      </c>
      <c r="H107">
        <f t="shared" si="7"/>
        <v>97.389372261283583</v>
      </c>
      <c r="I107" t="e">
        <f>force_ripple_Config3_2A_phaseA_1Layer__21118[[#This Row],[A]]*force_ripple_Config3_2A_phaseA_1Layer__21118[[#This Row],[Insgesamt]]</f>
        <v>#VALUE!</v>
      </c>
      <c r="J107">
        <f>force_ripple_Config3_2A_phaseA_1Layer__21118[[#This Row],[A2]]*force_ripple_Config3_2A_phaseA_1Layer__21118[[#This Row],[Insgesamt]]</f>
        <v>-1.0354970463712738E+17</v>
      </c>
      <c r="K107" t="e">
        <f>force_ripple_Config3_2A_phaseA_1Layer__21118[[#This Row],[B]]*force_ripple_Config3_2A_phaseA_1Layer__21118[[#This Row],[Insgesamt]]</f>
        <v>#VALUE!</v>
      </c>
      <c r="L107">
        <f>force_ripple_Config3_2A_phaseA_1Layer__21118[[#This Row],[B2]]*force_ripple_Config3_2A_phaseA_1Layer__21118[[#This Row],[Insgesamt]]</f>
        <v>-1.8629983059721091E+17</v>
      </c>
      <c r="M107" t="e">
        <f>force_ripple_Config3_2A_phaseA_1Layer__21118[[#This Row],[C]]*force_ripple_Config3_2A_phaseA_1Layer__21118[[#This Row],[Insgesamt]]</f>
        <v>#VALUE!</v>
      </c>
      <c r="N107" t="e">
        <f>force_ripple_Config3_2A_phaseA_1Layer__21118[[#This Row],[C2]]*force_ripple_Config3_2A_phaseA_1Layer__21118[[#This Row],[Insgesamt]]</f>
        <v>#VALUE!</v>
      </c>
      <c r="O107" s="2">
        <f t="shared" si="8"/>
        <v>11.555555555555555</v>
      </c>
      <c r="P107" s="2">
        <f t="shared" si="9"/>
        <v>0.34202014332566627</v>
      </c>
      <c r="Q107" s="2">
        <f t="shared" si="10"/>
        <v>-0.98480775301220802</v>
      </c>
      <c r="R107" s="2">
        <f t="shared" si="11"/>
        <v>0.64278760968653759</v>
      </c>
      <c r="S107" t="e">
        <f>force_ripple_Config3_2A_phaseA_1Layer__21118[[#This Row],[Spalte1]]*$Q107</f>
        <v>#VALUE!</v>
      </c>
      <c r="T107">
        <f>force_ripple_Config3_2A_phaseA_1Layer__21118[[#This Row],[Spalte2]]*$Q107</f>
        <v>1.0197655194876723E+17</v>
      </c>
      <c r="U107" t="e">
        <f>force_ripple_Config3_2A_phaseA_1Layer__21118[[#This Row],[Spalte22]]*$P107</f>
        <v>#VALUE!</v>
      </c>
      <c r="V107">
        <f>force_ripple_Config3_2A_phaseA_1Layer__21118[[#This Row],[Spalte23]]*$P107</f>
        <v>-6.3718294762405424E+16</v>
      </c>
      <c r="W107" t="e">
        <f>force_ripple_Config3_2A_phaseA_1Layer__21118[[#This Row],[Spalte24]]*$R107</f>
        <v>#VALUE!</v>
      </c>
      <c r="X107" t="e">
        <f>force_ripple_Config3_2A_phaseA_1Layer__21118[[#This Row],[Spalte25]]*$R107</f>
        <v>#VALUE!</v>
      </c>
      <c r="Y107" t="e">
        <f t="shared" si="12"/>
        <v>#VALUE!</v>
      </c>
      <c r="Z107" t="e">
        <f t="shared" si="13"/>
        <v>#VALUE!</v>
      </c>
    </row>
    <row r="108" spans="1:26" x14ac:dyDescent="0.3">
      <c r="A108">
        <v>210</v>
      </c>
      <c r="B108" t="s">
        <v>3864</v>
      </c>
      <c r="C108" t="s">
        <v>3865</v>
      </c>
      <c r="D108" t="s">
        <v>3462</v>
      </c>
      <c r="E108" t="s">
        <v>3463</v>
      </c>
      <c r="F108" t="s">
        <v>2646</v>
      </c>
      <c r="G108" t="s">
        <v>2647</v>
      </c>
      <c r="H108">
        <f t="shared" si="7"/>
        <v>97.389372261283583</v>
      </c>
      <c r="I108" t="e">
        <f>force_ripple_Config3_2A_phaseA_1Layer__21118[[#This Row],[A]]*force_ripple_Config3_2A_phaseA_1Layer__21118[[#This Row],[Insgesamt]]</f>
        <v>#VALUE!</v>
      </c>
      <c r="J108" t="e">
        <f>force_ripple_Config3_2A_phaseA_1Layer__21118[[#This Row],[A2]]*force_ripple_Config3_2A_phaseA_1Layer__21118[[#This Row],[Insgesamt]]</f>
        <v>#VALUE!</v>
      </c>
      <c r="K108" t="e">
        <f>force_ripple_Config3_2A_phaseA_1Layer__21118[[#This Row],[B]]*force_ripple_Config3_2A_phaseA_1Layer__21118[[#This Row],[Insgesamt]]</f>
        <v>#VALUE!</v>
      </c>
      <c r="L108">
        <f>force_ripple_Config3_2A_phaseA_1Layer__21118[[#This Row],[B2]]*force_ripple_Config3_2A_phaseA_1Layer__21118[[#This Row],[Insgesamt]]</f>
        <v>-1.8769482859982493E+17</v>
      </c>
      <c r="M108" t="e">
        <f>force_ripple_Config3_2A_phaseA_1Layer__21118[[#This Row],[C]]*force_ripple_Config3_2A_phaseA_1Layer__21118[[#This Row],[Insgesamt]]</f>
        <v>#VALUE!</v>
      </c>
      <c r="N108">
        <f>force_ripple_Config3_2A_phaseA_1Layer__21118[[#This Row],[C2]]*force_ripple_Config3_2A_phaseA_1Layer__21118[[#This Row],[Insgesamt]]</f>
        <v>-1.145499715305203E+17</v>
      </c>
      <c r="O108" s="2">
        <f t="shared" si="8"/>
        <v>11.666666666666666</v>
      </c>
      <c r="P108" s="2">
        <f t="shared" si="9"/>
        <v>-2.2050503784010189E-15</v>
      </c>
      <c r="Q108" s="2">
        <f t="shared" si="10"/>
        <v>-0.86602540378443882</v>
      </c>
      <c r="R108" s="2">
        <f t="shared" si="11"/>
        <v>0.86602540378443726</v>
      </c>
      <c r="S108" t="e">
        <f>force_ripple_Config3_2A_phaseA_1Layer__21118[[#This Row],[Spalte1]]*$Q108</f>
        <v>#VALUE!</v>
      </c>
      <c r="T108" t="e">
        <f>force_ripple_Config3_2A_phaseA_1Layer__21118[[#This Row],[Spalte2]]*$Q108</f>
        <v>#VALUE!</v>
      </c>
      <c r="U108" t="e">
        <f>force_ripple_Config3_2A_phaseA_1Layer__21118[[#This Row],[Spalte22]]*$P108</f>
        <v>#VALUE!</v>
      </c>
      <c r="V108">
        <f>force_ripple_Config3_2A_phaseA_1Layer__21118[[#This Row],[Spalte23]]*$P108</f>
        <v>413.87655282795834</v>
      </c>
      <c r="W108" t="e">
        <f>force_ripple_Config3_2A_phaseA_1Layer__21118[[#This Row],[Spalte24]]*$R108</f>
        <v>#VALUE!</v>
      </c>
      <c r="X108">
        <f>force_ripple_Config3_2A_phaseA_1Layer__21118[[#This Row],[Spalte25]]*$R108</f>
        <v>-9.920318534821464E+16</v>
      </c>
      <c r="Y108" t="e">
        <f t="shared" si="12"/>
        <v>#VALUE!</v>
      </c>
      <c r="Z108" t="e">
        <f t="shared" si="13"/>
        <v>#VALUE!</v>
      </c>
    </row>
    <row r="109" spans="1:26" x14ac:dyDescent="0.3">
      <c r="A109">
        <v>212</v>
      </c>
      <c r="B109" t="s">
        <v>3866</v>
      </c>
      <c r="C109" t="s">
        <v>3867</v>
      </c>
      <c r="D109" t="s">
        <v>3464</v>
      </c>
      <c r="E109" t="s">
        <v>3465</v>
      </c>
      <c r="F109" t="s">
        <v>2648</v>
      </c>
      <c r="G109" t="s">
        <v>2649</v>
      </c>
      <c r="H109">
        <f t="shared" si="7"/>
        <v>97.389372261283583</v>
      </c>
      <c r="I109" t="e">
        <f>force_ripple_Config3_2A_phaseA_1Layer__21118[[#This Row],[A]]*force_ripple_Config3_2A_phaseA_1Layer__21118[[#This Row],[Insgesamt]]</f>
        <v>#VALUE!</v>
      </c>
      <c r="J109" t="e">
        <f>force_ripple_Config3_2A_phaseA_1Layer__21118[[#This Row],[A2]]*force_ripple_Config3_2A_phaseA_1Layer__21118[[#This Row],[Insgesamt]]</f>
        <v>#VALUE!</v>
      </c>
      <c r="K109" t="e">
        <f>force_ripple_Config3_2A_phaseA_1Layer__21118[[#This Row],[B]]*force_ripple_Config3_2A_phaseA_1Layer__21118[[#This Row],[Insgesamt]]</f>
        <v>#VALUE!</v>
      </c>
      <c r="L109">
        <f>force_ripple_Config3_2A_phaseA_1Layer__21118[[#This Row],[B2]]*force_ripple_Config3_2A_phaseA_1Layer__21118[[#This Row],[Insgesamt]]</f>
        <v>-1.7654328686708678E+17</v>
      </c>
      <c r="M109" t="e">
        <f>force_ripple_Config3_2A_phaseA_1Layer__21118[[#This Row],[C]]*force_ripple_Config3_2A_phaseA_1Layer__21118[[#This Row],[Insgesamt]]</f>
        <v>#VALUE!</v>
      </c>
      <c r="N109">
        <f>force_ripple_Config3_2A_phaseA_1Layer__21118[[#This Row],[C2]]*force_ripple_Config3_2A_phaseA_1Layer__21118[[#This Row],[Insgesamt]]</f>
        <v>-1.3625147995610043E+17</v>
      </c>
      <c r="O109" s="2">
        <f t="shared" si="8"/>
        <v>11.777777777777779</v>
      </c>
      <c r="P109" s="2">
        <f t="shared" si="9"/>
        <v>-0.34202014332567043</v>
      </c>
      <c r="Q109" s="2">
        <f t="shared" si="10"/>
        <v>-0.64278760968653981</v>
      </c>
      <c r="R109" s="2">
        <f t="shared" si="11"/>
        <v>0.98480775301220747</v>
      </c>
      <c r="S109" t="e">
        <f>force_ripple_Config3_2A_phaseA_1Layer__21118[[#This Row],[Spalte1]]*$Q109</f>
        <v>#VALUE!</v>
      </c>
      <c r="T109" t="e">
        <f>force_ripple_Config3_2A_phaseA_1Layer__21118[[#This Row],[Spalte2]]*$Q109</f>
        <v>#VALUE!</v>
      </c>
      <c r="U109" t="e">
        <f>force_ripple_Config3_2A_phaseA_1Layer__21118[[#This Row],[Spalte22]]*$P109</f>
        <v>#VALUE!</v>
      </c>
      <c r="V109">
        <f>force_ripple_Config3_2A_phaseA_1Layer__21118[[#This Row],[Spalte23]]*$P109</f>
        <v>6.0381360277465976E+16</v>
      </c>
      <c r="W109" t="e">
        <f>force_ripple_Config3_2A_phaseA_1Layer__21118[[#This Row],[Spalte24]]*$R109</f>
        <v>#VALUE!</v>
      </c>
      <c r="X109">
        <f>force_ripple_Config3_2A_phaseA_1Layer__21118[[#This Row],[Spalte25]]*$R109</f>
        <v>-1.3418151382015509E+17</v>
      </c>
      <c r="Y109" t="e">
        <f t="shared" si="12"/>
        <v>#VALUE!</v>
      </c>
      <c r="Z109" t="e">
        <f t="shared" si="13"/>
        <v>#VALUE!</v>
      </c>
    </row>
    <row r="110" spans="1:26" x14ac:dyDescent="0.3">
      <c r="A110">
        <v>214</v>
      </c>
      <c r="B110" t="s">
        <v>3868</v>
      </c>
      <c r="C110" t="s">
        <v>3869</v>
      </c>
      <c r="D110" t="s">
        <v>3466</v>
      </c>
      <c r="E110" t="s">
        <v>3467</v>
      </c>
      <c r="F110" t="s">
        <v>2650</v>
      </c>
      <c r="G110" t="s">
        <v>2651</v>
      </c>
      <c r="H110">
        <f t="shared" si="7"/>
        <v>97.389372261283583</v>
      </c>
      <c r="I110" t="e">
        <f>force_ripple_Config3_2A_phaseA_1Layer__21118[[#This Row],[A]]*force_ripple_Config3_2A_phaseA_1Layer__21118[[#This Row],[Insgesamt]]</f>
        <v>#VALUE!</v>
      </c>
      <c r="J110" t="e">
        <f>force_ripple_Config3_2A_phaseA_1Layer__21118[[#This Row],[A2]]*force_ripple_Config3_2A_phaseA_1Layer__21118[[#This Row],[Insgesamt]]</f>
        <v>#VALUE!</v>
      </c>
      <c r="K110" t="e">
        <f>force_ripple_Config3_2A_phaseA_1Layer__21118[[#This Row],[B]]*force_ripple_Config3_2A_phaseA_1Layer__21118[[#This Row],[Insgesamt]]</f>
        <v>#VALUE!</v>
      </c>
      <c r="L110">
        <f>force_ripple_Config3_2A_phaseA_1Layer__21118[[#This Row],[B2]]*force_ripple_Config3_2A_phaseA_1Layer__21118[[#This Row],[Insgesamt]]</f>
        <v>-1.5225873919306672E+17</v>
      </c>
      <c r="M110" t="e">
        <f>force_ripple_Config3_2A_phaseA_1Layer__21118[[#This Row],[C]]*force_ripple_Config3_2A_phaseA_1Layer__21118[[#This Row],[Insgesamt]]</f>
        <v>#VALUE!</v>
      </c>
      <c r="N110">
        <f>force_ripple_Config3_2A_phaseA_1Layer__21118[[#This Row],[C2]]*force_ripple_Config3_2A_phaseA_1Layer__21118[[#This Row],[Insgesamt]]</f>
        <v>-1.4609940677521747E+17</v>
      </c>
      <c r="O110" s="2">
        <f t="shared" si="8"/>
        <v>11.888888888888889</v>
      </c>
      <c r="P110" s="2">
        <f t="shared" si="9"/>
        <v>-0.64278760968654036</v>
      </c>
      <c r="Q110" s="2">
        <f t="shared" si="10"/>
        <v>-0.34202014332566971</v>
      </c>
      <c r="R110" s="2">
        <f t="shared" si="11"/>
        <v>0.98480775301220869</v>
      </c>
      <c r="S110" t="e">
        <f>force_ripple_Config3_2A_phaseA_1Layer__21118[[#This Row],[Spalte1]]*$Q110</f>
        <v>#VALUE!</v>
      </c>
      <c r="T110" t="e">
        <f>force_ripple_Config3_2A_phaseA_1Layer__21118[[#This Row],[Spalte2]]*$Q110</f>
        <v>#VALUE!</v>
      </c>
      <c r="U110" t="e">
        <f>force_ripple_Config3_2A_phaseA_1Layer__21118[[#This Row],[Spalte22]]*$P110</f>
        <v>#VALUE!</v>
      </c>
      <c r="V110">
        <f>force_ripple_Config3_2A_phaseA_1Layer__21118[[#This Row],[Spalte23]]*$P110</f>
        <v>9.7870031019797712E+16</v>
      </c>
      <c r="W110" t="e">
        <f>force_ripple_Config3_2A_phaseA_1Layer__21118[[#This Row],[Spalte24]]*$R110</f>
        <v>#VALUE!</v>
      </c>
      <c r="X110">
        <f>force_ripple_Config3_2A_phaseA_1Layer__21118[[#This Row],[Spalte25]]*$R110</f>
        <v>-1.4387982850271858E+17</v>
      </c>
      <c r="Y110" t="e">
        <f t="shared" si="12"/>
        <v>#VALUE!</v>
      </c>
      <c r="Z110" t="e">
        <f t="shared" si="13"/>
        <v>#VALUE!</v>
      </c>
    </row>
    <row r="111" spans="1:26" x14ac:dyDescent="0.3">
      <c r="A111">
        <v>216</v>
      </c>
      <c r="B111" t="s">
        <v>3870</v>
      </c>
      <c r="C111" t="s">
        <v>3871</v>
      </c>
      <c r="D111" t="s">
        <v>3468</v>
      </c>
      <c r="E111" t="s">
        <v>3469</v>
      </c>
      <c r="F111" t="s">
        <v>2652</v>
      </c>
      <c r="G111" t="s">
        <v>2653</v>
      </c>
      <c r="H111">
        <f t="shared" si="7"/>
        <v>97.389372261283583</v>
      </c>
      <c r="I111" t="e">
        <f>force_ripple_Config3_2A_phaseA_1Layer__21118[[#This Row],[A]]*force_ripple_Config3_2A_phaseA_1Layer__21118[[#This Row],[Insgesamt]]</f>
        <v>#VALUE!</v>
      </c>
      <c r="J111" t="e">
        <f>force_ripple_Config3_2A_phaseA_1Layer__21118[[#This Row],[A2]]*force_ripple_Config3_2A_phaseA_1Layer__21118[[#This Row],[Insgesamt]]</f>
        <v>#VALUE!</v>
      </c>
      <c r="K111" t="e">
        <f>force_ripple_Config3_2A_phaseA_1Layer__21118[[#This Row],[B]]*force_ripple_Config3_2A_phaseA_1Layer__21118[[#This Row],[Insgesamt]]</f>
        <v>#VALUE!</v>
      </c>
      <c r="L111">
        <f>force_ripple_Config3_2A_phaseA_1Layer__21118[[#This Row],[B2]]*force_ripple_Config3_2A_phaseA_1Layer__21118[[#This Row],[Insgesamt]]</f>
        <v>-1.352132075603124E+17</v>
      </c>
      <c r="M111" t="e">
        <f>force_ripple_Config3_2A_phaseA_1Layer__21118[[#This Row],[C]]*force_ripple_Config3_2A_phaseA_1Layer__21118[[#This Row],[Insgesamt]]</f>
        <v>#VALUE!</v>
      </c>
      <c r="N111">
        <f>force_ripple_Config3_2A_phaseA_1Layer__21118[[#This Row],[C2]]*force_ripple_Config3_2A_phaseA_1Layer__21118[[#This Row],[Insgesamt]]</f>
        <v>-1.5865250986716054E+17</v>
      </c>
      <c r="O111" s="2">
        <f t="shared" si="8"/>
        <v>12</v>
      </c>
      <c r="P111" s="2">
        <f t="shared" si="9"/>
        <v>-0.86602540378443915</v>
      </c>
      <c r="Q111" s="2">
        <f t="shared" si="10"/>
        <v>-1.470178145890344E-15</v>
      </c>
      <c r="R111" s="2">
        <f t="shared" si="11"/>
        <v>0.86602540378444059</v>
      </c>
      <c r="S111" t="e">
        <f>force_ripple_Config3_2A_phaseA_1Layer__21118[[#This Row],[Spalte1]]*$Q111</f>
        <v>#VALUE!</v>
      </c>
      <c r="T111" t="e">
        <f>force_ripple_Config3_2A_phaseA_1Layer__21118[[#This Row],[Spalte2]]*$Q111</f>
        <v>#VALUE!</v>
      </c>
      <c r="U111" t="e">
        <f>force_ripple_Config3_2A_phaseA_1Layer__21118[[#This Row],[Spalte22]]*$P111</f>
        <v>#VALUE!</v>
      </c>
      <c r="V111">
        <f>force_ripple_Config3_2A_phaseA_1Layer__21118[[#This Row],[Spalte23]]*$P111</f>
        <v>1.1709807267440872E+17</v>
      </c>
      <c r="W111" t="e">
        <f>force_ripple_Config3_2A_phaseA_1Layer__21118[[#This Row],[Spalte24]]*$R111</f>
        <v>#VALUE!</v>
      </c>
      <c r="X111">
        <f>force_ripple_Config3_2A_phaseA_1Layer__21118[[#This Row],[Spalte25]]*$R111</f>
        <v>-1.3739710391912266E+17</v>
      </c>
      <c r="Y111" t="e">
        <f t="shared" si="12"/>
        <v>#VALUE!</v>
      </c>
      <c r="Z111" t="e">
        <f t="shared" si="13"/>
        <v>#VALUE!</v>
      </c>
    </row>
    <row r="112" spans="1:26" x14ac:dyDescent="0.3">
      <c r="A112">
        <v>218</v>
      </c>
      <c r="B112" t="s">
        <v>3872</v>
      </c>
      <c r="C112" t="s">
        <v>3873</v>
      </c>
      <c r="D112" t="s">
        <v>3470</v>
      </c>
      <c r="E112" t="s">
        <v>3471</v>
      </c>
      <c r="F112" t="s">
        <v>2654</v>
      </c>
      <c r="G112" t="s">
        <v>2655</v>
      </c>
      <c r="H112">
        <f t="shared" si="7"/>
        <v>97.389372261283583</v>
      </c>
      <c r="I112" t="e">
        <f>force_ripple_Config3_2A_phaseA_1Layer__21118[[#This Row],[A]]*force_ripple_Config3_2A_phaseA_1Layer__21118[[#This Row],[Insgesamt]]</f>
        <v>#VALUE!</v>
      </c>
      <c r="J112" t="e">
        <f>force_ripple_Config3_2A_phaseA_1Layer__21118[[#This Row],[A2]]*force_ripple_Config3_2A_phaseA_1Layer__21118[[#This Row],[Insgesamt]]</f>
        <v>#VALUE!</v>
      </c>
      <c r="K112" t="e">
        <f>force_ripple_Config3_2A_phaseA_1Layer__21118[[#This Row],[B]]*force_ripple_Config3_2A_phaseA_1Layer__21118[[#This Row],[Insgesamt]]</f>
        <v>#VALUE!</v>
      </c>
      <c r="L112">
        <f>force_ripple_Config3_2A_phaseA_1Layer__21118[[#This Row],[B2]]*force_ripple_Config3_2A_phaseA_1Layer__21118[[#This Row],[Insgesamt]]</f>
        <v>-1.1681735073673787E+17</v>
      </c>
      <c r="M112" t="e">
        <f>force_ripple_Config3_2A_phaseA_1Layer__21118[[#This Row],[C]]*force_ripple_Config3_2A_phaseA_1Layer__21118[[#This Row],[Insgesamt]]</f>
        <v>#VALUE!</v>
      </c>
      <c r="N112">
        <f>force_ripple_Config3_2A_phaseA_1Layer__21118[[#This Row],[C2]]*force_ripple_Config3_2A_phaseA_1Layer__21118[[#This Row],[Insgesamt]]</f>
        <v>-1.7450744783829242E+17</v>
      </c>
      <c r="O112" s="2">
        <f t="shared" si="8"/>
        <v>12.111111111111111</v>
      </c>
      <c r="P112" s="2">
        <f t="shared" si="9"/>
        <v>-0.98480775301220813</v>
      </c>
      <c r="Q112" s="2">
        <f t="shared" si="10"/>
        <v>0.34202014332566699</v>
      </c>
      <c r="R112" s="2">
        <f t="shared" si="11"/>
        <v>0.64278760968654269</v>
      </c>
      <c r="S112" t="e">
        <f>force_ripple_Config3_2A_phaseA_1Layer__21118[[#This Row],[Spalte1]]*$Q112</f>
        <v>#VALUE!</v>
      </c>
      <c r="T112" t="e">
        <f>force_ripple_Config3_2A_phaseA_1Layer__21118[[#This Row],[Spalte2]]*$Q112</f>
        <v>#VALUE!</v>
      </c>
      <c r="U112" t="e">
        <f>force_ripple_Config3_2A_phaseA_1Layer__21118[[#This Row],[Spalte22]]*$P112</f>
        <v>#VALUE!</v>
      </c>
      <c r="V112">
        <f>force_ripple_Config3_2A_phaseA_1Layer__21118[[#This Row],[Spalte23]]*$P112</f>
        <v>1.1504263269188584E+17</v>
      </c>
      <c r="W112" t="e">
        <f>force_ripple_Config3_2A_phaseA_1Layer__21118[[#This Row],[Spalte24]]*$R112</f>
        <v>#VALUE!</v>
      </c>
      <c r="X112">
        <f>force_ripple_Config3_2A_phaseA_1Layer__21118[[#This Row],[Spalte25]]*$R112</f>
        <v>-1.1217122526847501E+17</v>
      </c>
      <c r="Y112" t="e">
        <f t="shared" si="12"/>
        <v>#VALUE!</v>
      </c>
      <c r="Z112" t="e">
        <f t="shared" si="13"/>
        <v>#VALUE!</v>
      </c>
    </row>
    <row r="113" spans="1:26" x14ac:dyDescent="0.3">
      <c r="A113">
        <v>220</v>
      </c>
      <c r="B113" t="s">
        <v>3874</v>
      </c>
      <c r="C113" t="s">
        <v>3875</v>
      </c>
      <c r="D113" t="s">
        <v>3472</v>
      </c>
      <c r="E113" t="s">
        <v>3473</v>
      </c>
      <c r="F113" t="s">
        <v>2656</v>
      </c>
      <c r="G113" t="s">
        <v>2657</v>
      </c>
      <c r="H113">
        <f t="shared" si="7"/>
        <v>97.389372261283583</v>
      </c>
      <c r="I113" t="e">
        <f>force_ripple_Config3_2A_phaseA_1Layer__21118[[#This Row],[A]]*force_ripple_Config3_2A_phaseA_1Layer__21118[[#This Row],[Insgesamt]]</f>
        <v>#VALUE!</v>
      </c>
      <c r="J113" t="e">
        <f>force_ripple_Config3_2A_phaseA_1Layer__21118[[#This Row],[A2]]*force_ripple_Config3_2A_phaseA_1Layer__21118[[#This Row],[Insgesamt]]</f>
        <v>#VALUE!</v>
      </c>
      <c r="K113" t="e">
        <f>force_ripple_Config3_2A_phaseA_1Layer__21118[[#This Row],[B]]*force_ripple_Config3_2A_phaseA_1Layer__21118[[#This Row],[Insgesamt]]</f>
        <v>#VALUE!</v>
      </c>
      <c r="L113" t="e">
        <f>force_ripple_Config3_2A_phaseA_1Layer__21118[[#This Row],[B2]]*force_ripple_Config3_2A_phaseA_1Layer__21118[[#This Row],[Insgesamt]]</f>
        <v>#VALUE!</v>
      </c>
      <c r="M113" t="e">
        <f>force_ripple_Config3_2A_phaseA_1Layer__21118[[#This Row],[C]]*force_ripple_Config3_2A_phaseA_1Layer__21118[[#This Row],[Insgesamt]]</f>
        <v>#VALUE!</v>
      </c>
      <c r="N113">
        <f>force_ripple_Config3_2A_phaseA_1Layer__21118[[#This Row],[C2]]*force_ripple_Config3_2A_phaseA_1Layer__21118[[#This Row],[Insgesamt]]</f>
        <v>-1.7801273606392694E+17</v>
      </c>
      <c r="O113" s="2">
        <f t="shared" si="8"/>
        <v>12.222222222222221</v>
      </c>
      <c r="P113" s="2">
        <f t="shared" si="9"/>
        <v>-0.98480775301220802</v>
      </c>
      <c r="Q113" s="2">
        <f t="shared" si="10"/>
        <v>0.64278760968653759</v>
      </c>
      <c r="R113" s="2">
        <f t="shared" si="11"/>
        <v>0.34202014332567321</v>
      </c>
      <c r="S113" t="e">
        <f>force_ripple_Config3_2A_phaseA_1Layer__21118[[#This Row],[Spalte1]]*$Q113</f>
        <v>#VALUE!</v>
      </c>
      <c r="T113" t="e">
        <f>force_ripple_Config3_2A_phaseA_1Layer__21118[[#This Row],[Spalte2]]*$Q113</f>
        <v>#VALUE!</v>
      </c>
      <c r="U113" t="e">
        <f>force_ripple_Config3_2A_phaseA_1Layer__21118[[#This Row],[Spalte22]]*$P113</f>
        <v>#VALUE!</v>
      </c>
      <c r="V113" t="e">
        <f>force_ripple_Config3_2A_phaseA_1Layer__21118[[#This Row],[Spalte23]]*$P113</f>
        <v>#VALUE!</v>
      </c>
      <c r="W113" t="e">
        <f>force_ripple_Config3_2A_phaseA_1Layer__21118[[#This Row],[Spalte24]]*$R113</f>
        <v>#VALUE!</v>
      </c>
      <c r="X113">
        <f>force_ripple_Config3_2A_phaseA_1Layer__21118[[#This Row],[Spalte25]]*$R113</f>
        <v>-6.0883941502379528E+16</v>
      </c>
      <c r="Y113" t="e">
        <f t="shared" si="12"/>
        <v>#VALUE!</v>
      </c>
      <c r="Z113" t="e">
        <f t="shared" si="13"/>
        <v>#VALUE!</v>
      </c>
    </row>
    <row r="114" spans="1:26" x14ac:dyDescent="0.3">
      <c r="A114">
        <v>222</v>
      </c>
      <c r="B114" t="s">
        <v>3876</v>
      </c>
      <c r="C114" t="s">
        <v>3877</v>
      </c>
      <c r="D114" t="s">
        <v>3474</v>
      </c>
      <c r="E114" t="s">
        <v>3475</v>
      </c>
      <c r="F114" t="s">
        <v>2658</v>
      </c>
      <c r="G114" t="s">
        <v>2659</v>
      </c>
      <c r="H114">
        <f t="shared" si="7"/>
        <v>97.389372261283583</v>
      </c>
      <c r="I114" t="e">
        <f>force_ripple_Config3_2A_phaseA_1Layer__21118[[#This Row],[A]]*force_ripple_Config3_2A_phaseA_1Layer__21118[[#This Row],[Insgesamt]]</f>
        <v>#VALUE!</v>
      </c>
      <c r="J114">
        <f>force_ripple_Config3_2A_phaseA_1Layer__21118[[#This Row],[A2]]*force_ripple_Config3_2A_phaseA_1Layer__21118[[#This Row],[Insgesamt]]</f>
        <v>-1.247960841202899E+17</v>
      </c>
      <c r="K114" t="e">
        <f>force_ripple_Config3_2A_phaseA_1Layer__21118[[#This Row],[B]]*force_ripple_Config3_2A_phaseA_1Layer__21118[[#This Row],[Insgesamt]]</f>
        <v>#VALUE!</v>
      </c>
      <c r="L114" t="e">
        <f>force_ripple_Config3_2A_phaseA_1Layer__21118[[#This Row],[B2]]*force_ripple_Config3_2A_phaseA_1Layer__21118[[#This Row],[Insgesamt]]</f>
        <v>#VALUE!</v>
      </c>
      <c r="M114" t="e">
        <f>force_ripple_Config3_2A_phaseA_1Layer__21118[[#This Row],[C]]*force_ripple_Config3_2A_phaseA_1Layer__21118[[#This Row],[Insgesamt]]</f>
        <v>#VALUE!</v>
      </c>
      <c r="N114">
        <f>force_ripple_Config3_2A_phaseA_1Layer__21118[[#This Row],[C2]]*force_ripple_Config3_2A_phaseA_1Layer__21118[[#This Row],[Insgesamt]]</f>
        <v>-1.820838761154945E+17</v>
      </c>
      <c r="O114" s="2">
        <f t="shared" si="8"/>
        <v>12.333333333333334</v>
      </c>
      <c r="P114" s="2">
        <f t="shared" si="9"/>
        <v>-0.86602540378443882</v>
      </c>
      <c r="Q114" s="2">
        <f t="shared" si="10"/>
        <v>0.86602540378443726</v>
      </c>
      <c r="R114" s="2">
        <f t="shared" si="11"/>
        <v>5.1454066701817069E-15</v>
      </c>
      <c r="S114" t="e">
        <f>force_ripple_Config3_2A_phaseA_1Layer__21118[[#This Row],[Spalte1]]*$Q114</f>
        <v>#VALUE!</v>
      </c>
      <c r="T114">
        <f>force_ripple_Config3_2A_phaseA_1Layer__21118[[#This Row],[Spalte2]]*$Q114</f>
        <v>-1.0807657914099066E+17</v>
      </c>
      <c r="U114" t="e">
        <f>force_ripple_Config3_2A_phaseA_1Layer__21118[[#This Row],[Spalte22]]*$P114</f>
        <v>#VALUE!</v>
      </c>
      <c r="V114" t="e">
        <f>force_ripple_Config3_2A_phaseA_1Layer__21118[[#This Row],[Spalte23]]*$P114</f>
        <v>#VALUE!</v>
      </c>
      <c r="W114" t="e">
        <f>force_ripple_Config3_2A_phaseA_1Layer__21118[[#This Row],[Spalte24]]*$R114</f>
        <v>#VALUE!</v>
      </c>
      <c r="X114">
        <f>force_ripple_Config3_2A_phaseA_1Layer__21118[[#This Row],[Spalte25]]*$R114</f>
        <v>-936.89559069720497</v>
      </c>
      <c r="Y114" t="e">
        <f t="shared" si="12"/>
        <v>#VALUE!</v>
      </c>
      <c r="Z114" t="e">
        <f t="shared" si="13"/>
        <v>#VALUE!</v>
      </c>
    </row>
    <row r="115" spans="1:26" x14ac:dyDescent="0.3">
      <c r="A115">
        <v>224</v>
      </c>
      <c r="B115" t="s">
        <v>3878</v>
      </c>
      <c r="C115" t="s">
        <v>3879</v>
      </c>
      <c r="D115" t="s">
        <v>3476</v>
      </c>
      <c r="E115" t="s">
        <v>3477</v>
      </c>
      <c r="F115" t="s">
        <v>2660</v>
      </c>
      <c r="G115" t="s">
        <v>2661</v>
      </c>
      <c r="H115">
        <f t="shared" si="7"/>
        <v>97.389372261283583</v>
      </c>
      <c r="I115" t="e">
        <f>force_ripple_Config3_2A_phaseA_1Layer__21118[[#This Row],[A]]*force_ripple_Config3_2A_phaseA_1Layer__21118[[#This Row],[Insgesamt]]</f>
        <v>#VALUE!</v>
      </c>
      <c r="J115">
        <f>force_ripple_Config3_2A_phaseA_1Layer__21118[[#This Row],[A2]]*force_ripple_Config3_2A_phaseA_1Layer__21118[[#This Row],[Insgesamt]]</f>
        <v>-1.461493495049353E+17</v>
      </c>
      <c r="K115" t="e">
        <f>force_ripple_Config3_2A_phaseA_1Layer__21118[[#This Row],[B]]*force_ripple_Config3_2A_phaseA_1Layer__21118[[#This Row],[Insgesamt]]</f>
        <v>#VALUE!</v>
      </c>
      <c r="L115" t="e">
        <f>force_ripple_Config3_2A_phaseA_1Layer__21118[[#This Row],[B2]]*force_ripple_Config3_2A_phaseA_1Layer__21118[[#This Row],[Insgesamt]]</f>
        <v>#VALUE!</v>
      </c>
      <c r="M115" t="e">
        <f>force_ripple_Config3_2A_phaseA_1Layer__21118[[#This Row],[C]]*force_ripple_Config3_2A_phaseA_1Layer__21118[[#This Row],[Insgesamt]]</f>
        <v>#VALUE!</v>
      </c>
      <c r="N115">
        <f>force_ripple_Config3_2A_phaseA_1Layer__21118[[#This Row],[C2]]*force_ripple_Config3_2A_phaseA_1Layer__21118[[#This Row],[Insgesamt]]</f>
        <v>-1.8473784426972195E+17</v>
      </c>
      <c r="O115" s="2">
        <f t="shared" si="8"/>
        <v>12.444444444444445</v>
      </c>
      <c r="P115" s="2">
        <f t="shared" si="9"/>
        <v>-0.64278760968653981</v>
      </c>
      <c r="Q115" s="2">
        <f t="shared" si="10"/>
        <v>0.98480775301220747</v>
      </c>
      <c r="R115" s="2">
        <f t="shared" si="11"/>
        <v>-0.34202014332566349</v>
      </c>
      <c r="S115" t="e">
        <f>force_ripple_Config3_2A_phaseA_1Layer__21118[[#This Row],[Spalte1]]*$Q115</f>
        <v>#VALUE!</v>
      </c>
      <c r="T115">
        <f>force_ripple_Config3_2A_phaseA_1Layer__21118[[#This Row],[Spalte2]]*$Q115</f>
        <v>-1.439290124901511E+17</v>
      </c>
      <c r="U115" t="e">
        <f>force_ripple_Config3_2A_phaseA_1Layer__21118[[#This Row],[Spalte22]]*$P115</f>
        <v>#VALUE!</v>
      </c>
      <c r="V115" t="e">
        <f>force_ripple_Config3_2A_phaseA_1Layer__21118[[#This Row],[Spalte23]]*$P115</f>
        <v>#VALUE!</v>
      </c>
      <c r="W115" t="e">
        <f>force_ripple_Config3_2A_phaseA_1Layer__21118[[#This Row],[Spalte24]]*$R115</f>
        <v>#VALUE!</v>
      </c>
      <c r="X115">
        <f>force_ripple_Config3_2A_phaseA_1Layer__21118[[#This Row],[Spalte25]]*$R115</f>
        <v>6.3184063974804408E+16</v>
      </c>
      <c r="Y115" t="e">
        <f t="shared" si="12"/>
        <v>#VALUE!</v>
      </c>
      <c r="Z115" t="e">
        <f t="shared" si="13"/>
        <v>#VALUE!</v>
      </c>
    </row>
    <row r="116" spans="1:26" x14ac:dyDescent="0.3">
      <c r="A116">
        <v>226</v>
      </c>
      <c r="B116" t="s">
        <v>3880</v>
      </c>
      <c r="C116" t="s">
        <v>3881</v>
      </c>
      <c r="D116" t="s">
        <v>3478</v>
      </c>
      <c r="E116" t="s">
        <v>3479</v>
      </c>
      <c r="F116" t="s">
        <v>2662</v>
      </c>
      <c r="G116" t="s">
        <v>2663</v>
      </c>
      <c r="H116">
        <f t="shared" si="7"/>
        <v>97.389372261283583</v>
      </c>
      <c r="I116" t="e">
        <f>force_ripple_Config3_2A_phaseA_1Layer__21118[[#This Row],[A]]*force_ripple_Config3_2A_phaseA_1Layer__21118[[#This Row],[Insgesamt]]</f>
        <v>#VALUE!</v>
      </c>
      <c r="J116">
        <f>force_ripple_Config3_2A_phaseA_1Layer__21118[[#This Row],[A2]]*force_ripple_Config3_2A_phaseA_1Layer__21118[[#This Row],[Insgesamt]]</f>
        <v>-1.5920660548813952E+17</v>
      </c>
      <c r="K116" t="e">
        <f>force_ripple_Config3_2A_phaseA_1Layer__21118[[#This Row],[B]]*force_ripple_Config3_2A_phaseA_1Layer__21118[[#This Row],[Insgesamt]]</f>
        <v>#VALUE!</v>
      </c>
      <c r="L116" t="e">
        <f>force_ripple_Config3_2A_phaseA_1Layer__21118[[#This Row],[B2]]*force_ripple_Config3_2A_phaseA_1Layer__21118[[#This Row],[Insgesamt]]</f>
        <v>#VALUE!</v>
      </c>
      <c r="M116" t="e">
        <f>force_ripple_Config3_2A_phaseA_1Layer__21118[[#This Row],[C]]*force_ripple_Config3_2A_phaseA_1Layer__21118[[#This Row],[Insgesamt]]</f>
        <v>#VALUE!</v>
      </c>
      <c r="N116">
        <f>force_ripple_Config3_2A_phaseA_1Layer__21118[[#This Row],[C2]]*force_ripple_Config3_2A_phaseA_1Layer__21118[[#This Row],[Insgesamt]]</f>
        <v>-1.6919967503584666E+17</v>
      </c>
      <c r="O116" s="2">
        <f t="shared" si="8"/>
        <v>12.555555555555555</v>
      </c>
      <c r="P116" s="2">
        <f t="shared" si="9"/>
        <v>-0.34202014332566971</v>
      </c>
      <c r="Q116" s="2">
        <f t="shared" si="10"/>
        <v>0.98480775301220869</v>
      </c>
      <c r="R116" s="2">
        <f t="shared" si="11"/>
        <v>-0.64278760968653481</v>
      </c>
      <c r="S116" t="e">
        <f>force_ripple_Config3_2A_phaseA_1Layer__21118[[#This Row],[Spalte1]]*$Q116</f>
        <v>#VALUE!</v>
      </c>
      <c r="T116">
        <f>force_ripple_Config3_2A_phaseA_1Layer__21118[[#This Row],[Spalte2]]*$Q116</f>
        <v>-1.5678789941547584E+17</v>
      </c>
      <c r="U116" t="e">
        <f>force_ripple_Config3_2A_phaseA_1Layer__21118[[#This Row],[Spalte22]]*$P116</f>
        <v>#VALUE!</v>
      </c>
      <c r="V116" t="e">
        <f>force_ripple_Config3_2A_phaseA_1Layer__21118[[#This Row],[Spalte23]]*$P116</f>
        <v>#VALUE!</v>
      </c>
      <c r="W116" t="e">
        <f>force_ripple_Config3_2A_phaseA_1Layer__21118[[#This Row],[Spalte24]]*$R116</f>
        <v>#VALUE!</v>
      </c>
      <c r="X116">
        <f>force_ripple_Config3_2A_phaseA_1Layer__21118[[#This Row],[Spalte25]]*$R116</f>
        <v>1.0875945467603034E+17</v>
      </c>
      <c r="Y116" t="e">
        <f t="shared" si="12"/>
        <v>#VALUE!</v>
      </c>
      <c r="Z116" t="e">
        <f t="shared" si="13"/>
        <v>#VALUE!</v>
      </c>
    </row>
    <row r="117" spans="1:26" x14ac:dyDescent="0.3">
      <c r="A117">
        <v>228</v>
      </c>
      <c r="B117" t="s">
        <v>3882</v>
      </c>
      <c r="C117" t="s">
        <v>3883</v>
      </c>
      <c r="D117" t="s">
        <v>3480</v>
      </c>
      <c r="E117" t="s">
        <v>3481</v>
      </c>
      <c r="F117" t="s">
        <v>2664</v>
      </c>
      <c r="G117" t="s">
        <v>2665</v>
      </c>
      <c r="H117">
        <f t="shared" si="7"/>
        <v>97.389372261283583</v>
      </c>
      <c r="I117" t="e">
        <f>force_ripple_Config3_2A_phaseA_1Layer__21118[[#This Row],[A]]*force_ripple_Config3_2A_phaseA_1Layer__21118[[#This Row],[Insgesamt]]</f>
        <v>#VALUE!</v>
      </c>
      <c r="J117">
        <f>force_ripple_Config3_2A_phaseA_1Layer__21118[[#This Row],[A2]]*force_ripple_Config3_2A_phaseA_1Layer__21118[[#This Row],[Insgesamt]]</f>
        <v>-1.7872275738408858E+17</v>
      </c>
      <c r="K117" t="e">
        <f>force_ripple_Config3_2A_phaseA_1Layer__21118[[#This Row],[B]]*force_ripple_Config3_2A_phaseA_1Layer__21118[[#This Row],[Insgesamt]]</f>
        <v>#VALUE!</v>
      </c>
      <c r="L117" t="e">
        <f>force_ripple_Config3_2A_phaseA_1Layer__21118[[#This Row],[B2]]*force_ripple_Config3_2A_phaseA_1Layer__21118[[#This Row],[Insgesamt]]</f>
        <v>#VALUE!</v>
      </c>
      <c r="M117" t="e">
        <f>force_ripple_Config3_2A_phaseA_1Layer__21118[[#This Row],[C]]*force_ripple_Config3_2A_phaseA_1Layer__21118[[#This Row],[Insgesamt]]</f>
        <v>#VALUE!</v>
      </c>
      <c r="N117">
        <f>force_ripple_Config3_2A_phaseA_1Layer__21118[[#This Row],[C2]]*force_ripple_Config3_2A_phaseA_1Layer__21118[[#This Row],[Insgesamt]]</f>
        <v>-1.5142576612902648E+16</v>
      </c>
      <c r="O117" s="2">
        <f t="shared" si="8"/>
        <v>12.666666666666666</v>
      </c>
      <c r="P117" s="2">
        <f t="shared" si="9"/>
        <v>-1.470178145890344E-15</v>
      </c>
      <c r="Q117" s="2">
        <f t="shared" si="10"/>
        <v>0.86602540378444059</v>
      </c>
      <c r="R117" s="2">
        <f t="shared" si="11"/>
        <v>-0.86602540378443549</v>
      </c>
      <c r="S117" t="e">
        <f>force_ripple_Config3_2A_phaseA_1Layer__21118[[#This Row],[Spalte1]]*$Q117</f>
        <v>#VALUE!</v>
      </c>
      <c r="T117">
        <f>force_ripple_Config3_2A_phaseA_1Layer__21118[[#This Row],[Spalte2]]*$Q117</f>
        <v>-1.5477844812902394E+17</v>
      </c>
      <c r="U117" t="e">
        <f>force_ripple_Config3_2A_phaseA_1Layer__21118[[#This Row],[Spalte22]]*$P117</f>
        <v>#VALUE!</v>
      </c>
      <c r="V117" t="e">
        <f>force_ripple_Config3_2A_phaseA_1Layer__21118[[#This Row],[Spalte23]]*$P117</f>
        <v>#VALUE!</v>
      </c>
      <c r="W117" t="e">
        <f>force_ripple_Config3_2A_phaseA_1Layer__21118[[#This Row],[Spalte24]]*$R117</f>
        <v>#VALUE!</v>
      </c>
      <c r="X117">
        <f>force_ripple_Config3_2A_phaseA_1Layer__21118[[#This Row],[Spalte25]]*$R117</f>
        <v>1.3113856025525766E+16</v>
      </c>
      <c r="Y117" t="e">
        <f t="shared" si="12"/>
        <v>#VALUE!</v>
      </c>
      <c r="Z117" t="e">
        <f t="shared" si="13"/>
        <v>#VALUE!</v>
      </c>
    </row>
    <row r="118" spans="1:26" x14ac:dyDescent="0.3">
      <c r="A118">
        <v>230</v>
      </c>
      <c r="B118" t="s">
        <v>3884</v>
      </c>
      <c r="C118" t="s">
        <v>3885</v>
      </c>
      <c r="D118" t="s">
        <v>3482</v>
      </c>
      <c r="E118" t="s">
        <v>3483</v>
      </c>
      <c r="F118" t="s">
        <v>2666</v>
      </c>
      <c r="G118" t="s">
        <v>2667</v>
      </c>
      <c r="H118">
        <f t="shared" si="7"/>
        <v>97.389372261283583</v>
      </c>
      <c r="I118" t="e">
        <f>force_ripple_Config3_2A_phaseA_1Layer__21118[[#This Row],[A]]*force_ripple_Config3_2A_phaseA_1Layer__21118[[#This Row],[Insgesamt]]</f>
        <v>#VALUE!</v>
      </c>
      <c r="J118">
        <f>force_ripple_Config3_2A_phaseA_1Layer__21118[[#This Row],[A2]]*force_ripple_Config3_2A_phaseA_1Layer__21118[[#This Row],[Insgesamt]]</f>
        <v>-1.8498136998985786E+17</v>
      </c>
      <c r="K118" t="e">
        <f>force_ripple_Config3_2A_phaseA_1Layer__21118[[#This Row],[B]]*force_ripple_Config3_2A_phaseA_1Layer__21118[[#This Row],[Insgesamt]]</f>
        <v>#VALUE!</v>
      </c>
      <c r="L118" t="e">
        <f>force_ripple_Config3_2A_phaseA_1Layer__21118[[#This Row],[B2]]*force_ripple_Config3_2A_phaseA_1Layer__21118[[#This Row],[Insgesamt]]</f>
        <v>#VALUE!</v>
      </c>
      <c r="M118" t="e">
        <f>force_ripple_Config3_2A_phaseA_1Layer__21118[[#This Row],[C]]*force_ripple_Config3_2A_phaseA_1Layer__21118[[#This Row],[Insgesamt]]</f>
        <v>#VALUE!</v>
      </c>
      <c r="N118">
        <f>force_ripple_Config3_2A_phaseA_1Layer__21118[[#This Row],[C2]]*force_ripple_Config3_2A_phaseA_1Layer__21118[[#This Row],[Insgesamt]]</f>
        <v>-1.3670384122581139E+17</v>
      </c>
      <c r="O118" s="2">
        <f t="shared" si="8"/>
        <v>12.777777777777779</v>
      </c>
      <c r="P118" s="2">
        <f t="shared" si="9"/>
        <v>0.34202014332567365</v>
      </c>
      <c r="Q118" s="2">
        <f t="shared" si="10"/>
        <v>0.64278760968653725</v>
      </c>
      <c r="R118" s="2">
        <f t="shared" si="11"/>
        <v>-0.98480775301220813</v>
      </c>
      <c r="S118" t="e">
        <f>force_ripple_Config3_2A_phaseA_1Layer__21118[[#This Row],[Spalte1]]*$Q118</f>
        <v>#VALUE!</v>
      </c>
      <c r="T118">
        <f>force_ripple_Config3_2A_phaseA_1Layer__21118[[#This Row],[Spalte2]]*$Q118</f>
        <v>-1.1890373265232168E+17</v>
      </c>
      <c r="U118" t="e">
        <f>force_ripple_Config3_2A_phaseA_1Layer__21118[[#This Row],[Spalte22]]*$P118</f>
        <v>#VALUE!</v>
      </c>
      <c r="V118" t="e">
        <f>force_ripple_Config3_2A_phaseA_1Layer__21118[[#This Row],[Spalte23]]*$P118</f>
        <v>#VALUE!</v>
      </c>
      <c r="W118" t="e">
        <f>force_ripple_Config3_2A_phaseA_1Layer__21118[[#This Row],[Spalte24]]*$R118</f>
        <v>#VALUE!</v>
      </c>
      <c r="X118">
        <f>force_ripple_Config3_2A_phaseA_1Layer__21118[[#This Row],[Spalte25]]*$R118</f>
        <v>1.3462700270572898E+17</v>
      </c>
      <c r="Y118" t="e">
        <f t="shared" si="12"/>
        <v>#VALUE!</v>
      </c>
      <c r="Z118" t="e">
        <f t="shared" si="13"/>
        <v>#VALUE!</v>
      </c>
    </row>
    <row r="119" spans="1:26" x14ac:dyDescent="0.3">
      <c r="A119">
        <v>232</v>
      </c>
      <c r="B119" t="s">
        <v>3886</v>
      </c>
      <c r="C119" t="s">
        <v>3887</v>
      </c>
      <c r="D119" t="s">
        <v>3484</v>
      </c>
      <c r="E119" t="s">
        <v>3485</v>
      </c>
      <c r="F119" t="s">
        <v>2668</v>
      </c>
      <c r="G119" t="s">
        <v>2669</v>
      </c>
      <c r="H119">
        <f t="shared" si="7"/>
        <v>97.389372261283583</v>
      </c>
      <c r="I119" t="e">
        <f>force_ripple_Config3_2A_phaseA_1Layer__21118[[#This Row],[A]]*force_ripple_Config3_2A_phaseA_1Layer__21118[[#This Row],[Insgesamt]]</f>
        <v>#VALUE!</v>
      </c>
      <c r="J119">
        <f>force_ripple_Config3_2A_phaseA_1Layer__21118[[#This Row],[A2]]*force_ripple_Config3_2A_phaseA_1Layer__21118[[#This Row],[Insgesamt]]</f>
        <v>-1.7839828278601392E+17</v>
      </c>
      <c r="K119" t="e">
        <f>force_ripple_Config3_2A_phaseA_1Layer__21118[[#This Row],[B]]*force_ripple_Config3_2A_phaseA_1Layer__21118[[#This Row],[Insgesamt]]</f>
        <v>#VALUE!</v>
      </c>
      <c r="L119" t="e">
        <f>force_ripple_Config3_2A_phaseA_1Layer__21118[[#This Row],[B2]]*force_ripple_Config3_2A_phaseA_1Layer__21118[[#This Row],[Insgesamt]]</f>
        <v>#VALUE!</v>
      </c>
      <c r="M119" t="e">
        <f>force_ripple_Config3_2A_phaseA_1Layer__21118[[#This Row],[C]]*force_ripple_Config3_2A_phaseA_1Layer__21118[[#This Row],[Insgesamt]]</f>
        <v>#VALUE!</v>
      </c>
      <c r="N119">
        <f>force_ripple_Config3_2A_phaseA_1Layer__21118[[#This Row],[C2]]*force_ripple_Config3_2A_phaseA_1Layer__21118[[#This Row],[Insgesamt]]</f>
        <v>-1.099545090640168E+16</v>
      </c>
      <c r="O119" s="2">
        <f t="shared" si="8"/>
        <v>12.888888888888889</v>
      </c>
      <c r="P119" s="2">
        <f t="shared" si="9"/>
        <v>0.64278760968654303</v>
      </c>
      <c r="Q119" s="2">
        <f t="shared" si="10"/>
        <v>0.34202014332566649</v>
      </c>
      <c r="R119" s="2">
        <f t="shared" si="11"/>
        <v>-0.98480775301220802</v>
      </c>
      <c r="S119" t="e">
        <f>force_ripple_Config3_2A_phaseA_1Layer__21118[[#This Row],[Spalte1]]*$Q119</f>
        <v>#VALUE!</v>
      </c>
      <c r="T119">
        <f>force_ripple_Config3_2A_phaseA_1Layer__21118[[#This Row],[Spalte2]]*$Q119</f>
        <v>-6.1015806247525264E+16</v>
      </c>
      <c r="U119" t="e">
        <f>force_ripple_Config3_2A_phaseA_1Layer__21118[[#This Row],[Spalte22]]*$P119</f>
        <v>#VALUE!</v>
      </c>
      <c r="V119" t="e">
        <f>force_ripple_Config3_2A_phaseA_1Layer__21118[[#This Row],[Spalte23]]*$P119</f>
        <v>#VALUE!</v>
      </c>
      <c r="W119" t="e">
        <f>force_ripple_Config3_2A_phaseA_1Layer__21118[[#This Row],[Spalte24]]*$R119</f>
        <v>#VALUE!</v>
      </c>
      <c r="X119">
        <f>force_ripple_Config3_2A_phaseA_1Layer__21118[[#This Row],[Spalte25]]*$R119</f>
        <v>1.0828405300489484E+16</v>
      </c>
      <c r="Y119" t="e">
        <f t="shared" si="12"/>
        <v>#VALUE!</v>
      </c>
      <c r="Z119" t="e">
        <f t="shared" si="13"/>
        <v>#VALUE!</v>
      </c>
    </row>
    <row r="120" spans="1:26" x14ac:dyDescent="0.3">
      <c r="A120">
        <v>234</v>
      </c>
      <c r="B120" t="s">
        <v>3888</v>
      </c>
      <c r="C120" t="s">
        <v>3889</v>
      </c>
      <c r="D120" t="s">
        <v>3486</v>
      </c>
      <c r="E120" t="s">
        <v>3487</v>
      </c>
      <c r="F120" t="s">
        <v>2670</v>
      </c>
      <c r="G120" t="s">
        <v>2671</v>
      </c>
      <c r="H120">
        <f t="shared" si="7"/>
        <v>97.389372261283583</v>
      </c>
      <c r="I120" t="e">
        <f>force_ripple_Config3_2A_phaseA_1Layer__21118[[#This Row],[A]]*force_ripple_Config3_2A_phaseA_1Layer__21118[[#This Row],[Insgesamt]]</f>
        <v>#VALUE!</v>
      </c>
      <c r="J120">
        <f>force_ripple_Config3_2A_phaseA_1Layer__21118[[#This Row],[A2]]*force_ripple_Config3_2A_phaseA_1Layer__21118[[#This Row],[Insgesamt]]</f>
        <v>-1.7692980574187238E+17</v>
      </c>
      <c r="K120" t="e">
        <f>force_ripple_Config3_2A_phaseA_1Layer__21118[[#This Row],[B]]*force_ripple_Config3_2A_phaseA_1Layer__21118[[#This Row],[Insgesamt]]</f>
        <v>#VALUE!</v>
      </c>
      <c r="L120">
        <f>force_ripple_Config3_2A_phaseA_1Layer__21118[[#This Row],[B2]]*force_ripple_Config3_2A_phaseA_1Layer__21118[[#This Row],[Insgesamt]]</f>
        <v>-1.16333657048664E+17</v>
      </c>
      <c r="M120" t="e">
        <f>force_ripple_Config3_2A_phaseA_1Layer__21118[[#This Row],[C]]*force_ripple_Config3_2A_phaseA_1Layer__21118[[#This Row],[Insgesamt]]</f>
        <v>#VALUE!</v>
      </c>
      <c r="N120" t="e">
        <f>force_ripple_Config3_2A_phaseA_1Layer__21118[[#This Row],[C2]]*force_ripple_Config3_2A_phaseA_1Layer__21118[[#This Row],[Insgesamt]]</f>
        <v>#VALUE!</v>
      </c>
      <c r="O120" s="2">
        <f t="shared" si="8"/>
        <v>13</v>
      </c>
      <c r="P120" s="2">
        <f t="shared" si="9"/>
        <v>0.86602540378444082</v>
      </c>
      <c r="Q120" s="2">
        <f t="shared" si="10"/>
        <v>-1.9600206874192949E-15</v>
      </c>
      <c r="R120" s="2">
        <f t="shared" si="11"/>
        <v>-0.86602540378443893</v>
      </c>
      <c r="S120" t="e">
        <f>force_ripple_Config3_2A_phaseA_1Layer__21118[[#This Row],[Spalte1]]*$Q120</f>
        <v>#VALUE!</v>
      </c>
      <c r="T120">
        <f>force_ripple_Config3_2A_phaseA_1Layer__21118[[#This Row],[Spalte2]]*$Q120</f>
        <v>346.78607947514701</v>
      </c>
      <c r="U120" t="e">
        <f>force_ripple_Config3_2A_phaseA_1Layer__21118[[#This Row],[Spalte22]]*$P120</f>
        <v>#VALUE!</v>
      </c>
      <c r="V120">
        <f>force_ripple_Config3_2A_phaseA_1Layer__21118[[#This Row],[Spalte23]]*$P120</f>
        <v>-1.007479023192899E+17</v>
      </c>
      <c r="W120" t="e">
        <f>force_ripple_Config3_2A_phaseA_1Layer__21118[[#This Row],[Spalte24]]*$R120</f>
        <v>#VALUE!</v>
      </c>
      <c r="X120" t="e">
        <f>force_ripple_Config3_2A_phaseA_1Layer__21118[[#This Row],[Spalte25]]*$R120</f>
        <v>#VALUE!</v>
      </c>
      <c r="Y120" t="e">
        <f t="shared" si="12"/>
        <v>#VALUE!</v>
      </c>
      <c r="Z120" t="e">
        <f t="shared" si="13"/>
        <v>#VALUE!</v>
      </c>
    </row>
    <row r="121" spans="1:26" x14ac:dyDescent="0.3">
      <c r="A121">
        <v>236</v>
      </c>
      <c r="B121" t="s">
        <v>3890</v>
      </c>
      <c r="C121" t="s">
        <v>3891</v>
      </c>
      <c r="D121" t="s">
        <v>3488</v>
      </c>
      <c r="E121" t="s">
        <v>3489</v>
      </c>
      <c r="F121" t="s">
        <v>2672</v>
      </c>
      <c r="G121" t="s">
        <v>2673</v>
      </c>
      <c r="H121">
        <f t="shared" si="7"/>
        <v>97.389372261283583</v>
      </c>
      <c r="I121" t="e">
        <f>force_ripple_Config3_2A_phaseA_1Layer__21118[[#This Row],[A]]*force_ripple_Config3_2A_phaseA_1Layer__21118[[#This Row],[Insgesamt]]</f>
        <v>#VALUE!</v>
      </c>
      <c r="J121">
        <f>force_ripple_Config3_2A_phaseA_1Layer__21118[[#This Row],[A2]]*force_ripple_Config3_2A_phaseA_1Layer__21118[[#This Row],[Insgesamt]]</f>
        <v>-1.6882881051293837E+17</v>
      </c>
      <c r="K121" t="e">
        <f>force_ripple_Config3_2A_phaseA_1Layer__21118[[#This Row],[B]]*force_ripple_Config3_2A_phaseA_1Layer__21118[[#This Row],[Insgesamt]]</f>
        <v>#VALUE!</v>
      </c>
      <c r="L121">
        <f>force_ripple_Config3_2A_phaseA_1Layer__21118[[#This Row],[B2]]*force_ripple_Config3_2A_phaseA_1Layer__21118[[#This Row],[Insgesamt]]</f>
        <v>-1.3569792545969931E+17</v>
      </c>
      <c r="M121" t="e">
        <f>force_ripple_Config3_2A_phaseA_1Layer__21118[[#This Row],[C]]*force_ripple_Config3_2A_phaseA_1Layer__21118[[#This Row],[Insgesamt]]</f>
        <v>#VALUE!</v>
      </c>
      <c r="N121" t="e">
        <f>force_ripple_Config3_2A_phaseA_1Layer__21118[[#This Row],[C2]]*force_ripple_Config3_2A_phaseA_1Layer__21118[[#This Row],[Insgesamt]]</f>
        <v>#VALUE!</v>
      </c>
      <c r="O121" s="2">
        <f t="shared" si="8"/>
        <v>13.111111111111111</v>
      </c>
      <c r="P121" s="2">
        <f t="shared" si="9"/>
        <v>0.98480775301220747</v>
      </c>
      <c r="Q121" s="2">
        <f t="shared" si="10"/>
        <v>-0.34202014332566349</v>
      </c>
      <c r="R121" s="2">
        <f t="shared" si="11"/>
        <v>-0.64278760968654547</v>
      </c>
      <c r="S121" t="e">
        <f>force_ripple_Config3_2A_phaseA_1Layer__21118[[#This Row],[Spalte1]]*$Q121</f>
        <v>#VALUE!</v>
      </c>
      <c r="T121">
        <f>force_ripple_Config3_2A_phaseA_1Layer__21118[[#This Row],[Spalte2]]*$Q121</f>
        <v>5.7742853969136464E+16</v>
      </c>
      <c r="U121" t="e">
        <f>force_ripple_Config3_2A_phaseA_1Layer__21118[[#This Row],[Spalte22]]*$P121</f>
        <v>#VALUE!</v>
      </c>
      <c r="V121">
        <f>force_ripple_Config3_2A_phaseA_1Layer__21118[[#This Row],[Spalte23]]*$P121</f>
        <v>-1.336363690603845E+17</v>
      </c>
      <c r="W121" t="e">
        <f>force_ripple_Config3_2A_phaseA_1Layer__21118[[#This Row],[Spalte24]]*$R121</f>
        <v>#VALUE!</v>
      </c>
      <c r="X121" t="e">
        <f>force_ripple_Config3_2A_phaseA_1Layer__21118[[#This Row],[Spalte25]]*$R121</f>
        <v>#VALUE!</v>
      </c>
      <c r="Y121" t="e">
        <f t="shared" si="12"/>
        <v>#VALUE!</v>
      </c>
      <c r="Z121" t="e">
        <f t="shared" si="13"/>
        <v>#VALUE!</v>
      </c>
    </row>
    <row r="122" spans="1:26" x14ac:dyDescent="0.3">
      <c r="A122">
        <v>238</v>
      </c>
      <c r="B122" t="s">
        <v>3892</v>
      </c>
      <c r="C122" t="s">
        <v>3893</v>
      </c>
      <c r="D122" t="s">
        <v>3490</v>
      </c>
      <c r="E122" t="s">
        <v>3491</v>
      </c>
      <c r="F122" t="s">
        <v>2674</v>
      </c>
      <c r="G122" t="s">
        <v>2675</v>
      </c>
      <c r="H122">
        <f t="shared" si="7"/>
        <v>97.389372261283583</v>
      </c>
      <c r="I122" t="e">
        <f>force_ripple_Config3_2A_phaseA_1Layer__21118[[#This Row],[A]]*force_ripple_Config3_2A_phaseA_1Layer__21118[[#This Row],[Insgesamt]]</f>
        <v>#VALUE!</v>
      </c>
      <c r="J122">
        <f>force_ripple_Config3_2A_phaseA_1Layer__21118[[#This Row],[A2]]*force_ripple_Config3_2A_phaseA_1Layer__21118[[#This Row],[Insgesamt]]</f>
        <v>-1.5159844908070336E+17</v>
      </c>
      <c r="K122" t="e">
        <f>force_ripple_Config3_2A_phaseA_1Layer__21118[[#This Row],[B]]*force_ripple_Config3_2A_phaseA_1Layer__21118[[#This Row],[Insgesamt]]</f>
        <v>#VALUE!</v>
      </c>
      <c r="L122">
        <f>force_ripple_Config3_2A_phaseA_1Layer__21118[[#This Row],[B2]]*force_ripple_Config3_2A_phaseA_1Layer__21118[[#This Row],[Insgesamt]]</f>
        <v>-1.5201303227912226E+16</v>
      </c>
      <c r="M122" t="e">
        <f>force_ripple_Config3_2A_phaseA_1Layer__21118[[#This Row],[C]]*force_ripple_Config3_2A_phaseA_1Layer__21118[[#This Row],[Insgesamt]]</f>
        <v>#VALUE!</v>
      </c>
      <c r="N122" t="e">
        <f>force_ripple_Config3_2A_phaseA_1Layer__21118[[#This Row],[C2]]*force_ripple_Config3_2A_phaseA_1Layer__21118[[#This Row],[Insgesamt]]</f>
        <v>#VALUE!</v>
      </c>
      <c r="O122" s="2">
        <f t="shared" si="8"/>
        <v>13.222222222222221</v>
      </c>
      <c r="P122" s="2">
        <f t="shared" si="9"/>
        <v>0.98480775301220869</v>
      </c>
      <c r="Q122" s="2">
        <f t="shared" si="10"/>
        <v>-0.64278760968653481</v>
      </c>
      <c r="R122" s="2">
        <f t="shared" si="11"/>
        <v>-0.34202014332567665</v>
      </c>
      <c r="S122" t="e">
        <f>force_ripple_Config3_2A_phaseA_1Layer__21118[[#This Row],[Spalte1]]*$Q122</f>
        <v>#VALUE!</v>
      </c>
      <c r="T122">
        <f>force_ripple_Config3_2A_phaseA_1Layer__21118[[#This Row],[Spalte2]]*$Q122</f>
        <v>9.7445604716771168E+16</v>
      </c>
      <c r="U122" t="e">
        <f>force_ripple_Config3_2A_phaseA_1Layer__21118[[#This Row],[Spalte22]]*$P122</f>
        <v>#VALUE!</v>
      </c>
      <c r="V122">
        <f>force_ripple_Config3_2A_phaseA_1Layer__21118[[#This Row],[Spalte23]]*$P122</f>
        <v>-1.4970361274737474E+16</v>
      </c>
      <c r="W122" t="e">
        <f>force_ripple_Config3_2A_phaseA_1Layer__21118[[#This Row],[Spalte24]]*$R122</f>
        <v>#VALUE!</v>
      </c>
      <c r="X122" t="e">
        <f>force_ripple_Config3_2A_phaseA_1Layer__21118[[#This Row],[Spalte25]]*$R122</f>
        <v>#VALUE!</v>
      </c>
      <c r="Y122" t="e">
        <f t="shared" si="12"/>
        <v>#VALUE!</v>
      </c>
      <c r="Z122" t="e">
        <f t="shared" si="13"/>
        <v>#VALUE!</v>
      </c>
    </row>
    <row r="123" spans="1:26" x14ac:dyDescent="0.3">
      <c r="A123">
        <v>240</v>
      </c>
      <c r="B123" t="s">
        <v>3894</v>
      </c>
      <c r="C123" t="s">
        <v>3895</v>
      </c>
      <c r="D123" t="s">
        <v>3492</v>
      </c>
      <c r="E123" t="s">
        <v>3493</v>
      </c>
      <c r="F123" t="s">
        <v>2676</v>
      </c>
      <c r="G123" t="s">
        <v>2677</v>
      </c>
      <c r="H123">
        <f t="shared" si="7"/>
        <v>97.389372261283583</v>
      </c>
      <c r="I123" t="e">
        <f>force_ripple_Config3_2A_phaseA_1Layer__21118[[#This Row],[A]]*force_ripple_Config3_2A_phaseA_1Layer__21118[[#This Row],[Insgesamt]]</f>
        <v>#VALUE!</v>
      </c>
      <c r="J123">
        <f>force_ripple_Config3_2A_phaseA_1Layer__21118[[#This Row],[A2]]*force_ripple_Config3_2A_phaseA_1Layer__21118[[#This Row],[Insgesamt]]</f>
        <v>-1.4242400218697955E+17</v>
      </c>
      <c r="K123" t="e">
        <f>force_ripple_Config3_2A_phaseA_1Layer__21118[[#This Row],[B]]*force_ripple_Config3_2A_phaseA_1Layer__21118[[#This Row],[Insgesamt]]</f>
        <v>#VALUE!</v>
      </c>
      <c r="L123">
        <f>force_ripple_Config3_2A_phaseA_1Layer__21118[[#This Row],[B2]]*force_ripple_Config3_2A_phaseA_1Layer__21118[[#This Row],[Insgesamt]]</f>
        <v>-1.7626553853656445E+17</v>
      </c>
      <c r="M123" t="e">
        <f>force_ripple_Config3_2A_phaseA_1Layer__21118[[#This Row],[C]]*force_ripple_Config3_2A_phaseA_1Layer__21118[[#This Row],[Insgesamt]]</f>
        <v>#VALUE!</v>
      </c>
      <c r="N123" t="e">
        <f>force_ripple_Config3_2A_phaseA_1Layer__21118[[#This Row],[C2]]*force_ripple_Config3_2A_phaseA_1Layer__21118[[#This Row],[Insgesamt]]</f>
        <v>#VALUE!</v>
      </c>
      <c r="O123" s="2">
        <f t="shared" si="8"/>
        <v>13.333333333333334</v>
      </c>
      <c r="P123" s="2">
        <f t="shared" si="9"/>
        <v>0.86602540378443704</v>
      </c>
      <c r="Q123" s="2">
        <f t="shared" si="10"/>
        <v>-0.86602540378443904</v>
      </c>
      <c r="R123" s="2">
        <f t="shared" si="11"/>
        <v>-1.715207836872068E-15</v>
      </c>
      <c r="S123" t="e">
        <f>force_ripple_Config3_2A_phaseA_1Layer__21118[[#This Row],[Spalte1]]*$Q123</f>
        <v>#VALUE!</v>
      </c>
      <c r="T123">
        <f>force_ripple_Config3_2A_phaseA_1Layer__21118[[#This Row],[Spalte2]]*$Q123</f>
        <v>1.233428040025748E+17</v>
      </c>
      <c r="U123" t="e">
        <f>force_ripple_Config3_2A_phaseA_1Layer__21118[[#This Row],[Spalte22]]*$P123</f>
        <v>#VALUE!</v>
      </c>
      <c r="V123">
        <f>force_ripple_Config3_2A_phaseA_1Layer__21118[[#This Row],[Spalte23]]*$P123</f>
        <v>-1.5265043418440947E+17</v>
      </c>
      <c r="W123" t="e">
        <f>force_ripple_Config3_2A_phaseA_1Layer__21118[[#This Row],[Spalte24]]*$R123</f>
        <v>#VALUE!</v>
      </c>
      <c r="X123" t="e">
        <f>force_ripple_Config3_2A_phaseA_1Layer__21118[[#This Row],[Spalte25]]*$R123</f>
        <v>#VALUE!</v>
      </c>
      <c r="Y123" t="e">
        <f t="shared" si="12"/>
        <v>#VALUE!</v>
      </c>
      <c r="Z123" t="e">
        <f t="shared" si="13"/>
        <v>#VALUE!</v>
      </c>
    </row>
    <row r="124" spans="1:26" x14ac:dyDescent="0.3">
      <c r="A124">
        <v>242</v>
      </c>
      <c r="B124" t="s">
        <v>3896</v>
      </c>
      <c r="C124" t="s">
        <v>3897</v>
      </c>
      <c r="D124" t="s">
        <v>3494</v>
      </c>
      <c r="E124" t="s">
        <v>3495</v>
      </c>
      <c r="F124" t="s">
        <v>2678</v>
      </c>
      <c r="G124" t="s">
        <v>2679</v>
      </c>
      <c r="H124">
        <f t="shared" si="7"/>
        <v>97.389372261283583</v>
      </c>
      <c r="I124" t="e">
        <f>force_ripple_Config3_2A_phaseA_1Layer__21118[[#This Row],[A]]*force_ripple_Config3_2A_phaseA_1Layer__21118[[#This Row],[Insgesamt]]</f>
        <v>#VALUE!</v>
      </c>
      <c r="J124">
        <f>force_ripple_Config3_2A_phaseA_1Layer__21118[[#This Row],[A2]]*force_ripple_Config3_2A_phaseA_1Layer__21118[[#This Row],[Insgesamt]]</f>
        <v>-1.2567969465666763E+17</v>
      </c>
      <c r="K124" t="e">
        <f>force_ripple_Config3_2A_phaseA_1Layer__21118[[#This Row],[B]]*force_ripple_Config3_2A_phaseA_1Layer__21118[[#This Row],[Insgesamt]]</f>
        <v>#VALUE!</v>
      </c>
      <c r="L124">
        <f>force_ripple_Config3_2A_phaseA_1Layer__21118[[#This Row],[B2]]*force_ripple_Config3_2A_phaseA_1Layer__21118[[#This Row],[Insgesamt]]</f>
        <v>-1.8667294180789491E+17</v>
      </c>
      <c r="M124" t="e">
        <f>force_ripple_Config3_2A_phaseA_1Layer__21118[[#This Row],[C]]*force_ripple_Config3_2A_phaseA_1Layer__21118[[#This Row],[Insgesamt]]</f>
        <v>#VALUE!</v>
      </c>
      <c r="N124" t="e">
        <f>force_ripple_Config3_2A_phaseA_1Layer__21118[[#This Row],[C2]]*force_ripple_Config3_2A_phaseA_1Layer__21118[[#This Row],[Insgesamt]]</f>
        <v>#VALUE!</v>
      </c>
      <c r="O124" s="2">
        <f t="shared" si="8"/>
        <v>13.444444444444445</v>
      </c>
      <c r="P124" s="2">
        <f t="shared" si="9"/>
        <v>0.64278760968653725</v>
      </c>
      <c r="Q124" s="2">
        <f t="shared" si="10"/>
        <v>-0.98480775301220813</v>
      </c>
      <c r="R124" s="2">
        <f t="shared" si="11"/>
        <v>0.34202014332566671</v>
      </c>
      <c r="S124" t="e">
        <f>force_ripple_Config3_2A_phaseA_1Layer__21118[[#This Row],[Spalte1]]*$Q124</f>
        <v>#VALUE!</v>
      </c>
      <c r="T124">
        <f>force_ripple_Config3_2A_phaseA_1Layer__21118[[#This Row],[Spalte2]]*$Q124</f>
        <v>1.2377033769409326E+17</v>
      </c>
      <c r="U124" t="e">
        <f>force_ripple_Config3_2A_phaseA_1Layer__21118[[#This Row],[Spalte22]]*$P124</f>
        <v>#VALUE!</v>
      </c>
      <c r="V124">
        <f>force_ripple_Config3_2A_phaseA_1Layer__21118[[#This Row],[Spalte23]]*$P124</f>
        <v>-1.1999105405785083E+17</v>
      </c>
      <c r="W124" t="e">
        <f>force_ripple_Config3_2A_phaseA_1Layer__21118[[#This Row],[Spalte24]]*$R124</f>
        <v>#VALUE!</v>
      </c>
      <c r="X124" t="e">
        <f>force_ripple_Config3_2A_phaseA_1Layer__21118[[#This Row],[Spalte25]]*$R124</f>
        <v>#VALUE!</v>
      </c>
      <c r="Y124" t="e">
        <f t="shared" si="12"/>
        <v>#VALUE!</v>
      </c>
      <c r="Z124" t="e">
        <f t="shared" si="13"/>
        <v>#VALUE!</v>
      </c>
    </row>
    <row r="125" spans="1:26" x14ac:dyDescent="0.3">
      <c r="A125">
        <v>244</v>
      </c>
      <c r="B125" t="s">
        <v>3898</v>
      </c>
      <c r="C125" t="s">
        <v>3899</v>
      </c>
      <c r="D125" t="s">
        <v>3496</v>
      </c>
      <c r="E125" t="s">
        <v>3497</v>
      </c>
      <c r="F125" t="s">
        <v>2680</v>
      </c>
      <c r="G125" t="s">
        <v>2681</v>
      </c>
      <c r="H125">
        <f t="shared" si="7"/>
        <v>97.389372261283583</v>
      </c>
      <c r="I125" t="e">
        <f>force_ripple_Config3_2A_phaseA_1Layer__21118[[#This Row],[A]]*force_ripple_Config3_2A_phaseA_1Layer__21118[[#This Row],[Insgesamt]]</f>
        <v>#VALUE!</v>
      </c>
      <c r="J125">
        <f>force_ripple_Config3_2A_phaseA_1Layer__21118[[#This Row],[A2]]*force_ripple_Config3_2A_phaseA_1Layer__21118[[#This Row],[Insgesamt]]</f>
        <v>-1.0342349311981088E+17</v>
      </c>
      <c r="K125" t="e">
        <f>force_ripple_Config3_2A_phaseA_1Layer__21118[[#This Row],[B]]*force_ripple_Config3_2A_phaseA_1Layer__21118[[#This Row],[Insgesamt]]</f>
        <v>#VALUE!</v>
      </c>
      <c r="L125">
        <f>force_ripple_Config3_2A_phaseA_1Layer__21118[[#This Row],[B2]]*force_ripple_Config3_2A_phaseA_1Layer__21118[[#This Row],[Insgesamt]]</f>
        <v>-1.8611655571207885E+17</v>
      </c>
      <c r="M125" t="e">
        <f>force_ripple_Config3_2A_phaseA_1Layer__21118[[#This Row],[C]]*force_ripple_Config3_2A_phaseA_1Layer__21118[[#This Row],[Insgesamt]]</f>
        <v>#VALUE!</v>
      </c>
      <c r="N125" t="e">
        <f>force_ripple_Config3_2A_phaseA_1Layer__21118[[#This Row],[C2]]*force_ripple_Config3_2A_phaseA_1Layer__21118[[#This Row],[Insgesamt]]</f>
        <v>#VALUE!</v>
      </c>
      <c r="O125" s="2">
        <f t="shared" si="8"/>
        <v>13.555555555555555</v>
      </c>
      <c r="P125" s="2">
        <f t="shared" si="9"/>
        <v>0.34202014332566649</v>
      </c>
      <c r="Q125" s="2">
        <f t="shared" si="10"/>
        <v>-0.98480775301220802</v>
      </c>
      <c r="R125" s="2">
        <f t="shared" si="11"/>
        <v>0.64278760968653736</v>
      </c>
      <c r="S125" t="e">
        <f>force_ripple_Config3_2A_phaseA_1Layer__21118[[#This Row],[Spalte1]]*$Q125</f>
        <v>#VALUE!</v>
      </c>
      <c r="T125">
        <f>force_ripple_Config3_2A_phaseA_1Layer__21118[[#This Row],[Spalte2]]*$Q125</f>
        <v>1.0185225786799451E+17</v>
      </c>
      <c r="U125" t="e">
        <f>force_ripple_Config3_2A_phaseA_1Layer__21118[[#This Row],[Spalte22]]*$P125</f>
        <v>#VALUE!</v>
      </c>
      <c r="V125">
        <f>force_ripple_Config3_2A_phaseA_1Layer__21118[[#This Row],[Spalte23]]*$P125</f>
        <v>-6.36556110599246E+16</v>
      </c>
      <c r="W125" t="e">
        <f>force_ripple_Config3_2A_phaseA_1Layer__21118[[#This Row],[Spalte24]]*$R125</f>
        <v>#VALUE!</v>
      </c>
      <c r="X125" t="e">
        <f>force_ripple_Config3_2A_phaseA_1Layer__21118[[#This Row],[Spalte25]]*$R125</f>
        <v>#VALUE!</v>
      </c>
      <c r="Y125" t="e">
        <f t="shared" si="12"/>
        <v>#VALUE!</v>
      </c>
      <c r="Z125" t="e">
        <f t="shared" si="13"/>
        <v>#VALUE!</v>
      </c>
    </row>
    <row r="126" spans="1:26" x14ac:dyDescent="0.3">
      <c r="A126">
        <v>246</v>
      </c>
      <c r="B126" t="s">
        <v>3900</v>
      </c>
      <c r="C126" t="s">
        <v>3901</v>
      </c>
      <c r="D126" t="s">
        <v>3498</v>
      </c>
      <c r="E126" t="s">
        <v>3499</v>
      </c>
      <c r="F126" t="s">
        <v>2682</v>
      </c>
      <c r="G126" t="s">
        <v>2683</v>
      </c>
      <c r="H126">
        <f t="shared" si="7"/>
        <v>97.389372261283583</v>
      </c>
      <c r="I126" t="e">
        <f>force_ripple_Config3_2A_phaseA_1Layer__21118[[#This Row],[A]]*force_ripple_Config3_2A_phaseA_1Layer__21118[[#This Row],[Insgesamt]]</f>
        <v>#VALUE!</v>
      </c>
      <c r="J126" t="e">
        <f>force_ripple_Config3_2A_phaseA_1Layer__21118[[#This Row],[A2]]*force_ripple_Config3_2A_phaseA_1Layer__21118[[#This Row],[Insgesamt]]</f>
        <v>#VALUE!</v>
      </c>
      <c r="K126" t="e">
        <f>force_ripple_Config3_2A_phaseA_1Layer__21118[[#This Row],[B]]*force_ripple_Config3_2A_phaseA_1Layer__21118[[#This Row],[Insgesamt]]</f>
        <v>#VALUE!</v>
      </c>
      <c r="L126">
        <f>force_ripple_Config3_2A_phaseA_1Layer__21118[[#This Row],[B2]]*force_ripple_Config3_2A_phaseA_1Layer__21118[[#This Row],[Insgesamt]]</f>
        <v>-1.8744953739740621E+17</v>
      </c>
      <c r="M126" t="e">
        <f>force_ripple_Config3_2A_phaseA_1Layer__21118[[#This Row],[C]]*force_ripple_Config3_2A_phaseA_1Layer__21118[[#This Row],[Insgesamt]]</f>
        <v>#VALUE!</v>
      </c>
      <c r="N126">
        <f>force_ripple_Config3_2A_phaseA_1Layer__21118[[#This Row],[C2]]*force_ripple_Config3_2A_phaseA_1Layer__21118[[#This Row],[Insgesamt]]</f>
        <v>-1.1432859848841888E+17</v>
      </c>
      <c r="O126" s="2">
        <f t="shared" si="8"/>
        <v>13.666666666666666</v>
      </c>
      <c r="P126" s="2">
        <f t="shared" si="9"/>
        <v>-1.9600206874192949E-15</v>
      </c>
      <c r="Q126" s="2">
        <f t="shared" si="10"/>
        <v>-0.86602540378443893</v>
      </c>
      <c r="R126" s="2">
        <f t="shared" si="11"/>
        <v>0.86602540378443715</v>
      </c>
      <c r="S126" t="e">
        <f>force_ripple_Config3_2A_phaseA_1Layer__21118[[#This Row],[Spalte1]]*$Q126</f>
        <v>#VALUE!</v>
      </c>
      <c r="T126" t="e">
        <f>force_ripple_Config3_2A_phaseA_1Layer__21118[[#This Row],[Spalte2]]*$Q126</f>
        <v>#VALUE!</v>
      </c>
      <c r="U126" t="e">
        <f>force_ripple_Config3_2A_phaseA_1Layer__21118[[#This Row],[Spalte22]]*$P126</f>
        <v>#VALUE!</v>
      </c>
      <c r="V126">
        <f>force_ripple_Config3_2A_phaseA_1Layer__21118[[#This Row],[Spalte23]]*$P126</f>
        <v>367.40497114609292</v>
      </c>
      <c r="W126" t="e">
        <f>force_ripple_Config3_2A_phaseA_1Layer__21118[[#This Row],[Spalte24]]*$R126</f>
        <v>#VALUE!</v>
      </c>
      <c r="X126">
        <f>force_ripple_Config3_2A_phaseA_1Layer__21118[[#This Row],[Spalte25]]*$R126</f>
        <v>-9.9011470670041744E+16</v>
      </c>
      <c r="Y126" t="e">
        <f t="shared" si="12"/>
        <v>#VALUE!</v>
      </c>
      <c r="Z126" t="e">
        <f t="shared" si="13"/>
        <v>#VALUE!</v>
      </c>
    </row>
    <row r="127" spans="1:26" x14ac:dyDescent="0.3">
      <c r="A127">
        <v>248</v>
      </c>
      <c r="B127" t="s">
        <v>3902</v>
      </c>
      <c r="C127" t="s">
        <v>3903</v>
      </c>
      <c r="D127" t="s">
        <v>3500</v>
      </c>
      <c r="E127" t="s">
        <v>3501</v>
      </c>
      <c r="F127" t="s">
        <v>2684</v>
      </c>
      <c r="G127" t="s">
        <v>2685</v>
      </c>
      <c r="H127">
        <f t="shared" si="7"/>
        <v>97.389372261283583</v>
      </c>
      <c r="I127" t="e">
        <f>force_ripple_Config3_2A_phaseA_1Layer__21118[[#This Row],[A]]*force_ripple_Config3_2A_phaseA_1Layer__21118[[#This Row],[Insgesamt]]</f>
        <v>#VALUE!</v>
      </c>
      <c r="J127" t="e">
        <f>force_ripple_Config3_2A_phaseA_1Layer__21118[[#This Row],[A2]]*force_ripple_Config3_2A_phaseA_1Layer__21118[[#This Row],[Insgesamt]]</f>
        <v>#VALUE!</v>
      </c>
      <c r="K127" t="e">
        <f>force_ripple_Config3_2A_phaseA_1Layer__21118[[#This Row],[B]]*force_ripple_Config3_2A_phaseA_1Layer__21118[[#This Row],[Insgesamt]]</f>
        <v>#VALUE!</v>
      </c>
      <c r="L127">
        <f>force_ripple_Config3_2A_phaseA_1Layer__21118[[#This Row],[B2]]*force_ripple_Config3_2A_phaseA_1Layer__21118[[#This Row],[Insgesamt]]</f>
        <v>-1.7604291205251283E+17</v>
      </c>
      <c r="M127" t="e">
        <f>force_ripple_Config3_2A_phaseA_1Layer__21118[[#This Row],[C]]*force_ripple_Config3_2A_phaseA_1Layer__21118[[#This Row],[Insgesamt]]</f>
        <v>#VALUE!</v>
      </c>
      <c r="N127">
        <f>force_ripple_Config3_2A_phaseA_1Layer__21118[[#This Row],[C2]]*force_ripple_Config3_2A_phaseA_1Layer__21118[[#This Row],[Insgesamt]]</f>
        <v>-1.3620002831704964E+16</v>
      </c>
      <c r="O127" s="2">
        <f t="shared" si="8"/>
        <v>13.777777777777779</v>
      </c>
      <c r="P127" s="2">
        <f t="shared" si="9"/>
        <v>-0.34202014332567021</v>
      </c>
      <c r="Q127" s="2">
        <f t="shared" si="10"/>
        <v>-0.64278760968654003</v>
      </c>
      <c r="R127" s="2">
        <f t="shared" si="11"/>
        <v>0.98480775301220747</v>
      </c>
      <c r="S127" t="e">
        <f>force_ripple_Config3_2A_phaseA_1Layer__21118[[#This Row],[Spalte1]]*$Q127</f>
        <v>#VALUE!</v>
      </c>
      <c r="T127" t="e">
        <f>force_ripple_Config3_2A_phaseA_1Layer__21118[[#This Row],[Spalte2]]*$Q127</f>
        <v>#VALUE!</v>
      </c>
      <c r="U127" t="e">
        <f>force_ripple_Config3_2A_phaseA_1Layer__21118[[#This Row],[Spalte22]]*$P127</f>
        <v>#VALUE!</v>
      </c>
      <c r="V127">
        <f>force_ripple_Config3_2A_phaseA_1Layer__21118[[#This Row],[Spalte23]]*$P127</f>
        <v>6.0210222011668792E+16</v>
      </c>
      <c r="W127" t="e">
        <f>force_ripple_Config3_2A_phaseA_1Layer__21118[[#This Row],[Spalte24]]*$R127</f>
        <v>#VALUE!</v>
      </c>
      <c r="X127">
        <f>force_ripple_Config3_2A_phaseA_1Layer__21118[[#This Row],[Spalte25]]*$R127</f>
        <v>-1.3413084384711268E+16</v>
      </c>
      <c r="Y127" t="e">
        <f t="shared" si="12"/>
        <v>#VALUE!</v>
      </c>
      <c r="Z127" t="e">
        <f t="shared" si="13"/>
        <v>#VALUE!</v>
      </c>
    </row>
    <row r="128" spans="1:26" x14ac:dyDescent="0.3">
      <c r="A128">
        <v>250</v>
      </c>
      <c r="B128" t="s">
        <v>3904</v>
      </c>
      <c r="C128" t="s">
        <v>3905</v>
      </c>
      <c r="D128" t="s">
        <v>3502</v>
      </c>
      <c r="E128" t="s">
        <v>3503</v>
      </c>
      <c r="F128" t="s">
        <v>2686</v>
      </c>
      <c r="G128" t="s">
        <v>2687</v>
      </c>
      <c r="H128">
        <f t="shared" si="7"/>
        <v>97.389372261283583</v>
      </c>
      <c r="I128" t="e">
        <f>force_ripple_Config3_2A_phaseA_1Layer__21118[[#This Row],[A]]*force_ripple_Config3_2A_phaseA_1Layer__21118[[#This Row],[Insgesamt]]</f>
        <v>#VALUE!</v>
      </c>
      <c r="J128" t="e">
        <f>force_ripple_Config3_2A_phaseA_1Layer__21118[[#This Row],[A2]]*force_ripple_Config3_2A_phaseA_1Layer__21118[[#This Row],[Insgesamt]]</f>
        <v>#VALUE!</v>
      </c>
      <c r="K128" t="e">
        <f>force_ripple_Config3_2A_phaseA_1Layer__21118[[#This Row],[B]]*force_ripple_Config3_2A_phaseA_1Layer__21118[[#This Row],[Insgesamt]]</f>
        <v>#VALUE!</v>
      </c>
      <c r="L128">
        <f>force_ripple_Config3_2A_phaseA_1Layer__21118[[#This Row],[B2]]*force_ripple_Config3_2A_phaseA_1Layer__21118[[#This Row],[Insgesamt]]</f>
        <v>-1.5244562736448829E+17</v>
      </c>
      <c r="M128" t="e">
        <f>force_ripple_Config3_2A_phaseA_1Layer__21118[[#This Row],[C]]*force_ripple_Config3_2A_phaseA_1Layer__21118[[#This Row],[Insgesamt]]</f>
        <v>#VALUE!</v>
      </c>
      <c r="N128">
        <f>force_ripple_Config3_2A_phaseA_1Layer__21118[[#This Row],[C2]]*force_ripple_Config3_2A_phaseA_1Layer__21118[[#This Row],[Insgesamt]]</f>
        <v>-1.4624730091162326E+16</v>
      </c>
      <c r="O128" s="2">
        <f t="shared" si="8"/>
        <v>13.888888888888889</v>
      </c>
      <c r="P128" s="2">
        <f t="shared" si="9"/>
        <v>-0.64278760968654025</v>
      </c>
      <c r="Q128" s="2">
        <f t="shared" si="10"/>
        <v>-0.34202014332566993</v>
      </c>
      <c r="R128" s="2">
        <f t="shared" si="11"/>
        <v>0.98480775301220869</v>
      </c>
      <c r="S128" t="e">
        <f>force_ripple_Config3_2A_phaseA_1Layer__21118[[#This Row],[Spalte1]]*$Q128</f>
        <v>#VALUE!</v>
      </c>
      <c r="T128" t="e">
        <f>force_ripple_Config3_2A_phaseA_1Layer__21118[[#This Row],[Spalte2]]*$Q128</f>
        <v>#VALUE!</v>
      </c>
      <c r="U128" t="e">
        <f>force_ripple_Config3_2A_phaseA_1Layer__21118[[#This Row],[Spalte22]]*$P128</f>
        <v>#VALUE!</v>
      </c>
      <c r="V128">
        <f>force_ripple_Config3_2A_phaseA_1Layer__21118[[#This Row],[Spalte23]]*$P128</f>
        <v>9.7990160420784464E+16</v>
      </c>
      <c r="W128" t="e">
        <f>force_ripple_Config3_2A_phaseA_1Layer__21118[[#This Row],[Spalte24]]*$R128</f>
        <v>#VALUE!</v>
      </c>
      <c r="X128">
        <f>force_ripple_Config3_2A_phaseA_1Layer__21118[[#This Row],[Spalte25]]*$R128</f>
        <v>-1.4402547579487604E+16</v>
      </c>
      <c r="Y128" t="e">
        <f t="shared" si="12"/>
        <v>#VALUE!</v>
      </c>
      <c r="Z128" t="e">
        <f t="shared" si="13"/>
        <v>#VALUE!</v>
      </c>
    </row>
    <row r="129" spans="1:26" x14ac:dyDescent="0.3">
      <c r="A129">
        <v>252</v>
      </c>
      <c r="B129" t="s">
        <v>3906</v>
      </c>
      <c r="C129" t="s">
        <v>3907</v>
      </c>
      <c r="D129" t="s">
        <v>3504</v>
      </c>
      <c r="E129" t="s">
        <v>3505</v>
      </c>
      <c r="F129" t="s">
        <v>2688</v>
      </c>
      <c r="G129" t="s">
        <v>2689</v>
      </c>
      <c r="H129">
        <f t="shared" si="7"/>
        <v>97.389372261283583</v>
      </c>
      <c r="I129" t="e">
        <f>force_ripple_Config3_2A_phaseA_1Layer__21118[[#This Row],[A]]*force_ripple_Config3_2A_phaseA_1Layer__21118[[#This Row],[Insgesamt]]</f>
        <v>#VALUE!</v>
      </c>
      <c r="J129" t="e">
        <f>force_ripple_Config3_2A_phaseA_1Layer__21118[[#This Row],[A2]]*force_ripple_Config3_2A_phaseA_1Layer__21118[[#This Row],[Insgesamt]]</f>
        <v>#VALUE!</v>
      </c>
      <c r="K129" t="e">
        <f>force_ripple_Config3_2A_phaseA_1Layer__21118[[#This Row],[B]]*force_ripple_Config3_2A_phaseA_1Layer__21118[[#This Row],[Insgesamt]]</f>
        <v>#VALUE!</v>
      </c>
      <c r="L129">
        <f>force_ripple_Config3_2A_phaseA_1Layer__21118[[#This Row],[B2]]*force_ripple_Config3_2A_phaseA_1Layer__21118[[#This Row],[Insgesamt]]</f>
        <v>-1.3500839659512046E+17</v>
      </c>
      <c r="M129" t="e">
        <f>force_ripple_Config3_2A_phaseA_1Layer__21118[[#This Row],[C]]*force_ripple_Config3_2A_phaseA_1Layer__21118[[#This Row],[Insgesamt]]</f>
        <v>#VALUE!</v>
      </c>
      <c r="N129">
        <f>force_ripple_Config3_2A_phaseA_1Layer__21118[[#This Row],[C2]]*force_ripple_Config3_2A_phaseA_1Layer__21118[[#This Row],[Insgesamt]]</f>
        <v>-1.6022661565876573E+17</v>
      </c>
      <c r="O129" s="2">
        <f t="shared" si="8"/>
        <v>14</v>
      </c>
      <c r="P129" s="2">
        <f t="shared" si="9"/>
        <v>-0.86602540378443904</v>
      </c>
      <c r="Q129" s="2">
        <f t="shared" si="10"/>
        <v>-1.715207836872068E-15</v>
      </c>
      <c r="R129" s="2">
        <f t="shared" si="11"/>
        <v>0.86602540378444071</v>
      </c>
      <c r="S129" t="e">
        <f>force_ripple_Config3_2A_phaseA_1Layer__21118[[#This Row],[Spalte1]]*$Q129</f>
        <v>#VALUE!</v>
      </c>
      <c r="T129" t="e">
        <f>force_ripple_Config3_2A_phaseA_1Layer__21118[[#This Row],[Spalte2]]*$Q129</f>
        <v>#VALUE!</v>
      </c>
      <c r="U129" t="e">
        <f>force_ripple_Config3_2A_phaseA_1Layer__21118[[#This Row],[Spalte22]]*$P129</f>
        <v>#VALUE!</v>
      </c>
      <c r="V129">
        <f>force_ripple_Config3_2A_phaseA_1Layer__21118[[#This Row],[Spalte23]]*$P129</f>
        <v>1.1692070117557888E+17</v>
      </c>
      <c r="W129" t="e">
        <f>force_ripple_Config3_2A_phaseA_1Layer__21118[[#This Row],[Spalte24]]*$R129</f>
        <v>#VALUE!</v>
      </c>
      <c r="X129">
        <f>force_ripple_Config3_2A_phaseA_1Layer__21118[[#This Row],[Spalte25]]*$R129</f>
        <v>-1.3876031952289698E+17</v>
      </c>
      <c r="Y129" t="e">
        <f t="shared" si="12"/>
        <v>#VALUE!</v>
      </c>
      <c r="Z129" t="e">
        <f t="shared" si="13"/>
        <v>#VALUE!</v>
      </c>
    </row>
    <row r="130" spans="1:26" x14ac:dyDescent="0.3">
      <c r="A130">
        <v>254</v>
      </c>
      <c r="B130" t="s">
        <v>3908</v>
      </c>
      <c r="C130" t="s">
        <v>3909</v>
      </c>
      <c r="D130" t="s">
        <v>3506</v>
      </c>
      <c r="E130" t="s">
        <v>3507</v>
      </c>
      <c r="F130" t="s">
        <v>2690</v>
      </c>
      <c r="G130" t="s">
        <v>2691</v>
      </c>
      <c r="H130">
        <f t="shared" si="7"/>
        <v>97.389372261283583</v>
      </c>
      <c r="I130" t="e">
        <f>force_ripple_Config3_2A_phaseA_1Layer__21118[[#This Row],[A]]*force_ripple_Config3_2A_phaseA_1Layer__21118[[#This Row],[Insgesamt]]</f>
        <v>#VALUE!</v>
      </c>
      <c r="J130" t="e">
        <f>force_ripple_Config3_2A_phaseA_1Layer__21118[[#This Row],[A2]]*force_ripple_Config3_2A_phaseA_1Layer__21118[[#This Row],[Insgesamt]]</f>
        <v>#VALUE!</v>
      </c>
      <c r="K130" t="e">
        <f>force_ripple_Config3_2A_phaseA_1Layer__21118[[#This Row],[B]]*force_ripple_Config3_2A_phaseA_1Layer__21118[[#This Row],[Insgesamt]]</f>
        <v>#VALUE!</v>
      </c>
      <c r="L130">
        <f>force_ripple_Config3_2A_phaseA_1Layer__21118[[#This Row],[B2]]*force_ripple_Config3_2A_phaseA_1Layer__21118[[#This Row],[Insgesamt]]</f>
        <v>-1.1746036087181781E+17</v>
      </c>
      <c r="M130" t="e">
        <f>force_ripple_Config3_2A_phaseA_1Layer__21118[[#This Row],[C]]*force_ripple_Config3_2A_phaseA_1Layer__21118[[#This Row],[Insgesamt]]</f>
        <v>#VALUE!</v>
      </c>
      <c r="N130">
        <f>force_ripple_Config3_2A_phaseA_1Layer__21118[[#This Row],[C2]]*force_ripple_Config3_2A_phaseA_1Layer__21118[[#This Row],[Insgesamt]]</f>
        <v>-1.752793048090376E+17</v>
      </c>
      <c r="O130" s="2">
        <f t="shared" si="8"/>
        <v>14.111111111111111</v>
      </c>
      <c r="P130" s="2">
        <f t="shared" si="9"/>
        <v>-0.98480775301220813</v>
      </c>
      <c r="Q130" s="2">
        <f t="shared" si="10"/>
        <v>0.34202014332566671</v>
      </c>
      <c r="R130" s="2">
        <f t="shared" si="11"/>
        <v>0.6427876096865428</v>
      </c>
      <c r="S130" t="e">
        <f>force_ripple_Config3_2A_phaseA_1Layer__21118[[#This Row],[Spalte1]]*$Q130</f>
        <v>#VALUE!</v>
      </c>
      <c r="T130" t="e">
        <f>force_ripple_Config3_2A_phaseA_1Layer__21118[[#This Row],[Spalte2]]*$Q130</f>
        <v>#VALUE!</v>
      </c>
      <c r="U130" t="e">
        <f>force_ripple_Config3_2A_phaseA_1Layer__21118[[#This Row],[Spalte22]]*$P130</f>
        <v>#VALUE!</v>
      </c>
      <c r="V130">
        <f>force_ripple_Config3_2A_phaseA_1Layer__21118[[#This Row],[Spalte23]]*$P130</f>
        <v>1.1567587405817798E+17</v>
      </c>
      <c r="W130" t="e">
        <f>force_ripple_Config3_2A_phaseA_1Layer__21118[[#This Row],[Spalte24]]*$R130</f>
        <v>#VALUE!</v>
      </c>
      <c r="X130">
        <f>force_ripple_Config3_2A_phaseA_1Layer__21118[[#This Row],[Spalte25]]*$R130</f>
        <v>-1.1266736536572022E+17</v>
      </c>
      <c r="Y130" t="e">
        <f t="shared" si="12"/>
        <v>#VALUE!</v>
      </c>
      <c r="Z130" t="e">
        <f t="shared" si="13"/>
        <v>#VALUE!</v>
      </c>
    </row>
    <row r="131" spans="1:26" x14ac:dyDescent="0.3">
      <c r="A131">
        <v>256</v>
      </c>
      <c r="B131" t="s">
        <v>3910</v>
      </c>
      <c r="C131" t="s">
        <v>3911</v>
      </c>
      <c r="D131" t="s">
        <v>3508</v>
      </c>
      <c r="E131" t="s">
        <v>3509</v>
      </c>
      <c r="F131" t="s">
        <v>2692</v>
      </c>
      <c r="G131" t="s">
        <v>2693</v>
      </c>
      <c r="H131">
        <f t="shared" si="7"/>
        <v>97.389372261283583</v>
      </c>
      <c r="I131" t="e">
        <f>force_ripple_Config3_2A_phaseA_1Layer__21118[[#This Row],[A]]*force_ripple_Config3_2A_phaseA_1Layer__21118[[#This Row],[Insgesamt]]</f>
        <v>#VALUE!</v>
      </c>
      <c r="J131" t="e">
        <f>force_ripple_Config3_2A_phaseA_1Layer__21118[[#This Row],[A2]]*force_ripple_Config3_2A_phaseA_1Layer__21118[[#This Row],[Insgesamt]]</f>
        <v>#VALUE!</v>
      </c>
      <c r="K131" t="e">
        <f>force_ripple_Config3_2A_phaseA_1Layer__21118[[#This Row],[B]]*force_ripple_Config3_2A_phaseA_1Layer__21118[[#This Row],[Insgesamt]]</f>
        <v>#VALUE!</v>
      </c>
      <c r="L131" t="e">
        <f>force_ripple_Config3_2A_phaseA_1Layer__21118[[#This Row],[B2]]*force_ripple_Config3_2A_phaseA_1Layer__21118[[#This Row],[Insgesamt]]</f>
        <v>#VALUE!</v>
      </c>
      <c r="M131" t="e">
        <f>force_ripple_Config3_2A_phaseA_1Layer__21118[[#This Row],[C]]*force_ripple_Config3_2A_phaseA_1Layer__21118[[#This Row],[Insgesamt]]</f>
        <v>#VALUE!</v>
      </c>
      <c r="N131">
        <f>force_ripple_Config3_2A_phaseA_1Layer__21118[[#This Row],[C2]]*force_ripple_Config3_2A_phaseA_1Layer__21118[[#This Row],[Insgesamt]]</f>
        <v>-1.7871260787881421E+17</v>
      </c>
      <c r="O131" s="2">
        <f t="shared" si="8"/>
        <v>14.222222222222221</v>
      </c>
      <c r="P131" s="2">
        <f t="shared" si="9"/>
        <v>-0.98480775301220802</v>
      </c>
      <c r="Q131" s="2">
        <f t="shared" si="10"/>
        <v>0.64278760968653736</v>
      </c>
      <c r="R131" s="2">
        <f t="shared" si="11"/>
        <v>0.34202014332567343</v>
      </c>
      <c r="S131" t="e">
        <f>force_ripple_Config3_2A_phaseA_1Layer__21118[[#This Row],[Spalte1]]*$Q131</f>
        <v>#VALUE!</v>
      </c>
      <c r="T131" t="e">
        <f>force_ripple_Config3_2A_phaseA_1Layer__21118[[#This Row],[Spalte2]]*$Q131</f>
        <v>#VALUE!</v>
      </c>
      <c r="U131" t="e">
        <f>force_ripple_Config3_2A_phaseA_1Layer__21118[[#This Row],[Spalte22]]*$P131</f>
        <v>#VALUE!</v>
      </c>
      <c r="V131" t="e">
        <f>force_ripple_Config3_2A_phaseA_1Layer__21118[[#This Row],[Spalte23]]*$P131</f>
        <v>#VALUE!</v>
      </c>
      <c r="W131" t="e">
        <f>force_ripple_Config3_2A_phaseA_1Layer__21118[[#This Row],[Spalte24]]*$R131</f>
        <v>#VALUE!</v>
      </c>
      <c r="X131">
        <f>force_ripple_Config3_2A_phaseA_1Layer__21118[[#This Row],[Spalte25]]*$R131</f>
        <v>-6.1123311760816912E+16</v>
      </c>
      <c r="Y131" t="e">
        <f t="shared" si="12"/>
        <v>#VALUE!</v>
      </c>
      <c r="Z131" t="e">
        <f t="shared" si="13"/>
        <v>#VALUE!</v>
      </c>
    </row>
    <row r="132" spans="1:26" x14ac:dyDescent="0.3">
      <c r="A132">
        <v>258</v>
      </c>
      <c r="B132" t="s">
        <v>3912</v>
      </c>
      <c r="C132" t="s">
        <v>3913</v>
      </c>
      <c r="D132" t="s">
        <v>3510</v>
      </c>
      <c r="E132" t="s">
        <v>3511</v>
      </c>
      <c r="F132" t="s">
        <v>2694</v>
      </c>
      <c r="G132" t="s">
        <v>2695</v>
      </c>
      <c r="H132">
        <f t="shared" ref="H132:H195" si="14">31*PI()</f>
        <v>97.389372261283583</v>
      </c>
      <c r="I132" t="e">
        <f>force_ripple_Config3_2A_phaseA_1Layer__21118[[#This Row],[A]]*force_ripple_Config3_2A_phaseA_1Layer__21118[[#This Row],[Insgesamt]]</f>
        <v>#VALUE!</v>
      </c>
      <c r="J132">
        <f>force_ripple_Config3_2A_phaseA_1Layer__21118[[#This Row],[A2]]*force_ripple_Config3_2A_phaseA_1Layer__21118[[#This Row],[Insgesamt]]</f>
        <v>-1.2456951252368267E+17</v>
      </c>
      <c r="K132" t="e">
        <f>force_ripple_Config3_2A_phaseA_1Layer__21118[[#This Row],[B]]*force_ripple_Config3_2A_phaseA_1Layer__21118[[#This Row],[Insgesamt]]</f>
        <v>#VALUE!</v>
      </c>
      <c r="L132" t="e">
        <f>force_ripple_Config3_2A_phaseA_1Layer__21118[[#This Row],[B2]]*force_ripple_Config3_2A_phaseA_1Layer__21118[[#This Row],[Insgesamt]]</f>
        <v>#VALUE!</v>
      </c>
      <c r="M132" t="e">
        <f>force_ripple_Config3_2A_phaseA_1Layer__21118[[#This Row],[C]]*force_ripple_Config3_2A_phaseA_1Layer__21118[[#This Row],[Insgesamt]]</f>
        <v>#VALUE!</v>
      </c>
      <c r="N132">
        <f>force_ripple_Config3_2A_phaseA_1Layer__21118[[#This Row],[C2]]*force_ripple_Config3_2A_phaseA_1Layer__21118[[#This Row],[Insgesamt]]</f>
        <v>-1.8312172057829923E+17</v>
      </c>
      <c r="O132" s="2">
        <f t="shared" ref="O132:O195" si="15">A132/(18)</f>
        <v>14.333333333333334</v>
      </c>
      <c r="P132" s="2">
        <f t="shared" ref="P132:P195" si="16">SIN($O132*PI()-RADIANS(120))</f>
        <v>-0.86602540378443893</v>
      </c>
      <c r="Q132" s="2">
        <f t="shared" ref="Q132:Q195" si="17">SIN($O132*PI()+RADIANS(0))</f>
        <v>0.86602540378443715</v>
      </c>
      <c r="R132" s="2">
        <f t="shared" ref="R132:R195" si="18">SIN($O132*PI()+RADIANS(120))</f>
        <v>5.3904363611634309E-15</v>
      </c>
      <c r="S132" t="e">
        <f>force_ripple_Config3_2A_phaseA_1Layer__21118[[#This Row],[Spalte1]]*$Q132</f>
        <v>#VALUE!</v>
      </c>
      <c r="T132">
        <f>force_ripple_Config3_2A_phaseA_1Layer__21118[[#This Row],[Spalte2]]*$Q132</f>
        <v>-1.0788036238255278E+17</v>
      </c>
      <c r="U132" t="e">
        <f>force_ripple_Config3_2A_phaseA_1Layer__21118[[#This Row],[Spalte22]]*$P132</f>
        <v>#VALUE!</v>
      </c>
      <c r="V132" t="e">
        <f>force_ripple_Config3_2A_phaseA_1Layer__21118[[#This Row],[Spalte23]]*$P132</f>
        <v>#VALUE!</v>
      </c>
      <c r="W132" t="e">
        <f>force_ripple_Config3_2A_phaseA_1Layer__21118[[#This Row],[Spalte24]]*$R132</f>
        <v>#VALUE!</v>
      </c>
      <c r="X132">
        <f>force_ripple_Config3_2A_phaseA_1Layer__21118[[#This Row],[Spalte25]]*$R132</f>
        <v>-987.10598112407388</v>
      </c>
      <c r="Y132" t="e">
        <f t="shared" ref="Y132:Y195" si="19">SUM(S132,U132,W132)</f>
        <v>#VALUE!</v>
      </c>
      <c r="Z132" t="e">
        <f t="shared" ref="Z132:Z195" si="20">SUM(T132,V132,X132)</f>
        <v>#VALUE!</v>
      </c>
    </row>
    <row r="133" spans="1:26" x14ac:dyDescent="0.3">
      <c r="A133">
        <v>260</v>
      </c>
      <c r="B133" t="s">
        <v>3914</v>
      </c>
      <c r="C133" t="s">
        <v>3915</v>
      </c>
      <c r="D133" t="s">
        <v>3512</v>
      </c>
      <c r="E133" t="s">
        <v>3513</v>
      </c>
      <c r="F133" t="s">
        <v>2696</v>
      </c>
      <c r="G133" t="s">
        <v>2697</v>
      </c>
      <c r="H133">
        <f t="shared" si="14"/>
        <v>97.389372261283583</v>
      </c>
      <c r="I133" t="e">
        <f>force_ripple_Config3_2A_phaseA_1Layer__21118[[#This Row],[A]]*force_ripple_Config3_2A_phaseA_1Layer__21118[[#This Row],[Insgesamt]]</f>
        <v>#VALUE!</v>
      </c>
      <c r="J133">
        <f>force_ripple_Config3_2A_phaseA_1Layer__21118[[#This Row],[A2]]*force_ripple_Config3_2A_phaseA_1Layer__21118[[#This Row],[Insgesamt]]</f>
        <v>-1.4590448849013005E+17</v>
      </c>
      <c r="K133" t="e">
        <f>force_ripple_Config3_2A_phaseA_1Layer__21118[[#This Row],[B]]*force_ripple_Config3_2A_phaseA_1Layer__21118[[#This Row],[Insgesamt]]</f>
        <v>#VALUE!</v>
      </c>
      <c r="L133" t="e">
        <f>force_ripple_Config3_2A_phaseA_1Layer__21118[[#This Row],[B2]]*force_ripple_Config3_2A_phaseA_1Layer__21118[[#This Row],[Insgesamt]]</f>
        <v>#VALUE!</v>
      </c>
      <c r="M133" t="e">
        <f>force_ripple_Config3_2A_phaseA_1Layer__21118[[#This Row],[C]]*force_ripple_Config3_2A_phaseA_1Layer__21118[[#This Row],[Insgesamt]]</f>
        <v>#VALUE!</v>
      </c>
      <c r="N133">
        <f>force_ripple_Config3_2A_phaseA_1Layer__21118[[#This Row],[C2]]*force_ripple_Config3_2A_phaseA_1Layer__21118[[#This Row],[Insgesamt]]</f>
        <v>-1.8367434911981619E+17</v>
      </c>
      <c r="O133" s="2">
        <f t="shared" si="15"/>
        <v>14.444444444444445</v>
      </c>
      <c r="P133" s="2">
        <f t="shared" si="16"/>
        <v>-0.64278760968654003</v>
      </c>
      <c r="Q133" s="2">
        <f t="shared" si="17"/>
        <v>0.98480775301220747</v>
      </c>
      <c r="R133" s="2">
        <f t="shared" si="18"/>
        <v>-0.34202014332566327</v>
      </c>
      <c r="S133" t="e">
        <f>force_ripple_Config3_2A_phaseA_1Layer__21118[[#This Row],[Spalte1]]*$Q133</f>
        <v>#VALUE!</v>
      </c>
      <c r="T133">
        <f>force_ripple_Config3_2A_phaseA_1Layer__21118[[#This Row],[Spalte2]]*$Q133</f>
        <v>-1.4368787146436046E+17</v>
      </c>
      <c r="U133" t="e">
        <f>force_ripple_Config3_2A_phaseA_1Layer__21118[[#This Row],[Spalte22]]*$P133</f>
        <v>#VALUE!</v>
      </c>
      <c r="V133" t="e">
        <f>force_ripple_Config3_2A_phaseA_1Layer__21118[[#This Row],[Spalte23]]*$P133</f>
        <v>#VALUE!</v>
      </c>
      <c r="W133" t="e">
        <f>force_ripple_Config3_2A_phaseA_1Layer__21118[[#This Row],[Spalte24]]*$R133</f>
        <v>#VALUE!</v>
      </c>
      <c r="X133">
        <f>force_ripple_Config3_2A_phaseA_1Layer__21118[[#This Row],[Spalte25]]*$R133</f>
        <v>6.2820327211207448E+16</v>
      </c>
      <c r="Y133" t="e">
        <f t="shared" si="19"/>
        <v>#VALUE!</v>
      </c>
      <c r="Z133" t="e">
        <f t="shared" si="20"/>
        <v>#VALUE!</v>
      </c>
    </row>
    <row r="134" spans="1:26" x14ac:dyDescent="0.3">
      <c r="A134">
        <v>262</v>
      </c>
      <c r="B134" t="s">
        <v>3916</v>
      </c>
      <c r="C134" t="s">
        <v>3917</v>
      </c>
      <c r="D134" t="s">
        <v>3514</v>
      </c>
      <c r="E134" t="s">
        <v>3515</v>
      </c>
      <c r="F134" t="s">
        <v>2698</v>
      </c>
      <c r="G134" t="s">
        <v>2699</v>
      </c>
      <c r="H134">
        <f t="shared" si="14"/>
        <v>97.389372261283583</v>
      </c>
      <c r="I134" t="e">
        <f>force_ripple_Config3_2A_phaseA_1Layer__21118[[#This Row],[A]]*force_ripple_Config3_2A_phaseA_1Layer__21118[[#This Row],[Insgesamt]]</f>
        <v>#VALUE!</v>
      </c>
      <c r="J134">
        <f>force_ripple_Config3_2A_phaseA_1Layer__21118[[#This Row],[A2]]*force_ripple_Config3_2A_phaseA_1Layer__21118[[#This Row],[Insgesamt]]</f>
        <v>-1.5917536635208224E+17</v>
      </c>
      <c r="K134" t="e">
        <f>force_ripple_Config3_2A_phaseA_1Layer__21118[[#This Row],[B]]*force_ripple_Config3_2A_phaseA_1Layer__21118[[#This Row],[Insgesamt]]</f>
        <v>#VALUE!</v>
      </c>
      <c r="L134" t="e">
        <f>force_ripple_Config3_2A_phaseA_1Layer__21118[[#This Row],[B2]]*force_ripple_Config3_2A_phaseA_1Layer__21118[[#This Row],[Insgesamt]]</f>
        <v>#VALUE!</v>
      </c>
      <c r="M134" t="e">
        <f>force_ripple_Config3_2A_phaseA_1Layer__21118[[#This Row],[C]]*force_ripple_Config3_2A_phaseA_1Layer__21118[[#This Row],[Insgesamt]]</f>
        <v>#VALUE!</v>
      </c>
      <c r="N134">
        <f>force_ripple_Config3_2A_phaseA_1Layer__21118[[#This Row],[C2]]*force_ripple_Config3_2A_phaseA_1Layer__21118[[#This Row],[Insgesamt]]</f>
        <v>-1.6927794498874332E+16</v>
      </c>
      <c r="O134" s="2">
        <f t="shared" si="15"/>
        <v>14.555555555555555</v>
      </c>
      <c r="P134" s="2">
        <f t="shared" si="16"/>
        <v>-0.34202014332566993</v>
      </c>
      <c r="Q134" s="2">
        <f t="shared" si="17"/>
        <v>0.98480775301220869</v>
      </c>
      <c r="R134" s="2">
        <f t="shared" si="18"/>
        <v>-0.64278760968653459</v>
      </c>
      <c r="S134" t="e">
        <f>force_ripple_Config3_2A_phaseA_1Layer__21118[[#This Row],[Spalte1]]*$Q134</f>
        <v>#VALUE!</v>
      </c>
      <c r="T134">
        <f>force_ripple_Config3_2A_phaseA_1Layer__21118[[#This Row],[Spalte2]]*$Q134</f>
        <v>-1.5675713487208925E+17</v>
      </c>
      <c r="U134" t="e">
        <f>force_ripple_Config3_2A_phaseA_1Layer__21118[[#This Row],[Spalte22]]*$P134</f>
        <v>#VALUE!</v>
      </c>
      <c r="V134" t="e">
        <f>force_ripple_Config3_2A_phaseA_1Layer__21118[[#This Row],[Spalte23]]*$P134</f>
        <v>#VALUE!</v>
      </c>
      <c r="W134" t="e">
        <f>force_ripple_Config3_2A_phaseA_1Layer__21118[[#This Row],[Spalte24]]*$R134</f>
        <v>#VALUE!</v>
      </c>
      <c r="X134">
        <f>force_ripple_Config3_2A_phaseA_1Layer__21118[[#This Row],[Spalte25]]*$R134</f>
        <v>1.0880976563196302E+16</v>
      </c>
      <c r="Y134" t="e">
        <f t="shared" si="19"/>
        <v>#VALUE!</v>
      </c>
      <c r="Z134" t="e">
        <f t="shared" si="20"/>
        <v>#VALUE!</v>
      </c>
    </row>
    <row r="135" spans="1:26" x14ac:dyDescent="0.3">
      <c r="A135">
        <v>264</v>
      </c>
      <c r="B135" t="s">
        <v>3918</v>
      </c>
      <c r="C135" t="s">
        <v>3919</v>
      </c>
      <c r="D135" t="s">
        <v>3516</v>
      </c>
      <c r="E135" t="s">
        <v>3517</v>
      </c>
      <c r="F135" t="s">
        <v>2700</v>
      </c>
      <c r="G135" t="s">
        <v>2701</v>
      </c>
      <c r="H135">
        <f t="shared" si="14"/>
        <v>97.389372261283583</v>
      </c>
      <c r="I135" t="e">
        <f>force_ripple_Config3_2A_phaseA_1Layer__21118[[#This Row],[A]]*force_ripple_Config3_2A_phaseA_1Layer__21118[[#This Row],[Insgesamt]]</f>
        <v>#VALUE!</v>
      </c>
      <c r="J135">
        <f>force_ripple_Config3_2A_phaseA_1Layer__21118[[#This Row],[A2]]*force_ripple_Config3_2A_phaseA_1Layer__21118[[#This Row],[Insgesamt]]</f>
        <v>-1.788353694320113E+17</v>
      </c>
      <c r="K135" t="e">
        <f>force_ripple_Config3_2A_phaseA_1Layer__21118[[#This Row],[B]]*force_ripple_Config3_2A_phaseA_1Layer__21118[[#This Row],[Insgesamt]]</f>
        <v>#VALUE!</v>
      </c>
      <c r="L135" t="e">
        <f>force_ripple_Config3_2A_phaseA_1Layer__21118[[#This Row],[B2]]*force_ripple_Config3_2A_phaseA_1Layer__21118[[#This Row],[Insgesamt]]</f>
        <v>#VALUE!</v>
      </c>
      <c r="M135" t="e">
        <f>force_ripple_Config3_2A_phaseA_1Layer__21118[[#This Row],[C]]*force_ripple_Config3_2A_phaseA_1Layer__21118[[#This Row],[Insgesamt]]</f>
        <v>#VALUE!</v>
      </c>
      <c r="N135">
        <f>force_ripple_Config3_2A_phaseA_1Layer__21118[[#This Row],[C2]]*force_ripple_Config3_2A_phaseA_1Layer__21118[[#This Row],[Insgesamt]]</f>
        <v>-1.5162360034046093E+17</v>
      </c>
      <c r="O135" s="2">
        <f t="shared" si="15"/>
        <v>14.666666666666666</v>
      </c>
      <c r="P135" s="2">
        <f t="shared" si="16"/>
        <v>-1.715207836872068E-15</v>
      </c>
      <c r="Q135" s="2">
        <f t="shared" si="17"/>
        <v>0.86602540378444071</v>
      </c>
      <c r="R135" s="2">
        <f t="shared" si="18"/>
        <v>-0.86602540378443538</v>
      </c>
      <c r="S135" t="e">
        <f>force_ripple_Config3_2A_phaseA_1Layer__21118[[#This Row],[Spalte1]]*$Q135</f>
        <v>#VALUE!</v>
      </c>
      <c r="T135">
        <f>force_ripple_Config3_2A_phaseA_1Layer__21118[[#This Row],[Spalte2]]*$Q135</f>
        <v>-1.5487597302329722E+17</v>
      </c>
      <c r="U135" t="e">
        <f>force_ripple_Config3_2A_phaseA_1Layer__21118[[#This Row],[Spalte22]]*$P135</f>
        <v>#VALUE!</v>
      </c>
      <c r="V135" t="e">
        <f>force_ripple_Config3_2A_phaseA_1Layer__21118[[#This Row],[Spalte23]]*$P135</f>
        <v>#VALUE!</v>
      </c>
      <c r="W135" t="e">
        <f>force_ripple_Config3_2A_phaseA_1Layer__21118[[#This Row],[Spalte24]]*$R135</f>
        <v>#VALUE!</v>
      </c>
      <c r="X135">
        <f>force_ripple_Config3_2A_phaseA_1Layer__21118[[#This Row],[Spalte25]]*$R135</f>
        <v>1.3130988970809754E+17</v>
      </c>
      <c r="Y135" t="e">
        <f t="shared" si="19"/>
        <v>#VALUE!</v>
      </c>
      <c r="Z135" t="e">
        <f t="shared" si="20"/>
        <v>#VALUE!</v>
      </c>
    </row>
    <row r="136" spans="1:26" x14ac:dyDescent="0.3">
      <c r="A136">
        <v>266</v>
      </c>
      <c r="B136" t="s">
        <v>3920</v>
      </c>
      <c r="C136" t="s">
        <v>3921</v>
      </c>
      <c r="D136" t="s">
        <v>3518</v>
      </c>
      <c r="E136" t="s">
        <v>3519</v>
      </c>
      <c r="F136" t="s">
        <v>2702</v>
      </c>
      <c r="G136" t="s">
        <v>2703</v>
      </c>
      <c r="H136">
        <f t="shared" si="14"/>
        <v>97.389372261283583</v>
      </c>
      <c r="I136" t="e">
        <f>force_ripple_Config3_2A_phaseA_1Layer__21118[[#This Row],[A]]*force_ripple_Config3_2A_phaseA_1Layer__21118[[#This Row],[Insgesamt]]</f>
        <v>#VALUE!</v>
      </c>
      <c r="J136">
        <f>force_ripple_Config3_2A_phaseA_1Layer__21118[[#This Row],[A2]]*force_ripple_Config3_2A_phaseA_1Layer__21118[[#This Row],[Insgesamt]]</f>
        <v>-1.8481096226311619E+17</v>
      </c>
      <c r="K136" t="e">
        <f>force_ripple_Config3_2A_phaseA_1Layer__21118[[#This Row],[B]]*force_ripple_Config3_2A_phaseA_1Layer__21118[[#This Row],[Insgesamt]]</f>
        <v>#VALUE!</v>
      </c>
      <c r="L136" t="e">
        <f>force_ripple_Config3_2A_phaseA_1Layer__21118[[#This Row],[B2]]*force_ripple_Config3_2A_phaseA_1Layer__21118[[#This Row],[Insgesamt]]</f>
        <v>#VALUE!</v>
      </c>
      <c r="M136" t="e">
        <f>force_ripple_Config3_2A_phaseA_1Layer__21118[[#This Row],[C]]*force_ripple_Config3_2A_phaseA_1Layer__21118[[#This Row],[Insgesamt]]</f>
        <v>#VALUE!</v>
      </c>
      <c r="N136">
        <f>force_ripple_Config3_2A_phaseA_1Layer__21118[[#This Row],[C2]]*force_ripple_Config3_2A_phaseA_1Layer__21118[[#This Row],[Insgesamt]]</f>
        <v>-1.3703886859490674E+17</v>
      </c>
      <c r="O136" s="2">
        <f t="shared" si="15"/>
        <v>14.777777777777779</v>
      </c>
      <c r="P136" s="2">
        <f t="shared" si="16"/>
        <v>0.34202014332567343</v>
      </c>
      <c r="Q136" s="2">
        <f t="shared" si="17"/>
        <v>0.64278760968653736</v>
      </c>
      <c r="R136" s="2">
        <f t="shared" si="18"/>
        <v>-0.98480775301220802</v>
      </c>
      <c r="S136" t="e">
        <f>force_ripple_Config3_2A_phaseA_1Layer__21118[[#This Row],[Spalte1]]*$Q136</f>
        <v>#VALUE!</v>
      </c>
      <c r="T136">
        <f>force_ripple_Config3_2A_phaseA_1Layer__21118[[#This Row],[Spalte2]]*$Q136</f>
        <v>-1.1879419667697731E+17</v>
      </c>
      <c r="U136" t="e">
        <f>force_ripple_Config3_2A_phaseA_1Layer__21118[[#This Row],[Spalte22]]*$P136</f>
        <v>#VALUE!</v>
      </c>
      <c r="V136" t="e">
        <f>force_ripple_Config3_2A_phaseA_1Layer__21118[[#This Row],[Spalte23]]*$P136</f>
        <v>#VALUE!</v>
      </c>
      <c r="W136" t="e">
        <f>force_ripple_Config3_2A_phaseA_1Layer__21118[[#This Row],[Spalte24]]*$R136</f>
        <v>#VALUE!</v>
      </c>
      <c r="X136">
        <f>force_ripple_Config3_2A_phaseA_1Layer__21118[[#This Row],[Spalte25]]*$R136</f>
        <v>1.3495694025628534E+17</v>
      </c>
      <c r="Y136" t="e">
        <f t="shared" si="19"/>
        <v>#VALUE!</v>
      </c>
      <c r="Z136" t="e">
        <f t="shared" si="20"/>
        <v>#VALUE!</v>
      </c>
    </row>
    <row r="137" spans="1:26" x14ac:dyDescent="0.3">
      <c r="A137">
        <v>268</v>
      </c>
      <c r="B137" t="s">
        <v>3922</v>
      </c>
      <c r="C137" t="s">
        <v>3923</v>
      </c>
      <c r="D137" t="s">
        <v>3520</v>
      </c>
      <c r="E137" t="s">
        <v>3521</v>
      </c>
      <c r="F137" t="s">
        <v>2704</v>
      </c>
      <c r="G137" t="s">
        <v>2705</v>
      </c>
      <c r="H137">
        <f t="shared" si="14"/>
        <v>97.389372261283583</v>
      </c>
      <c r="I137" t="e">
        <f>force_ripple_Config3_2A_phaseA_1Layer__21118[[#This Row],[A]]*force_ripple_Config3_2A_phaseA_1Layer__21118[[#This Row],[Insgesamt]]</f>
        <v>#VALUE!</v>
      </c>
      <c r="J137">
        <f>force_ripple_Config3_2A_phaseA_1Layer__21118[[#This Row],[A2]]*force_ripple_Config3_2A_phaseA_1Layer__21118[[#This Row],[Insgesamt]]</f>
        <v>-1.7901965357358787E+17</v>
      </c>
      <c r="K137" t="e">
        <f>force_ripple_Config3_2A_phaseA_1Layer__21118[[#This Row],[B]]*force_ripple_Config3_2A_phaseA_1Layer__21118[[#This Row],[Insgesamt]]</f>
        <v>#VALUE!</v>
      </c>
      <c r="L137" t="e">
        <f>force_ripple_Config3_2A_phaseA_1Layer__21118[[#This Row],[B2]]*force_ripple_Config3_2A_phaseA_1Layer__21118[[#This Row],[Insgesamt]]</f>
        <v>#VALUE!</v>
      </c>
      <c r="M137" t="e">
        <f>force_ripple_Config3_2A_phaseA_1Layer__21118[[#This Row],[C]]*force_ripple_Config3_2A_phaseA_1Layer__21118[[#This Row],[Insgesamt]]</f>
        <v>#VALUE!</v>
      </c>
      <c r="N137">
        <f>force_ripple_Config3_2A_phaseA_1Layer__21118[[#This Row],[C2]]*force_ripple_Config3_2A_phaseA_1Layer__21118[[#This Row],[Insgesamt]]</f>
        <v>-1.1034692922484434E+17</v>
      </c>
      <c r="O137" s="2">
        <f t="shared" si="15"/>
        <v>14.888888888888889</v>
      </c>
      <c r="P137" s="2">
        <f t="shared" si="16"/>
        <v>0.6427876096865428</v>
      </c>
      <c r="Q137" s="2">
        <f t="shared" si="17"/>
        <v>0.34202014332566671</v>
      </c>
      <c r="R137" s="2">
        <f t="shared" si="18"/>
        <v>-0.98480775301220813</v>
      </c>
      <c r="S137" t="e">
        <f>force_ripple_Config3_2A_phaseA_1Layer__21118[[#This Row],[Spalte1]]*$Q137</f>
        <v>#VALUE!</v>
      </c>
      <c r="T137">
        <f>force_ripple_Config3_2A_phaseA_1Layer__21118[[#This Row],[Spalte2]]*$Q137</f>
        <v>-6.1228327573349728E+16</v>
      </c>
      <c r="U137" t="e">
        <f>force_ripple_Config3_2A_phaseA_1Layer__21118[[#This Row],[Spalte22]]*$P137</f>
        <v>#VALUE!</v>
      </c>
      <c r="V137" t="e">
        <f>force_ripple_Config3_2A_phaseA_1Layer__21118[[#This Row],[Spalte23]]*$P137</f>
        <v>#VALUE!</v>
      </c>
      <c r="W137" t="e">
        <f>force_ripple_Config3_2A_phaseA_1Layer__21118[[#This Row],[Spalte24]]*$R137</f>
        <v>#VALUE!</v>
      </c>
      <c r="X137">
        <f>force_ripple_Config3_2A_phaseA_1Layer__21118[[#This Row],[Spalte25]]*$R137</f>
        <v>1.0867051142171611E+17</v>
      </c>
      <c r="Y137" t="e">
        <f t="shared" si="19"/>
        <v>#VALUE!</v>
      </c>
      <c r="Z137" t="e">
        <f t="shared" si="20"/>
        <v>#VALUE!</v>
      </c>
    </row>
    <row r="138" spans="1:26" x14ac:dyDescent="0.3">
      <c r="A138">
        <v>270</v>
      </c>
      <c r="B138" t="s">
        <v>3924</v>
      </c>
      <c r="C138" t="s">
        <v>3925</v>
      </c>
      <c r="D138" t="s">
        <v>3522</v>
      </c>
      <c r="E138" t="s">
        <v>3523</v>
      </c>
      <c r="F138" t="s">
        <v>2706</v>
      </c>
      <c r="G138" t="s">
        <v>2707</v>
      </c>
      <c r="H138">
        <f t="shared" si="14"/>
        <v>97.389372261283583</v>
      </c>
      <c r="I138" t="e">
        <f>force_ripple_Config3_2A_phaseA_1Layer__21118[[#This Row],[A]]*force_ripple_Config3_2A_phaseA_1Layer__21118[[#This Row],[Insgesamt]]</f>
        <v>#VALUE!</v>
      </c>
      <c r="J138">
        <f>force_ripple_Config3_2A_phaseA_1Layer__21118[[#This Row],[A2]]*force_ripple_Config3_2A_phaseA_1Layer__21118[[#This Row],[Insgesamt]]</f>
        <v>-1.7726513980593357E+17</v>
      </c>
      <c r="K138" t="e">
        <f>force_ripple_Config3_2A_phaseA_1Layer__21118[[#This Row],[B]]*force_ripple_Config3_2A_phaseA_1Layer__21118[[#This Row],[Insgesamt]]</f>
        <v>#VALUE!</v>
      </c>
      <c r="L138">
        <f>force_ripple_Config3_2A_phaseA_1Layer__21118[[#This Row],[B2]]*force_ripple_Config3_2A_phaseA_1Layer__21118[[#This Row],[Insgesamt]]</f>
        <v>-1.1661516308630882E+17</v>
      </c>
      <c r="M138" t="e">
        <f>force_ripple_Config3_2A_phaseA_1Layer__21118[[#This Row],[C]]*force_ripple_Config3_2A_phaseA_1Layer__21118[[#This Row],[Insgesamt]]</f>
        <v>#VALUE!</v>
      </c>
      <c r="N138" t="e">
        <f>force_ripple_Config3_2A_phaseA_1Layer__21118[[#This Row],[C2]]*force_ripple_Config3_2A_phaseA_1Layer__21118[[#This Row],[Insgesamt]]</f>
        <v>#VALUE!</v>
      </c>
      <c r="O138" s="2">
        <f t="shared" si="15"/>
        <v>15</v>
      </c>
      <c r="P138" s="2">
        <f t="shared" si="16"/>
        <v>0.86602540378443715</v>
      </c>
      <c r="Q138" s="2">
        <f t="shared" si="17"/>
        <v>5.3904363611634309E-15</v>
      </c>
      <c r="R138" s="2">
        <f t="shared" si="18"/>
        <v>-0.86602540378444259</v>
      </c>
      <c r="S138" t="e">
        <f>force_ripple_Config3_2A_phaseA_1Layer__21118[[#This Row],[Spalte1]]*$Q138</f>
        <v>#VALUE!</v>
      </c>
      <c r="T138">
        <f>force_ripple_Config3_2A_phaseA_1Layer__21118[[#This Row],[Spalte2]]*$Q138</f>
        <v>-955.53645517662335</v>
      </c>
      <c r="U138" t="e">
        <f>force_ripple_Config3_2A_phaseA_1Layer__21118[[#This Row],[Spalte22]]*$P138</f>
        <v>#VALUE!</v>
      </c>
      <c r="V138">
        <f>force_ripple_Config3_2A_phaseA_1Layer__21118[[#This Row],[Spalte23]]*$P138</f>
        <v>-1.0099169369920858E+17</v>
      </c>
      <c r="W138" t="e">
        <f>force_ripple_Config3_2A_phaseA_1Layer__21118[[#This Row],[Spalte24]]*$R138</f>
        <v>#VALUE!</v>
      </c>
      <c r="X138" t="e">
        <f>force_ripple_Config3_2A_phaseA_1Layer__21118[[#This Row],[Spalte25]]*$R138</f>
        <v>#VALUE!</v>
      </c>
      <c r="Y138" t="e">
        <f t="shared" si="19"/>
        <v>#VALUE!</v>
      </c>
      <c r="Z138" t="e">
        <f t="shared" si="20"/>
        <v>#VALUE!</v>
      </c>
    </row>
    <row r="139" spans="1:26" x14ac:dyDescent="0.3">
      <c r="A139">
        <v>272</v>
      </c>
      <c r="B139" t="s">
        <v>3926</v>
      </c>
      <c r="C139" t="s">
        <v>3927</v>
      </c>
      <c r="D139" t="s">
        <v>3524</v>
      </c>
      <c r="E139" t="s">
        <v>3525</v>
      </c>
      <c r="F139" t="s">
        <v>2708</v>
      </c>
      <c r="G139" t="s">
        <v>2709</v>
      </c>
      <c r="H139">
        <f t="shared" si="14"/>
        <v>97.389372261283583</v>
      </c>
      <c r="I139" t="e">
        <f>force_ripple_Config3_2A_phaseA_1Layer__21118[[#This Row],[A]]*force_ripple_Config3_2A_phaseA_1Layer__21118[[#This Row],[Insgesamt]]</f>
        <v>#VALUE!</v>
      </c>
      <c r="J139">
        <f>force_ripple_Config3_2A_phaseA_1Layer__21118[[#This Row],[A2]]*force_ripple_Config3_2A_phaseA_1Layer__21118[[#This Row],[Insgesamt]]</f>
        <v>-1.6874110753242573E+17</v>
      </c>
      <c r="K139" t="e">
        <f>force_ripple_Config3_2A_phaseA_1Layer__21118[[#This Row],[B]]*force_ripple_Config3_2A_phaseA_1Layer__21118[[#This Row],[Insgesamt]]</f>
        <v>#VALUE!</v>
      </c>
      <c r="L139">
        <f>force_ripple_Config3_2A_phaseA_1Layer__21118[[#This Row],[B2]]*force_ripple_Config3_2A_phaseA_1Layer__21118[[#This Row],[Insgesamt]]</f>
        <v>-1.3549886912475683E+17</v>
      </c>
      <c r="M139" t="e">
        <f>force_ripple_Config3_2A_phaseA_1Layer__21118[[#This Row],[C]]*force_ripple_Config3_2A_phaseA_1Layer__21118[[#This Row],[Insgesamt]]</f>
        <v>#VALUE!</v>
      </c>
      <c r="N139" t="e">
        <f>force_ripple_Config3_2A_phaseA_1Layer__21118[[#This Row],[C2]]*force_ripple_Config3_2A_phaseA_1Layer__21118[[#This Row],[Insgesamt]]</f>
        <v>#VALUE!</v>
      </c>
      <c r="O139" s="2">
        <f t="shared" si="15"/>
        <v>15.111111111111111</v>
      </c>
      <c r="P139" s="2">
        <f t="shared" si="16"/>
        <v>0.98480775301220747</v>
      </c>
      <c r="Q139" s="2">
        <f t="shared" si="17"/>
        <v>-0.34202014332566327</v>
      </c>
      <c r="R139" s="2">
        <f t="shared" si="18"/>
        <v>-0.64278760968654569</v>
      </c>
      <c r="S139" t="e">
        <f>force_ripple_Config3_2A_phaseA_1Layer__21118[[#This Row],[Spalte1]]*$Q139</f>
        <v>#VALUE!</v>
      </c>
      <c r="T139">
        <f>force_ripple_Config3_2A_phaseA_1Layer__21118[[#This Row],[Spalte2]]*$Q139</f>
        <v>5.7712857783171408E+16</v>
      </c>
      <c r="U139" t="e">
        <f>force_ripple_Config3_2A_phaseA_1Layer__21118[[#This Row],[Spalte22]]*$P139</f>
        <v>#VALUE!</v>
      </c>
      <c r="V139">
        <f>force_ripple_Config3_2A_phaseA_1Layer__21118[[#This Row],[Spalte23]]*$P139</f>
        <v>-1.3344033683844694E+17</v>
      </c>
      <c r="W139" t="e">
        <f>force_ripple_Config3_2A_phaseA_1Layer__21118[[#This Row],[Spalte24]]*$R139</f>
        <v>#VALUE!</v>
      </c>
      <c r="X139" t="e">
        <f>force_ripple_Config3_2A_phaseA_1Layer__21118[[#This Row],[Spalte25]]*$R139</f>
        <v>#VALUE!</v>
      </c>
      <c r="Y139" t="e">
        <f t="shared" si="19"/>
        <v>#VALUE!</v>
      </c>
      <c r="Z139" t="e">
        <f t="shared" si="20"/>
        <v>#VALUE!</v>
      </c>
    </row>
    <row r="140" spans="1:26" x14ac:dyDescent="0.3">
      <c r="A140">
        <v>274</v>
      </c>
      <c r="B140" t="s">
        <v>3928</v>
      </c>
      <c r="C140" t="s">
        <v>3929</v>
      </c>
      <c r="D140" t="s">
        <v>3526</v>
      </c>
      <c r="E140" t="s">
        <v>3527</v>
      </c>
      <c r="F140" t="s">
        <v>2710</v>
      </c>
      <c r="G140" t="s">
        <v>2711</v>
      </c>
      <c r="H140">
        <f t="shared" si="14"/>
        <v>97.389372261283583</v>
      </c>
      <c r="I140" t="e">
        <f>force_ripple_Config3_2A_phaseA_1Layer__21118[[#This Row],[A]]*force_ripple_Config3_2A_phaseA_1Layer__21118[[#This Row],[Insgesamt]]</f>
        <v>#VALUE!</v>
      </c>
      <c r="J140">
        <f>force_ripple_Config3_2A_phaseA_1Layer__21118[[#This Row],[A2]]*force_ripple_Config3_2A_phaseA_1Layer__21118[[#This Row],[Insgesamt]]</f>
        <v>-1.5185972070194243E+17</v>
      </c>
      <c r="K140" t="e">
        <f>force_ripple_Config3_2A_phaseA_1Layer__21118[[#This Row],[B]]*force_ripple_Config3_2A_phaseA_1Layer__21118[[#This Row],[Insgesamt]]</f>
        <v>#VALUE!</v>
      </c>
      <c r="L140">
        <f>force_ripple_Config3_2A_phaseA_1Layer__21118[[#This Row],[B2]]*force_ripple_Config3_2A_phaseA_1Layer__21118[[#This Row],[Insgesamt]]</f>
        <v>-1.5218493385035728E+17</v>
      </c>
      <c r="M140" t="e">
        <f>force_ripple_Config3_2A_phaseA_1Layer__21118[[#This Row],[C]]*force_ripple_Config3_2A_phaseA_1Layer__21118[[#This Row],[Insgesamt]]</f>
        <v>#VALUE!</v>
      </c>
      <c r="N140" t="e">
        <f>force_ripple_Config3_2A_phaseA_1Layer__21118[[#This Row],[C2]]*force_ripple_Config3_2A_phaseA_1Layer__21118[[#This Row],[Insgesamt]]</f>
        <v>#VALUE!</v>
      </c>
      <c r="O140" s="2">
        <f t="shared" si="15"/>
        <v>15.222222222222221</v>
      </c>
      <c r="P140" s="2">
        <f t="shared" si="16"/>
        <v>0.98480775301220869</v>
      </c>
      <c r="Q140" s="2">
        <f t="shared" si="17"/>
        <v>-0.64278760968653459</v>
      </c>
      <c r="R140" s="2">
        <f t="shared" si="18"/>
        <v>-0.34202014332567687</v>
      </c>
      <c r="S140" t="e">
        <f>force_ripple_Config3_2A_phaseA_1Layer__21118[[#This Row],[Spalte1]]*$Q140</f>
        <v>#VALUE!</v>
      </c>
      <c r="T140">
        <f>force_ripple_Config3_2A_phaseA_1Layer__21118[[#This Row],[Spalte2]]*$Q140</f>
        <v>9.7613546877666336E+16</v>
      </c>
      <c r="U140" t="e">
        <f>force_ripple_Config3_2A_phaseA_1Layer__21118[[#This Row],[Spalte22]]*$P140</f>
        <v>#VALUE!</v>
      </c>
      <c r="V140">
        <f>force_ripple_Config3_2A_phaseA_1Layer__21118[[#This Row],[Spalte23]]*$P140</f>
        <v>-1.4987290274748198E+17</v>
      </c>
      <c r="W140" t="e">
        <f>force_ripple_Config3_2A_phaseA_1Layer__21118[[#This Row],[Spalte24]]*$R140</f>
        <v>#VALUE!</v>
      </c>
      <c r="X140" t="e">
        <f>force_ripple_Config3_2A_phaseA_1Layer__21118[[#This Row],[Spalte25]]*$R140</f>
        <v>#VALUE!</v>
      </c>
      <c r="Y140" t="e">
        <f t="shared" si="19"/>
        <v>#VALUE!</v>
      </c>
      <c r="Z140" t="e">
        <f t="shared" si="20"/>
        <v>#VALUE!</v>
      </c>
    </row>
    <row r="141" spans="1:26" x14ac:dyDescent="0.3">
      <c r="A141">
        <v>276</v>
      </c>
      <c r="B141" t="s">
        <v>3930</v>
      </c>
      <c r="C141" t="s">
        <v>3931</v>
      </c>
      <c r="D141" t="s">
        <v>3528</v>
      </c>
      <c r="E141" t="s">
        <v>3529</v>
      </c>
      <c r="F141" t="s">
        <v>2712</v>
      </c>
      <c r="G141" t="s">
        <v>2713</v>
      </c>
      <c r="H141">
        <f t="shared" si="14"/>
        <v>97.389372261283583</v>
      </c>
      <c r="I141" t="e">
        <f>force_ripple_Config3_2A_phaseA_1Layer__21118[[#This Row],[A]]*force_ripple_Config3_2A_phaseA_1Layer__21118[[#This Row],[Insgesamt]]</f>
        <v>#VALUE!</v>
      </c>
      <c r="J141">
        <f>force_ripple_Config3_2A_phaseA_1Layer__21118[[#This Row],[A2]]*force_ripple_Config3_2A_phaseA_1Layer__21118[[#This Row],[Insgesamt]]</f>
        <v>-1.4262327630540168E+16</v>
      </c>
      <c r="K141" t="e">
        <f>force_ripple_Config3_2A_phaseA_1Layer__21118[[#This Row],[B]]*force_ripple_Config3_2A_phaseA_1Layer__21118[[#This Row],[Insgesamt]]</f>
        <v>#VALUE!</v>
      </c>
      <c r="L141">
        <f>force_ripple_Config3_2A_phaseA_1Layer__21118[[#This Row],[B2]]*force_ripple_Config3_2A_phaseA_1Layer__21118[[#This Row],[Insgesamt]]</f>
        <v>-1.7638959229473974E+16</v>
      </c>
      <c r="M141" t="e">
        <f>force_ripple_Config3_2A_phaseA_1Layer__21118[[#This Row],[C]]*force_ripple_Config3_2A_phaseA_1Layer__21118[[#This Row],[Insgesamt]]</f>
        <v>#VALUE!</v>
      </c>
      <c r="N141" t="e">
        <f>force_ripple_Config3_2A_phaseA_1Layer__21118[[#This Row],[C2]]*force_ripple_Config3_2A_phaseA_1Layer__21118[[#This Row],[Insgesamt]]</f>
        <v>#VALUE!</v>
      </c>
      <c r="O141" s="2">
        <f t="shared" si="15"/>
        <v>15.333333333333334</v>
      </c>
      <c r="P141" s="2">
        <f t="shared" si="16"/>
        <v>0.86602540378443715</v>
      </c>
      <c r="Q141" s="2">
        <f t="shared" si="17"/>
        <v>-0.86602540378443893</v>
      </c>
      <c r="R141" s="2">
        <f t="shared" si="18"/>
        <v>-1.960237527853792E-15</v>
      </c>
      <c r="S141" t="e">
        <f>force_ripple_Config3_2A_phaseA_1Layer__21118[[#This Row],[Spalte1]]*$Q141</f>
        <v>#VALUE!</v>
      </c>
      <c r="T141">
        <f>force_ripple_Config3_2A_phaseA_1Layer__21118[[#This Row],[Spalte2]]*$Q141</f>
        <v>1.235153804514451E+16</v>
      </c>
      <c r="U141" t="e">
        <f>force_ripple_Config3_2A_phaseA_1Layer__21118[[#This Row],[Spalte22]]*$P141</f>
        <v>#VALUE!</v>
      </c>
      <c r="V141">
        <f>force_ripple_Config3_2A_phaseA_1Layer__21118[[#This Row],[Spalte23]]*$P141</f>
        <v>-1.5275786789042422E+16</v>
      </c>
      <c r="W141" t="e">
        <f>force_ripple_Config3_2A_phaseA_1Layer__21118[[#This Row],[Spalte24]]*$R141</f>
        <v>#VALUE!</v>
      </c>
      <c r="X141" t="e">
        <f>force_ripple_Config3_2A_phaseA_1Layer__21118[[#This Row],[Spalte25]]*$R141</f>
        <v>#VALUE!</v>
      </c>
      <c r="Y141" t="e">
        <f t="shared" si="19"/>
        <v>#VALUE!</v>
      </c>
      <c r="Z141" t="e">
        <f t="shared" si="20"/>
        <v>#VALUE!</v>
      </c>
    </row>
    <row r="142" spans="1:26" x14ac:dyDescent="0.3">
      <c r="A142">
        <v>278</v>
      </c>
      <c r="B142" t="s">
        <v>3932</v>
      </c>
      <c r="C142" t="s">
        <v>3933</v>
      </c>
      <c r="D142" t="s">
        <v>3530</v>
      </c>
      <c r="E142" t="s">
        <v>3531</v>
      </c>
      <c r="F142" t="s">
        <v>2714</v>
      </c>
      <c r="G142" t="s">
        <v>2715</v>
      </c>
      <c r="H142">
        <f t="shared" si="14"/>
        <v>97.389372261283583</v>
      </c>
      <c r="I142" t="e">
        <f>force_ripple_Config3_2A_phaseA_1Layer__21118[[#This Row],[A]]*force_ripple_Config3_2A_phaseA_1Layer__21118[[#This Row],[Insgesamt]]</f>
        <v>#VALUE!</v>
      </c>
      <c r="J142">
        <f>force_ripple_Config3_2A_phaseA_1Layer__21118[[#This Row],[A2]]*force_ripple_Config3_2A_phaseA_1Layer__21118[[#This Row],[Insgesamt]]</f>
        <v>-1.2761628475299952E+17</v>
      </c>
      <c r="K142" t="e">
        <f>force_ripple_Config3_2A_phaseA_1Layer__21118[[#This Row],[B]]*force_ripple_Config3_2A_phaseA_1Layer__21118[[#This Row],[Insgesamt]]</f>
        <v>#VALUE!</v>
      </c>
      <c r="L142">
        <f>force_ripple_Config3_2A_phaseA_1Layer__21118[[#This Row],[B2]]*force_ripple_Config3_2A_phaseA_1Layer__21118[[#This Row],[Insgesamt]]</f>
        <v>-1.8848393533974858E+17</v>
      </c>
      <c r="M142" t="e">
        <f>force_ripple_Config3_2A_phaseA_1Layer__21118[[#This Row],[C]]*force_ripple_Config3_2A_phaseA_1Layer__21118[[#This Row],[Insgesamt]]</f>
        <v>#VALUE!</v>
      </c>
      <c r="N142" t="e">
        <f>force_ripple_Config3_2A_phaseA_1Layer__21118[[#This Row],[C2]]*force_ripple_Config3_2A_phaseA_1Layer__21118[[#This Row],[Insgesamt]]</f>
        <v>#VALUE!</v>
      </c>
      <c r="O142" s="2">
        <f t="shared" si="15"/>
        <v>15.444444444444445</v>
      </c>
      <c r="P142" s="2">
        <f t="shared" si="16"/>
        <v>0.64278760968653736</v>
      </c>
      <c r="Q142" s="2">
        <f t="shared" si="17"/>
        <v>-0.98480775301220802</v>
      </c>
      <c r="R142" s="2">
        <f t="shared" si="18"/>
        <v>0.34202014332566649</v>
      </c>
      <c r="S142" t="e">
        <f>force_ripple_Config3_2A_phaseA_1Layer__21118[[#This Row],[Spalte1]]*$Q142</f>
        <v>#VALUE!</v>
      </c>
      <c r="T142">
        <f>force_ripple_Config3_2A_phaseA_1Layer__21118[[#This Row],[Spalte2]]*$Q142</f>
        <v>1.2567750663536755E+17</v>
      </c>
      <c r="U142" t="e">
        <f>force_ripple_Config3_2A_phaseA_1Layer__21118[[#This Row],[Spalte22]]*$P142</f>
        <v>#VALUE!</v>
      </c>
      <c r="V142">
        <f>force_ripple_Config3_2A_phaseA_1Layer__21118[[#This Row],[Spalte23]]*$P142</f>
        <v>-1.2115513826134885E+17</v>
      </c>
      <c r="W142" t="e">
        <f>force_ripple_Config3_2A_phaseA_1Layer__21118[[#This Row],[Spalte24]]*$R142</f>
        <v>#VALUE!</v>
      </c>
      <c r="X142" t="e">
        <f>force_ripple_Config3_2A_phaseA_1Layer__21118[[#This Row],[Spalte25]]*$R142</f>
        <v>#VALUE!</v>
      </c>
      <c r="Y142" t="e">
        <f t="shared" si="19"/>
        <v>#VALUE!</v>
      </c>
      <c r="Z142" t="e">
        <f t="shared" si="20"/>
        <v>#VALUE!</v>
      </c>
    </row>
    <row r="143" spans="1:26" x14ac:dyDescent="0.3">
      <c r="A143">
        <v>280</v>
      </c>
      <c r="B143" t="s">
        <v>3934</v>
      </c>
      <c r="C143" t="s">
        <v>3935</v>
      </c>
      <c r="D143" t="s">
        <v>3532</v>
      </c>
      <c r="E143" t="s">
        <v>3533</v>
      </c>
      <c r="F143" t="s">
        <v>2716</v>
      </c>
      <c r="G143" t="s">
        <v>2717</v>
      </c>
      <c r="H143">
        <f t="shared" si="14"/>
        <v>97.389372261283583</v>
      </c>
      <c r="I143" t="e">
        <f>force_ripple_Config3_2A_phaseA_1Layer__21118[[#This Row],[A]]*force_ripple_Config3_2A_phaseA_1Layer__21118[[#This Row],[Insgesamt]]</f>
        <v>#VALUE!</v>
      </c>
      <c r="J143">
        <f>force_ripple_Config3_2A_phaseA_1Layer__21118[[#This Row],[A2]]*force_ripple_Config3_2A_phaseA_1Layer__21118[[#This Row],[Insgesamt]]</f>
        <v>-1.0364238420665261E+17</v>
      </c>
      <c r="K143" t="e">
        <f>force_ripple_Config3_2A_phaseA_1Layer__21118[[#This Row],[B]]*force_ripple_Config3_2A_phaseA_1Layer__21118[[#This Row],[Insgesamt]]</f>
        <v>#VALUE!</v>
      </c>
      <c r="L143">
        <f>force_ripple_Config3_2A_phaseA_1Layer__21118[[#This Row],[B2]]*force_ripple_Config3_2A_phaseA_1Layer__21118[[#This Row],[Insgesamt]]</f>
        <v>-1.8622696043456957E+17</v>
      </c>
      <c r="M143" t="e">
        <f>force_ripple_Config3_2A_phaseA_1Layer__21118[[#This Row],[C]]*force_ripple_Config3_2A_phaseA_1Layer__21118[[#This Row],[Insgesamt]]</f>
        <v>#VALUE!</v>
      </c>
      <c r="N143" t="e">
        <f>force_ripple_Config3_2A_phaseA_1Layer__21118[[#This Row],[C2]]*force_ripple_Config3_2A_phaseA_1Layer__21118[[#This Row],[Insgesamt]]</f>
        <v>#VALUE!</v>
      </c>
      <c r="O143" s="2">
        <f t="shared" si="15"/>
        <v>15.555555555555555</v>
      </c>
      <c r="P143" s="2">
        <f t="shared" si="16"/>
        <v>0.34202014332566671</v>
      </c>
      <c r="Q143" s="2">
        <f t="shared" si="17"/>
        <v>-0.98480775301220813</v>
      </c>
      <c r="R143" s="2">
        <f t="shared" si="18"/>
        <v>0.64278760968653725</v>
      </c>
      <c r="S143" t="e">
        <f>force_ripple_Config3_2A_phaseA_1Layer__21118[[#This Row],[Spalte1]]*$Q143</f>
        <v>#VALUE!</v>
      </c>
      <c r="T143">
        <f>force_ripple_Config3_2A_phaseA_1Layer__21118[[#This Row],[Spalte2]]*$Q143</f>
        <v>1.0206782350738152E+17</v>
      </c>
      <c r="U143" t="e">
        <f>force_ripple_Config3_2A_phaseA_1Layer__21118[[#This Row],[Spalte22]]*$P143</f>
        <v>#VALUE!</v>
      </c>
      <c r="V143">
        <f>force_ripple_Config3_2A_phaseA_1Layer__21118[[#This Row],[Spalte23]]*$P143</f>
        <v>-6.3693371698934752E+16</v>
      </c>
      <c r="W143" t="e">
        <f>force_ripple_Config3_2A_phaseA_1Layer__21118[[#This Row],[Spalte24]]*$R143</f>
        <v>#VALUE!</v>
      </c>
      <c r="X143" t="e">
        <f>force_ripple_Config3_2A_phaseA_1Layer__21118[[#This Row],[Spalte25]]*$R143</f>
        <v>#VALUE!</v>
      </c>
      <c r="Y143" t="e">
        <f t="shared" si="19"/>
        <v>#VALUE!</v>
      </c>
      <c r="Z143" t="e">
        <f t="shared" si="20"/>
        <v>#VALUE!</v>
      </c>
    </row>
    <row r="144" spans="1:26" x14ac:dyDescent="0.3">
      <c r="A144">
        <v>282</v>
      </c>
      <c r="B144" t="s">
        <v>3936</v>
      </c>
      <c r="C144" t="s">
        <v>3937</v>
      </c>
      <c r="D144" t="s">
        <v>3534</v>
      </c>
      <c r="E144" t="s">
        <v>3535</v>
      </c>
      <c r="F144" t="s">
        <v>2718</v>
      </c>
      <c r="G144" t="s">
        <v>2719</v>
      </c>
      <c r="H144">
        <f t="shared" si="14"/>
        <v>97.389372261283583</v>
      </c>
      <c r="I144" t="e">
        <f>force_ripple_Config3_2A_phaseA_1Layer__21118[[#This Row],[A]]*force_ripple_Config3_2A_phaseA_1Layer__21118[[#This Row],[Insgesamt]]</f>
        <v>#VALUE!</v>
      </c>
      <c r="J144" t="e">
        <f>force_ripple_Config3_2A_phaseA_1Layer__21118[[#This Row],[A2]]*force_ripple_Config3_2A_phaseA_1Layer__21118[[#This Row],[Insgesamt]]</f>
        <v>#VALUE!</v>
      </c>
      <c r="K144" t="e">
        <f>force_ripple_Config3_2A_phaseA_1Layer__21118[[#This Row],[B]]*force_ripple_Config3_2A_phaseA_1Layer__21118[[#This Row],[Insgesamt]]</f>
        <v>#VALUE!</v>
      </c>
      <c r="L144">
        <f>force_ripple_Config3_2A_phaseA_1Layer__21118[[#This Row],[B2]]*force_ripple_Config3_2A_phaseA_1Layer__21118[[#This Row],[Insgesamt]]</f>
        <v>-1.868149326445095E+17</v>
      </c>
      <c r="M144" t="e">
        <f>force_ripple_Config3_2A_phaseA_1Layer__21118[[#This Row],[C]]*force_ripple_Config3_2A_phaseA_1Layer__21118[[#This Row],[Insgesamt]]</f>
        <v>#VALUE!</v>
      </c>
      <c r="N144">
        <f>force_ripple_Config3_2A_phaseA_1Layer__21118[[#This Row],[C2]]*force_ripple_Config3_2A_phaseA_1Layer__21118[[#This Row],[Insgesamt]]</f>
        <v>-1.1542746511774955E+17</v>
      </c>
      <c r="O144" s="2">
        <f t="shared" si="15"/>
        <v>15.666666666666666</v>
      </c>
      <c r="P144" s="2">
        <f t="shared" si="16"/>
        <v>-1.7149909964375709E-15</v>
      </c>
      <c r="Q144" s="2">
        <f t="shared" si="17"/>
        <v>-0.86602540378443904</v>
      </c>
      <c r="R144" s="2">
        <f t="shared" si="18"/>
        <v>0.86602540378443704</v>
      </c>
      <c r="S144" t="e">
        <f>force_ripple_Config3_2A_phaseA_1Layer__21118[[#This Row],[Spalte1]]*$Q144</f>
        <v>#VALUE!</v>
      </c>
      <c r="T144" t="e">
        <f>force_ripple_Config3_2A_phaseA_1Layer__21118[[#This Row],[Spalte2]]*$Q144</f>
        <v>#VALUE!</v>
      </c>
      <c r="U144" t="e">
        <f>force_ripple_Config3_2A_phaseA_1Layer__21118[[#This Row],[Spalte22]]*$P144</f>
        <v>#VALUE!</v>
      </c>
      <c r="V144">
        <f>force_ripple_Config3_2A_phaseA_1Layer__21118[[#This Row],[Spalte23]]*$P144</f>
        <v>320.38592748542504</v>
      </c>
      <c r="W144" t="e">
        <f>force_ripple_Config3_2A_phaseA_1Layer__21118[[#This Row],[Spalte24]]*$R144</f>
        <v>#VALUE!</v>
      </c>
      <c r="X144">
        <f>force_ripple_Config3_2A_phaseA_1Layer__21118[[#This Row],[Spalte25]]*$R144</f>
        <v>-9.9963117086413072E+16</v>
      </c>
      <c r="Y144" t="e">
        <f t="shared" si="19"/>
        <v>#VALUE!</v>
      </c>
      <c r="Z144" t="e">
        <f t="shared" si="20"/>
        <v>#VALUE!</v>
      </c>
    </row>
    <row r="145" spans="1:26" x14ac:dyDescent="0.3">
      <c r="A145">
        <v>284</v>
      </c>
      <c r="B145" t="s">
        <v>3938</v>
      </c>
      <c r="C145" t="s">
        <v>3939</v>
      </c>
      <c r="D145" t="s">
        <v>3536</v>
      </c>
      <c r="E145" t="s">
        <v>3537</v>
      </c>
      <c r="F145" t="s">
        <v>2720</v>
      </c>
      <c r="G145" t="s">
        <v>2721</v>
      </c>
      <c r="H145">
        <f t="shared" si="14"/>
        <v>97.389372261283583</v>
      </c>
      <c r="I145" t="e">
        <f>force_ripple_Config3_2A_phaseA_1Layer__21118[[#This Row],[A]]*force_ripple_Config3_2A_phaseA_1Layer__21118[[#This Row],[Insgesamt]]</f>
        <v>#VALUE!</v>
      </c>
      <c r="J145" t="e">
        <f>force_ripple_Config3_2A_phaseA_1Layer__21118[[#This Row],[A2]]*force_ripple_Config3_2A_phaseA_1Layer__21118[[#This Row],[Insgesamt]]</f>
        <v>#VALUE!</v>
      </c>
      <c r="K145" t="e">
        <f>force_ripple_Config3_2A_phaseA_1Layer__21118[[#This Row],[B]]*force_ripple_Config3_2A_phaseA_1Layer__21118[[#This Row],[Insgesamt]]</f>
        <v>#VALUE!</v>
      </c>
      <c r="L145">
        <f>force_ripple_Config3_2A_phaseA_1Layer__21118[[#This Row],[B2]]*force_ripple_Config3_2A_phaseA_1Layer__21118[[#This Row],[Insgesamt]]</f>
        <v>-1.7733780886279638E+17</v>
      </c>
      <c r="M145" t="e">
        <f>force_ripple_Config3_2A_phaseA_1Layer__21118[[#This Row],[C]]*force_ripple_Config3_2A_phaseA_1Layer__21118[[#This Row],[Insgesamt]]</f>
        <v>#VALUE!</v>
      </c>
      <c r="N145">
        <f>force_ripple_Config3_2A_phaseA_1Layer__21118[[#This Row],[C2]]*force_ripple_Config3_2A_phaseA_1Layer__21118[[#This Row],[Insgesamt]]</f>
        <v>-1.3654703360389603E+17</v>
      </c>
      <c r="O145" s="2">
        <f t="shared" si="15"/>
        <v>15.777777777777779</v>
      </c>
      <c r="P145" s="2">
        <f t="shared" si="16"/>
        <v>-0.34202014332566993</v>
      </c>
      <c r="Q145" s="2">
        <f t="shared" si="17"/>
        <v>-0.64278760968654025</v>
      </c>
      <c r="R145" s="2">
        <f t="shared" si="18"/>
        <v>0.98480775301220747</v>
      </c>
      <c r="S145" t="e">
        <f>force_ripple_Config3_2A_phaseA_1Layer__21118[[#This Row],[Spalte1]]*$Q145</f>
        <v>#VALUE!</v>
      </c>
      <c r="T145" t="e">
        <f>force_ripple_Config3_2A_phaseA_1Layer__21118[[#This Row],[Spalte2]]*$Q145</f>
        <v>#VALUE!</v>
      </c>
      <c r="U145" t="e">
        <f>force_ripple_Config3_2A_phaseA_1Layer__21118[[#This Row],[Spalte22]]*$P145</f>
        <v>#VALUE!</v>
      </c>
      <c r="V145">
        <f>force_ripple_Config3_2A_phaseA_1Layer__21118[[#This Row],[Spalte23]]*$P145</f>
        <v>6.065310280431388E+16</v>
      </c>
      <c r="W145" t="e">
        <f>force_ripple_Config3_2A_phaseA_1Layer__21118[[#This Row],[Spalte24]]*$R145</f>
        <v>#VALUE!</v>
      </c>
      <c r="X145">
        <f>force_ripple_Config3_2A_phaseA_1Layer__21118[[#This Row],[Spalte25]]*$R145</f>
        <v>-1.3447257734393523E+17</v>
      </c>
      <c r="Y145" t="e">
        <f t="shared" si="19"/>
        <v>#VALUE!</v>
      </c>
      <c r="Z145" t="e">
        <f t="shared" si="20"/>
        <v>#VALUE!</v>
      </c>
    </row>
    <row r="146" spans="1:26" x14ac:dyDescent="0.3">
      <c r="A146">
        <v>286</v>
      </c>
      <c r="B146" t="s">
        <v>3940</v>
      </c>
      <c r="C146" t="s">
        <v>3941</v>
      </c>
      <c r="D146" t="s">
        <v>3538</v>
      </c>
      <c r="E146" t="s">
        <v>3539</v>
      </c>
      <c r="F146" t="s">
        <v>2722</v>
      </c>
      <c r="G146" t="s">
        <v>2723</v>
      </c>
      <c r="H146">
        <f t="shared" si="14"/>
        <v>97.389372261283583</v>
      </c>
      <c r="I146" t="e">
        <f>force_ripple_Config3_2A_phaseA_1Layer__21118[[#This Row],[A]]*force_ripple_Config3_2A_phaseA_1Layer__21118[[#This Row],[Insgesamt]]</f>
        <v>#VALUE!</v>
      </c>
      <c r="J146" t="e">
        <f>force_ripple_Config3_2A_phaseA_1Layer__21118[[#This Row],[A2]]*force_ripple_Config3_2A_phaseA_1Layer__21118[[#This Row],[Insgesamt]]</f>
        <v>#VALUE!</v>
      </c>
      <c r="K146" t="e">
        <f>force_ripple_Config3_2A_phaseA_1Layer__21118[[#This Row],[B]]*force_ripple_Config3_2A_phaseA_1Layer__21118[[#This Row],[Insgesamt]]</f>
        <v>#VALUE!</v>
      </c>
      <c r="L146">
        <f>force_ripple_Config3_2A_phaseA_1Layer__21118[[#This Row],[B2]]*force_ripple_Config3_2A_phaseA_1Layer__21118[[#This Row],[Insgesamt]]</f>
        <v>-1.5197567142897302E+17</v>
      </c>
      <c r="M146" t="e">
        <f>force_ripple_Config3_2A_phaseA_1Layer__21118[[#This Row],[C]]*force_ripple_Config3_2A_phaseA_1Layer__21118[[#This Row],[Insgesamt]]</f>
        <v>#VALUE!</v>
      </c>
      <c r="N146">
        <f>force_ripple_Config3_2A_phaseA_1Layer__21118[[#This Row],[C2]]*force_ripple_Config3_2A_phaseA_1Layer__21118[[#This Row],[Insgesamt]]</f>
        <v>-1.4647620037259667E+17</v>
      </c>
      <c r="O146" s="2">
        <f t="shared" si="15"/>
        <v>15.888888888888889</v>
      </c>
      <c r="P146" s="2">
        <f t="shared" si="16"/>
        <v>-0.64278760968654003</v>
      </c>
      <c r="Q146" s="2">
        <f t="shared" si="17"/>
        <v>-0.34202014332567021</v>
      </c>
      <c r="R146" s="2">
        <f t="shared" si="18"/>
        <v>0.9848077530122088</v>
      </c>
      <c r="S146" t="e">
        <f>force_ripple_Config3_2A_phaseA_1Layer__21118[[#This Row],[Spalte1]]*$Q146</f>
        <v>#VALUE!</v>
      </c>
      <c r="T146" t="e">
        <f>force_ripple_Config3_2A_phaseA_1Layer__21118[[#This Row],[Spalte2]]*$Q146</f>
        <v>#VALUE!</v>
      </c>
      <c r="U146" t="e">
        <f>force_ripple_Config3_2A_phaseA_1Layer__21118[[#This Row],[Spalte22]]*$P146</f>
        <v>#VALUE!</v>
      </c>
      <c r="V146">
        <f>force_ripple_Config3_2A_phaseA_1Layer__21118[[#This Row],[Spalte23]]*$P146</f>
        <v>9.768807856833656E+16</v>
      </c>
      <c r="W146" t="e">
        <f>force_ripple_Config3_2A_phaseA_1Layer__21118[[#This Row],[Spalte24]]*$R146</f>
        <v>#VALUE!</v>
      </c>
      <c r="X146">
        <f>force_ripple_Config3_2A_phaseA_1Layer__21118[[#This Row],[Spalte25]]*$R146</f>
        <v>-1.4425089775870298E+17</v>
      </c>
      <c r="Y146" t="e">
        <f t="shared" si="19"/>
        <v>#VALUE!</v>
      </c>
      <c r="Z146" t="e">
        <f t="shared" si="20"/>
        <v>#VALUE!</v>
      </c>
    </row>
    <row r="147" spans="1:26" x14ac:dyDescent="0.3">
      <c r="A147">
        <v>288</v>
      </c>
      <c r="B147" t="s">
        <v>3942</v>
      </c>
      <c r="C147" t="s">
        <v>3943</v>
      </c>
      <c r="D147" t="s">
        <v>3540</v>
      </c>
      <c r="E147" t="s">
        <v>3541</v>
      </c>
      <c r="F147" t="s">
        <v>2724</v>
      </c>
      <c r="G147" t="s">
        <v>2725</v>
      </c>
      <c r="H147">
        <f t="shared" si="14"/>
        <v>97.389372261283583</v>
      </c>
      <c r="I147" t="e">
        <f>force_ripple_Config3_2A_phaseA_1Layer__21118[[#This Row],[A]]*force_ripple_Config3_2A_phaseA_1Layer__21118[[#This Row],[Insgesamt]]</f>
        <v>#VALUE!</v>
      </c>
      <c r="J147" t="e">
        <f>force_ripple_Config3_2A_phaseA_1Layer__21118[[#This Row],[A2]]*force_ripple_Config3_2A_phaseA_1Layer__21118[[#This Row],[Insgesamt]]</f>
        <v>#VALUE!</v>
      </c>
      <c r="K147" t="e">
        <f>force_ripple_Config3_2A_phaseA_1Layer__21118[[#This Row],[B]]*force_ripple_Config3_2A_phaseA_1Layer__21118[[#This Row],[Insgesamt]]</f>
        <v>#VALUE!</v>
      </c>
      <c r="L147">
        <f>force_ripple_Config3_2A_phaseA_1Layer__21118[[#This Row],[B2]]*force_ripple_Config3_2A_phaseA_1Layer__21118[[#This Row],[Insgesamt]]</f>
        <v>-1.3592324677909411E+17</v>
      </c>
      <c r="M147" t="e">
        <f>force_ripple_Config3_2A_phaseA_1Layer__21118[[#This Row],[C]]*force_ripple_Config3_2A_phaseA_1Layer__21118[[#This Row],[Insgesamt]]</f>
        <v>#VALUE!</v>
      </c>
      <c r="N147">
        <f>force_ripple_Config3_2A_phaseA_1Layer__21118[[#This Row],[C2]]*force_ripple_Config3_2A_phaseA_1Layer__21118[[#This Row],[Insgesamt]]</f>
        <v>-1.5981288070428618E+17</v>
      </c>
      <c r="O147" s="2">
        <f t="shared" si="15"/>
        <v>16</v>
      </c>
      <c r="P147" s="2">
        <f t="shared" si="16"/>
        <v>-0.86602540378443893</v>
      </c>
      <c r="Q147" s="2">
        <f t="shared" si="17"/>
        <v>-1.960237527853792E-15</v>
      </c>
      <c r="R147" s="2">
        <f t="shared" si="18"/>
        <v>0.86602540378444082</v>
      </c>
      <c r="S147" t="e">
        <f>force_ripple_Config3_2A_phaseA_1Layer__21118[[#This Row],[Spalte1]]*$Q147</f>
        <v>#VALUE!</v>
      </c>
      <c r="T147" t="e">
        <f>force_ripple_Config3_2A_phaseA_1Layer__21118[[#This Row],[Spalte2]]*$Q147</f>
        <v>#VALUE!</v>
      </c>
      <c r="U147" t="e">
        <f>force_ripple_Config3_2A_phaseA_1Layer__21118[[#This Row],[Spalte22]]*$P147</f>
        <v>#VALUE!</v>
      </c>
      <c r="V147">
        <f>force_ripple_Config3_2A_phaseA_1Layer__21118[[#This Row],[Spalte23]]*$P147</f>
        <v>1.1771298467555691E+17</v>
      </c>
      <c r="W147" t="e">
        <f>force_ripple_Config3_2A_phaseA_1Layer__21118[[#This Row],[Spalte24]]*$R147</f>
        <v>#VALUE!</v>
      </c>
      <c r="X147">
        <f>force_ripple_Config3_2A_phaseA_1Layer__21118[[#This Row],[Spalte25]]*$R147</f>
        <v>-1.3840201454188411E+17</v>
      </c>
      <c r="Y147" t="e">
        <f t="shared" si="19"/>
        <v>#VALUE!</v>
      </c>
      <c r="Z147" t="e">
        <f t="shared" si="20"/>
        <v>#VALUE!</v>
      </c>
    </row>
    <row r="148" spans="1:26" x14ac:dyDescent="0.3">
      <c r="A148">
        <v>290</v>
      </c>
      <c r="B148" t="s">
        <v>3944</v>
      </c>
      <c r="C148" t="s">
        <v>3945</v>
      </c>
      <c r="D148" t="s">
        <v>3542</v>
      </c>
      <c r="E148" t="s">
        <v>3543</v>
      </c>
      <c r="F148" t="s">
        <v>2726</v>
      </c>
      <c r="G148" t="s">
        <v>2727</v>
      </c>
      <c r="H148">
        <f t="shared" si="14"/>
        <v>97.389372261283583</v>
      </c>
      <c r="I148" t="e">
        <f>force_ripple_Config3_2A_phaseA_1Layer__21118[[#This Row],[A]]*force_ripple_Config3_2A_phaseA_1Layer__21118[[#This Row],[Insgesamt]]</f>
        <v>#VALUE!</v>
      </c>
      <c r="J148" t="e">
        <f>force_ripple_Config3_2A_phaseA_1Layer__21118[[#This Row],[A2]]*force_ripple_Config3_2A_phaseA_1Layer__21118[[#This Row],[Insgesamt]]</f>
        <v>#VALUE!</v>
      </c>
      <c r="K148" t="e">
        <f>force_ripple_Config3_2A_phaseA_1Layer__21118[[#This Row],[B]]*force_ripple_Config3_2A_phaseA_1Layer__21118[[#This Row],[Insgesamt]]</f>
        <v>#VALUE!</v>
      </c>
      <c r="L148">
        <f>force_ripple_Config3_2A_phaseA_1Layer__21118[[#This Row],[B2]]*force_ripple_Config3_2A_phaseA_1Layer__21118[[#This Row],[Insgesamt]]</f>
        <v>-1.1744894168606267E+17</v>
      </c>
      <c r="M148" t="e">
        <f>force_ripple_Config3_2A_phaseA_1Layer__21118[[#This Row],[C]]*force_ripple_Config3_2A_phaseA_1Layer__21118[[#This Row],[Insgesamt]]</f>
        <v>#VALUE!</v>
      </c>
      <c r="N148">
        <f>force_ripple_Config3_2A_phaseA_1Layer__21118[[#This Row],[C2]]*force_ripple_Config3_2A_phaseA_1Layer__21118[[#This Row],[Insgesamt]]</f>
        <v>-1.751824243242215E+17</v>
      </c>
      <c r="O148" s="2">
        <f t="shared" si="15"/>
        <v>16.111111111111111</v>
      </c>
      <c r="P148" s="2">
        <f t="shared" si="16"/>
        <v>-0.98480775301220802</v>
      </c>
      <c r="Q148" s="2">
        <f t="shared" si="17"/>
        <v>0.34202014332566649</v>
      </c>
      <c r="R148" s="2">
        <f t="shared" si="18"/>
        <v>0.64278760968654303</v>
      </c>
      <c r="S148" t="e">
        <f>force_ripple_Config3_2A_phaseA_1Layer__21118[[#This Row],[Spalte1]]*$Q148</f>
        <v>#VALUE!</v>
      </c>
      <c r="T148" t="e">
        <f>force_ripple_Config3_2A_phaseA_1Layer__21118[[#This Row],[Spalte2]]*$Q148</f>
        <v>#VALUE!</v>
      </c>
      <c r="U148" t="e">
        <f>force_ripple_Config3_2A_phaseA_1Layer__21118[[#This Row],[Spalte22]]*$P148</f>
        <v>#VALUE!</v>
      </c>
      <c r="V148">
        <f>force_ripple_Config3_2A_phaseA_1Layer__21118[[#This Row],[Spalte23]]*$P148</f>
        <v>1.1566462835551323E+17</v>
      </c>
      <c r="W148" t="e">
        <f>force_ripple_Config3_2A_phaseA_1Layer__21118[[#This Row],[Spalte24]]*$R148</f>
        <v>#VALUE!</v>
      </c>
      <c r="X148">
        <f>force_ripple_Config3_2A_phaseA_1Layer__21118[[#This Row],[Spalte25]]*$R148</f>
        <v>-1.1260509179046005E+17</v>
      </c>
      <c r="Y148" t="e">
        <f t="shared" si="19"/>
        <v>#VALUE!</v>
      </c>
      <c r="Z148" t="e">
        <f t="shared" si="20"/>
        <v>#VALUE!</v>
      </c>
    </row>
    <row r="149" spans="1:26" x14ac:dyDescent="0.3">
      <c r="A149">
        <v>292</v>
      </c>
      <c r="B149" t="s">
        <v>3946</v>
      </c>
      <c r="C149" t="s">
        <v>3947</v>
      </c>
      <c r="D149" t="s">
        <v>3544</v>
      </c>
      <c r="E149" t="s">
        <v>3545</v>
      </c>
      <c r="F149" t="s">
        <v>2728</v>
      </c>
      <c r="G149" t="s">
        <v>2729</v>
      </c>
      <c r="H149">
        <f t="shared" si="14"/>
        <v>97.389372261283583</v>
      </c>
      <c r="I149" t="e">
        <f>force_ripple_Config3_2A_phaseA_1Layer__21118[[#This Row],[A]]*force_ripple_Config3_2A_phaseA_1Layer__21118[[#This Row],[Insgesamt]]</f>
        <v>#VALUE!</v>
      </c>
      <c r="J149" t="e">
        <f>force_ripple_Config3_2A_phaseA_1Layer__21118[[#This Row],[A2]]*force_ripple_Config3_2A_phaseA_1Layer__21118[[#This Row],[Insgesamt]]</f>
        <v>#VALUE!</v>
      </c>
      <c r="K149" t="e">
        <f>force_ripple_Config3_2A_phaseA_1Layer__21118[[#This Row],[B]]*force_ripple_Config3_2A_phaseA_1Layer__21118[[#This Row],[Insgesamt]]</f>
        <v>#VALUE!</v>
      </c>
      <c r="L149" t="e">
        <f>force_ripple_Config3_2A_phaseA_1Layer__21118[[#This Row],[B2]]*force_ripple_Config3_2A_phaseA_1Layer__21118[[#This Row],[Insgesamt]]</f>
        <v>#VALUE!</v>
      </c>
      <c r="M149" t="e">
        <f>force_ripple_Config3_2A_phaseA_1Layer__21118[[#This Row],[C]]*force_ripple_Config3_2A_phaseA_1Layer__21118[[#This Row],[Insgesamt]]</f>
        <v>#VALUE!</v>
      </c>
      <c r="N149">
        <f>force_ripple_Config3_2A_phaseA_1Layer__21118[[#This Row],[C2]]*force_ripple_Config3_2A_phaseA_1Layer__21118[[#This Row],[Insgesamt]]</f>
        <v>-1.7816637631637869E+17</v>
      </c>
      <c r="O149" s="2">
        <f t="shared" si="15"/>
        <v>16.222222222222221</v>
      </c>
      <c r="P149" s="2">
        <f t="shared" si="16"/>
        <v>-0.98480775301220813</v>
      </c>
      <c r="Q149" s="2">
        <f t="shared" si="17"/>
        <v>0.64278760968653725</v>
      </c>
      <c r="R149" s="2">
        <f t="shared" si="18"/>
        <v>0.34202014332567365</v>
      </c>
      <c r="S149" t="e">
        <f>force_ripple_Config3_2A_phaseA_1Layer__21118[[#This Row],[Spalte1]]*$Q149</f>
        <v>#VALUE!</v>
      </c>
      <c r="T149" t="e">
        <f>force_ripple_Config3_2A_phaseA_1Layer__21118[[#This Row],[Spalte2]]*$Q149</f>
        <v>#VALUE!</v>
      </c>
      <c r="U149" t="e">
        <f>force_ripple_Config3_2A_phaseA_1Layer__21118[[#This Row],[Spalte22]]*$P149</f>
        <v>#VALUE!</v>
      </c>
      <c r="V149" t="e">
        <f>force_ripple_Config3_2A_phaseA_1Layer__21118[[#This Row],[Spalte23]]*$P149</f>
        <v>#VALUE!</v>
      </c>
      <c r="W149" t="e">
        <f>force_ripple_Config3_2A_phaseA_1Layer__21118[[#This Row],[Spalte24]]*$R149</f>
        <v>#VALUE!</v>
      </c>
      <c r="X149">
        <f>force_ripple_Config3_2A_phaseA_1Layer__21118[[#This Row],[Spalte25]]*$R149</f>
        <v>-6.0936489563543744E+16</v>
      </c>
      <c r="Y149" t="e">
        <f t="shared" si="19"/>
        <v>#VALUE!</v>
      </c>
      <c r="Z149" t="e">
        <f t="shared" si="20"/>
        <v>#VALUE!</v>
      </c>
    </row>
    <row r="150" spans="1:26" x14ac:dyDescent="0.3">
      <c r="A150">
        <v>294</v>
      </c>
      <c r="B150" t="s">
        <v>3948</v>
      </c>
      <c r="C150" t="s">
        <v>3949</v>
      </c>
      <c r="D150" t="s">
        <v>3546</v>
      </c>
      <c r="E150" t="s">
        <v>3547</v>
      </c>
      <c r="F150" t="s">
        <v>2730</v>
      </c>
      <c r="G150" t="s">
        <v>2731</v>
      </c>
      <c r="H150">
        <f t="shared" si="14"/>
        <v>97.389372261283583</v>
      </c>
      <c r="I150" t="e">
        <f>force_ripple_Config3_2A_phaseA_1Layer__21118[[#This Row],[A]]*force_ripple_Config3_2A_phaseA_1Layer__21118[[#This Row],[Insgesamt]]</f>
        <v>#VALUE!</v>
      </c>
      <c r="J150">
        <f>force_ripple_Config3_2A_phaseA_1Layer__21118[[#This Row],[A2]]*force_ripple_Config3_2A_phaseA_1Layer__21118[[#This Row],[Insgesamt]]</f>
        <v>-1.2442712232867195E+17</v>
      </c>
      <c r="K150" t="e">
        <f>force_ripple_Config3_2A_phaseA_1Layer__21118[[#This Row],[B]]*force_ripple_Config3_2A_phaseA_1Layer__21118[[#This Row],[Insgesamt]]</f>
        <v>#VALUE!</v>
      </c>
      <c r="L150" t="e">
        <f>force_ripple_Config3_2A_phaseA_1Layer__21118[[#This Row],[B2]]*force_ripple_Config3_2A_phaseA_1Layer__21118[[#This Row],[Insgesamt]]</f>
        <v>#VALUE!</v>
      </c>
      <c r="M150" t="e">
        <f>force_ripple_Config3_2A_phaseA_1Layer__21118[[#This Row],[C]]*force_ripple_Config3_2A_phaseA_1Layer__21118[[#This Row],[Insgesamt]]</f>
        <v>#VALUE!</v>
      </c>
      <c r="N150">
        <f>force_ripple_Config3_2A_phaseA_1Layer__21118[[#This Row],[C2]]*force_ripple_Config3_2A_phaseA_1Layer__21118[[#This Row],[Insgesamt]]</f>
        <v>-1.8234534182104122E+17</v>
      </c>
      <c r="O150" s="2">
        <f t="shared" si="15"/>
        <v>16.333333333333332</v>
      </c>
      <c r="P150" s="2">
        <f t="shared" si="16"/>
        <v>-0.86602540378443904</v>
      </c>
      <c r="Q150" s="2">
        <f t="shared" si="17"/>
        <v>0.86602540378443704</v>
      </c>
      <c r="R150" s="2">
        <f t="shared" si="18"/>
        <v>5.6354660521451549E-15</v>
      </c>
      <c r="S150" t="e">
        <f>force_ripple_Config3_2A_phaseA_1Layer__21118[[#This Row],[Spalte1]]*$Q150</f>
        <v>#VALUE!</v>
      </c>
      <c r="T150">
        <f>force_ripple_Config3_2A_phaseA_1Layer__21118[[#This Row],[Spalte2]]*$Q150</f>
        <v>-1.0775704885642366E+17</v>
      </c>
      <c r="U150" t="e">
        <f>force_ripple_Config3_2A_phaseA_1Layer__21118[[#This Row],[Spalte22]]*$P150</f>
        <v>#VALUE!</v>
      </c>
      <c r="V150" t="e">
        <f>force_ripple_Config3_2A_phaseA_1Layer__21118[[#This Row],[Spalte23]]*$P150</f>
        <v>#VALUE!</v>
      </c>
      <c r="W150" t="e">
        <f>force_ripple_Config3_2A_phaseA_1Layer__21118[[#This Row],[Spalte24]]*$R150</f>
        <v>#VALUE!</v>
      </c>
      <c r="X150">
        <f>force_ripple_Config3_2A_phaseA_1Layer__21118[[#This Row],[Spalte25]]*$R150</f>
        <v>-1027.600983599282</v>
      </c>
      <c r="Y150" t="e">
        <f t="shared" si="19"/>
        <v>#VALUE!</v>
      </c>
      <c r="Z150" t="e">
        <f t="shared" si="20"/>
        <v>#VALUE!</v>
      </c>
    </row>
    <row r="151" spans="1:26" x14ac:dyDescent="0.3">
      <c r="A151">
        <v>296</v>
      </c>
      <c r="B151" t="s">
        <v>3950</v>
      </c>
      <c r="C151" t="s">
        <v>3951</v>
      </c>
      <c r="D151" t="s">
        <v>3548</v>
      </c>
      <c r="E151" t="s">
        <v>3549</v>
      </c>
      <c r="F151" t="s">
        <v>2732</v>
      </c>
      <c r="G151" t="s">
        <v>2733</v>
      </c>
      <c r="H151">
        <f t="shared" si="14"/>
        <v>97.389372261283583</v>
      </c>
      <c r="I151" t="e">
        <f>force_ripple_Config3_2A_phaseA_1Layer__21118[[#This Row],[A]]*force_ripple_Config3_2A_phaseA_1Layer__21118[[#This Row],[Insgesamt]]</f>
        <v>#VALUE!</v>
      </c>
      <c r="J151">
        <f>force_ripple_Config3_2A_phaseA_1Layer__21118[[#This Row],[A2]]*force_ripple_Config3_2A_phaseA_1Layer__21118[[#This Row],[Insgesamt]]</f>
        <v>-1.4507435027855424E+17</v>
      </c>
      <c r="K151" t="e">
        <f>force_ripple_Config3_2A_phaseA_1Layer__21118[[#This Row],[B]]*force_ripple_Config3_2A_phaseA_1Layer__21118[[#This Row],[Insgesamt]]</f>
        <v>#VALUE!</v>
      </c>
      <c r="L151" t="e">
        <f>force_ripple_Config3_2A_phaseA_1Layer__21118[[#This Row],[B2]]*force_ripple_Config3_2A_phaseA_1Layer__21118[[#This Row],[Insgesamt]]</f>
        <v>#VALUE!</v>
      </c>
      <c r="M151" t="e">
        <f>force_ripple_Config3_2A_phaseA_1Layer__21118[[#This Row],[C]]*force_ripple_Config3_2A_phaseA_1Layer__21118[[#This Row],[Insgesamt]]</f>
        <v>#VALUE!</v>
      </c>
      <c r="N151">
        <f>force_ripple_Config3_2A_phaseA_1Layer__21118[[#This Row],[C2]]*force_ripple_Config3_2A_phaseA_1Layer__21118[[#This Row],[Insgesamt]]</f>
        <v>-1.8400143021186132E+16</v>
      </c>
      <c r="O151" s="2">
        <f t="shared" si="15"/>
        <v>16.444444444444443</v>
      </c>
      <c r="P151" s="2">
        <f t="shared" si="16"/>
        <v>-0.64278760968654025</v>
      </c>
      <c r="Q151" s="2">
        <f t="shared" si="17"/>
        <v>0.98480775301220747</v>
      </c>
      <c r="R151" s="2">
        <f t="shared" si="18"/>
        <v>-0.34202014332566305</v>
      </c>
      <c r="S151" t="e">
        <f>force_ripple_Config3_2A_phaseA_1Layer__21118[[#This Row],[Spalte1]]*$Q151</f>
        <v>#VALUE!</v>
      </c>
      <c r="T151">
        <f>force_ripple_Config3_2A_phaseA_1Layer__21118[[#This Row],[Spalte2]]*$Q151</f>
        <v>-1.4287034491752891E+17</v>
      </c>
      <c r="U151" t="e">
        <f>force_ripple_Config3_2A_phaseA_1Layer__21118[[#This Row],[Spalte22]]*$P151</f>
        <v>#VALUE!</v>
      </c>
      <c r="V151" t="e">
        <f>force_ripple_Config3_2A_phaseA_1Layer__21118[[#This Row],[Spalte23]]*$P151</f>
        <v>#VALUE!</v>
      </c>
      <c r="W151" t="e">
        <f>force_ripple_Config3_2A_phaseA_1Layer__21118[[#This Row],[Spalte24]]*$R151</f>
        <v>#VALUE!</v>
      </c>
      <c r="X151">
        <f>force_ripple_Config3_2A_phaseA_1Layer__21118[[#This Row],[Spalte25]]*$R151</f>
        <v>6293219553318780</v>
      </c>
      <c r="Y151" t="e">
        <f t="shared" si="19"/>
        <v>#VALUE!</v>
      </c>
      <c r="Z151" t="e">
        <f t="shared" si="20"/>
        <v>#VALUE!</v>
      </c>
    </row>
    <row r="152" spans="1:26" x14ac:dyDescent="0.3">
      <c r="A152">
        <v>298</v>
      </c>
      <c r="B152" t="s">
        <v>3952</v>
      </c>
      <c r="C152" t="s">
        <v>3953</v>
      </c>
      <c r="D152" t="s">
        <v>3550</v>
      </c>
      <c r="E152" t="s">
        <v>3551</v>
      </c>
      <c r="F152" t="s">
        <v>2734</v>
      </c>
      <c r="G152" t="s">
        <v>2735</v>
      </c>
      <c r="H152">
        <f t="shared" si="14"/>
        <v>97.389372261283583</v>
      </c>
      <c r="I152" t="e">
        <f>force_ripple_Config3_2A_phaseA_1Layer__21118[[#This Row],[A]]*force_ripple_Config3_2A_phaseA_1Layer__21118[[#This Row],[Insgesamt]]</f>
        <v>#VALUE!</v>
      </c>
      <c r="J152">
        <f>force_ripple_Config3_2A_phaseA_1Layer__21118[[#This Row],[A2]]*force_ripple_Config3_2A_phaseA_1Layer__21118[[#This Row],[Insgesamt]]</f>
        <v>-1.5897061769132342E+17</v>
      </c>
      <c r="K152" t="e">
        <f>force_ripple_Config3_2A_phaseA_1Layer__21118[[#This Row],[B]]*force_ripple_Config3_2A_phaseA_1Layer__21118[[#This Row],[Insgesamt]]</f>
        <v>#VALUE!</v>
      </c>
      <c r="L152" t="e">
        <f>force_ripple_Config3_2A_phaseA_1Layer__21118[[#This Row],[B2]]*force_ripple_Config3_2A_phaseA_1Layer__21118[[#This Row],[Insgesamt]]</f>
        <v>#VALUE!</v>
      </c>
      <c r="M152" t="e">
        <f>force_ripple_Config3_2A_phaseA_1Layer__21118[[#This Row],[C]]*force_ripple_Config3_2A_phaseA_1Layer__21118[[#This Row],[Insgesamt]]</f>
        <v>#VALUE!</v>
      </c>
      <c r="N152">
        <f>force_ripple_Config3_2A_phaseA_1Layer__21118[[#This Row],[C2]]*force_ripple_Config3_2A_phaseA_1Layer__21118[[#This Row],[Insgesamt]]</f>
        <v>-1.6861952068825622E+17</v>
      </c>
      <c r="O152" s="2">
        <f t="shared" si="15"/>
        <v>16.555555555555557</v>
      </c>
      <c r="P152" s="2">
        <f t="shared" si="16"/>
        <v>-0.34202014332566349</v>
      </c>
      <c r="Q152" s="2">
        <f t="shared" si="17"/>
        <v>0.98480775301220747</v>
      </c>
      <c r="R152" s="2">
        <f t="shared" si="18"/>
        <v>-0.64278760968653981</v>
      </c>
      <c r="S152" t="e">
        <f>force_ripple_Config3_2A_phaseA_1Layer__21118[[#This Row],[Spalte1]]*$Q152</f>
        <v>#VALUE!</v>
      </c>
      <c r="T152">
        <f>force_ripple_Config3_2A_phaseA_1Layer__21118[[#This Row],[Spalte2]]*$Q152</f>
        <v>-1.5655549680355491E+17</v>
      </c>
      <c r="U152" t="e">
        <f>force_ripple_Config3_2A_phaseA_1Layer__21118[[#This Row],[Spalte22]]*$P152</f>
        <v>#VALUE!</v>
      </c>
      <c r="V152" t="e">
        <f>force_ripple_Config3_2A_phaseA_1Layer__21118[[#This Row],[Spalte23]]*$P152</f>
        <v>#VALUE!</v>
      </c>
      <c r="W152" t="e">
        <f>force_ripple_Config3_2A_phaseA_1Layer__21118[[#This Row],[Spalte24]]*$R152</f>
        <v>#VALUE!</v>
      </c>
      <c r="X152">
        <f>force_ripple_Config3_2A_phaseA_1Layer__21118[[#This Row],[Spalte25]]*$R152</f>
        <v>1.0838653864969427E+17</v>
      </c>
      <c r="Y152" t="e">
        <f t="shared" si="19"/>
        <v>#VALUE!</v>
      </c>
      <c r="Z152" t="e">
        <f t="shared" si="20"/>
        <v>#VALUE!</v>
      </c>
    </row>
    <row r="153" spans="1:26" x14ac:dyDescent="0.3">
      <c r="A153">
        <v>300</v>
      </c>
      <c r="B153" t="s">
        <v>3954</v>
      </c>
      <c r="C153" t="s">
        <v>3955</v>
      </c>
      <c r="D153" t="s">
        <v>3552</v>
      </c>
      <c r="E153" t="s">
        <v>3553</v>
      </c>
      <c r="F153" t="s">
        <v>2736</v>
      </c>
      <c r="G153" t="s">
        <v>2737</v>
      </c>
      <c r="H153">
        <f t="shared" si="14"/>
        <v>97.389372261283583</v>
      </c>
      <c r="I153" t="e">
        <f>force_ripple_Config3_2A_phaseA_1Layer__21118[[#This Row],[A]]*force_ripple_Config3_2A_phaseA_1Layer__21118[[#This Row],[Insgesamt]]</f>
        <v>#VALUE!</v>
      </c>
      <c r="J153">
        <f>force_ripple_Config3_2A_phaseA_1Layer__21118[[#This Row],[A2]]*force_ripple_Config3_2A_phaseA_1Layer__21118[[#This Row],[Insgesamt]]</f>
        <v>-1.786864082096673E+17</v>
      </c>
      <c r="K153" t="e">
        <f>force_ripple_Config3_2A_phaseA_1Layer__21118[[#This Row],[B]]*force_ripple_Config3_2A_phaseA_1Layer__21118[[#This Row],[Insgesamt]]</f>
        <v>#VALUE!</v>
      </c>
      <c r="L153" t="e">
        <f>force_ripple_Config3_2A_phaseA_1Layer__21118[[#This Row],[B2]]*force_ripple_Config3_2A_phaseA_1Layer__21118[[#This Row],[Insgesamt]]</f>
        <v>#VALUE!</v>
      </c>
      <c r="M153" t="e">
        <f>force_ripple_Config3_2A_phaseA_1Layer__21118[[#This Row],[C]]*force_ripple_Config3_2A_phaseA_1Layer__21118[[#This Row],[Insgesamt]]</f>
        <v>#VALUE!</v>
      </c>
      <c r="N153">
        <f>force_ripple_Config3_2A_phaseA_1Layer__21118[[#This Row],[C2]]*force_ripple_Config3_2A_phaseA_1Layer__21118[[#This Row],[Insgesamt]]</f>
        <v>-1.5206870547715251E+17</v>
      </c>
      <c r="O153" s="2">
        <f t="shared" si="15"/>
        <v>16.666666666666668</v>
      </c>
      <c r="P153" s="2">
        <f t="shared" si="16"/>
        <v>5.1451898297472098E-15</v>
      </c>
      <c r="Q153" s="2">
        <f t="shared" si="17"/>
        <v>0.86602540378443726</v>
      </c>
      <c r="R153" s="2">
        <f t="shared" si="18"/>
        <v>-0.86602540378443882</v>
      </c>
      <c r="S153" t="e">
        <f>force_ripple_Config3_2A_phaseA_1Layer__21118[[#This Row],[Spalte1]]*$Q153</f>
        <v>#VALUE!</v>
      </c>
      <c r="T153">
        <f>force_ripple_Config3_2A_phaseA_1Layer__21118[[#This Row],[Spalte2]]*$Q153</f>
        <v>-1.547469688205679E+17</v>
      </c>
      <c r="U153" t="e">
        <f>force_ripple_Config3_2A_phaseA_1Layer__21118[[#This Row],[Spalte22]]*$P153</f>
        <v>#VALUE!</v>
      </c>
      <c r="V153" t="e">
        <f>force_ripple_Config3_2A_phaseA_1Layer__21118[[#This Row],[Spalte23]]*$P153</f>
        <v>#VALUE!</v>
      </c>
      <c r="W153" t="e">
        <f>force_ripple_Config3_2A_phaseA_1Layer__21118[[#This Row],[Spalte24]]*$R153</f>
        <v>#VALUE!</v>
      </c>
      <c r="X153">
        <f>force_ripple_Config3_2A_phaseA_1Layer__21118[[#This Row],[Spalte25]]*$R153</f>
        <v>1.316953620638279E+17</v>
      </c>
      <c r="Y153" t="e">
        <f t="shared" si="19"/>
        <v>#VALUE!</v>
      </c>
      <c r="Z153" t="e">
        <f t="shared" si="20"/>
        <v>#VALUE!</v>
      </c>
    </row>
    <row r="154" spans="1:26" x14ac:dyDescent="0.3">
      <c r="A154">
        <v>302</v>
      </c>
      <c r="B154" t="s">
        <v>3956</v>
      </c>
      <c r="C154" t="s">
        <v>3957</v>
      </c>
      <c r="D154" t="s">
        <v>3554</v>
      </c>
      <c r="E154" t="s">
        <v>3555</v>
      </c>
      <c r="F154" t="s">
        <v>2738</v>
      </c>
      <c r="G154" t="s">
        <v>2739</v>
      </c>
      <c r="H154">
        <f t="shared" si="14"/>
        <v>97.389372261283583</v>
      </c>
      <c r="I154" t="e">
        <f>force_ripple_Config3_2A_phaseA_1Layer__21118[[#This Row],[A]]*force_ripple_Config3_2A_phaseA_1Layer__21118[[#This Row],[Insgesamt]]</f>
        <v>#VALUE!</v>
      </c>
      <c r="J154">
        <f>force_ripple_Config3_2A_phaseA_1Layer__21118[[#This Row],[A2]]*force_ripple_Config3_2A_phaseA_1Layer__21118[[#This Row],[Insgesamt]]</f>
        <v>-1.8512828386043136E+17</v>
      </c>
      <c r="K154" t="e">
        <f>force_ripple_Config3_2A_phaseA_1Layer__21118[[#This Row],[B]]*force_ripple_Config3_2A_phaseA_1Layer__21118[[#This Row],[Insgesamt]]</f>
        <v>#VALUE!</v>
      </c>
      <c r="L154" t="e">
        <f>force_ripple_Config3_2A_phaseA_1Layer__21118[[#This Row],[B2]]*force_ripple_Config3_2A_phaseA_1Layer__21118[[#This Row],[Insgesamt]]</f>
        <v>#VALUE!</v>
      </c>
      <c r="M154" t="e">
        <f>force_ripple_Config3_2A_phaseA_1Layer__21118[[#This Row],[C]]*force_ripple_Config3_2A_phaseA_1Layer__21118[[#This Row],[Insgesamt]]</f>
        <v>#VALUE!</v>
      </c>
      <c r="N154">
        <f>force_ripple_Config3_2A_phaseA_1Layer__21118[[#This Row],[C2]]*force_ripple_Config3_2A_phaseA_1Layer__21118[[#This Row],[Insgesamt]]</f>
        <v>-1.3623322048142778E+17</v>
      </c>
      <c r="O154" s="2">
        <f t="shared" si="15"/>
        <v>16.777777777777779</v>
      </c>
      <c r="P154" s="2">
        <f t="shared" si="16"/>
        <v>0.34202014332567321</v>
      </c>
      <c r="Q154" s="2">
        <f t="shared" si="17"/>
        <v>0.64278760968653759</v>
      </c>
      <c r="R154" s="2">
        <f t="shared" si="18"/>
        <v>-0.98480775301220802</v>
      </c>
      <c r="S154" t="e">
        <f>force_ripple_Config3_2A_phaseA_1Layer__21118[[#This Row],[Spalte1]]*$Q154</f>
        <v>#VALUE!</v>
      </c>
      <c r="T154">
        <f>force_ripple_Config3_2A_phaseA_1Layer__21118[[#This Row],[Spalte2]]*$Q154</f>
        <v>-1.1899816706801749E+17</v>
      </c>
      <c r="U154" t="e">
        <f>force_ripple_Config3_2A_phaseA_1Layer__21118[[#This Row],[Spalte22]]*$P154</f>
        <v>#VALUE!</v>
      </c>
      <c r="V154" t="e">
        <f>force_ripple_Config3_2A_phaseA_1Layer__21118[[#This Row],[Spalte23]]*$P154</f>
        <v>#VALUE!</v>
      </c>
      <c r="W154" t="e">
        <f>force_ripple_Config3_2A_phaseA_1Layer__21118[[#This Row],[Spalte24]]*$R154</f>
        <v>#VALUE!</v>
      </c>
      <c r="X154">
        <f>force_ripple_Config3_2A_phaseA_1Layer__21118[[#This Row],[Spalte25]]*$R154</f>
        <v>1.341635317479316E+17</v>
      </c>
      <c r="Y154" t="e">
        <f t="shared" si="19"/>
        <v>#VALUE!</v>
      </c>
      <c r="Z154" t="e">
        <f t="shared" si="20"/>
        <v>#VALUE!</v>
      </c>
    </row>
    <row r="155" spans="1:26" x14ac:dyDescent="0.3">
      <c r="A155">
        <v>304</v>
      </c>
      <c r="B155" t="s">
        <v>3958</v>
      </c>
      <c r="C155" t="s">
        <v>3959</v>
      </c>
      <c r="D155" t="s">
        <v>3556</v>
      </c>
      <c r="E155" t="s">
        <v>3557</v>
      </c>
      <c r="F155" t="s">
        <v>2740</v>
      </c>
      <c r="G155" t="s">
        <v>2741</v>
      </c>
      <c r="H155">
        <f t="shared" si="14"/>
        <v>97.389372261283583</v>
      </c>
      <c r="I155" t="e">
        <f>force_ripple_Config3_2A_phaseA_1Layer__21118[[#This Row],[A]]*force_ripple_Config3_2A_phaseA_1Layer__21118[[#This Row],[Insgesamt]]</f>
        <v>#VALUE!</v>
      </c>
      <c r="J155">
        <f>force_ripple_Config3_2A_phaseA_1Layer__21118[[#This Row],[A2]]*force_ripple_Config3_2A_phaseA_1Layer__21118[[#This Row],[Insgesamt]]</f>
        <v>-1.7912792222667053E+17</v>
      </c>
      <c r="K155" t="e">
        <f>force_ripple_Config3_2A_phaseA_1Layer__21118[[#This Row],[B]]*force_ripple_Config3_2A_phaseA_1Layer__21118[[#This Row],[Insgesamt]]</f>
        <v>#VALUE!</v>
      </c>
      <c r="L155" t="e">
        <f>force_ripple_Config3_2A_phaseA_1Layer__21118[[#This Row],[B2]]*force_ripple_Config3_2A_phaseA_1Layer__21118[[#This Row],[Insgesamt]]</f>
        <v>#VALUE!</v>
      </c>
      <c r="M155" t="e">
        <f>force_ripple_Config3_2A_phaseA_1Layer__21118[[#This Row],[C]]*force_ripple_Config3_2A_phaseA_1Layer__21118[[#This Row],[Insgesamt]]</f>
        <v>#VALUE!</v>
      </c>
      <c r="N155">
        <f>force_ripple_Config3_2A_phaseA_1Layer__21118[[#This Row],[C2]]*force_ripple_Config3_2A_phaseA_1Layer__21118[[#This Row],[Insgesamt]]</f>
        <v>-1.1090076248590934E+17</v>
      </c>
      <c r="O155" s="2">
        <f t="shared" si="15"/>
        <v>16.888888888888889</v>
      </c>
      <c r="P155" s="2">
        <f t="shared" si="16"/>
        <v>0.64278760968654269</v>
      </c>
      <c r="Q155" s="2">
        <f t="shared" si="17"/>
        <v>0.34202014332566699</v>
      </c>
      <c r="R155" s="2">
        <f t="shared" si="18"/>
        <v>-0.98480775301220813</v>
      </c>
      <c r="S155" t="e">
        <f>force_ripple_Config3_2A_phaseA_1Layer__21118[[#This Row],[Spalte1]]*$Q155</f>
        <v>#VALUE!</v>
      </c>
      <c r="T155">
        <f>force_ripple_Config3_2A_phaseA_1Layer__21118[[#This Row],[Spalte2]]*$Q155</f>
        <v>-6.1265357633594784E+16</v>
      </c>
      <c r="U155" t="e">
        <f>force_ripple_Config3_2A_phaseA_1Layer__21118[[#This Row],[Spalte22]]*$P155</f>
        <v>#VALUE!</v>
      </c>
      <c r="V155" t="e">
        <f>force_ripple_Config3_2A_phaseA_1Layer__21118[[#This Row],[Spalte23]]*$P155</f>
        <v>#VALUE!</v>
      </c>
      <c r="W155" t="e">
        <f>force_ripple_Config3_2A_phaseA_1Layer__21118[[#This Row],[Spalte24]]*$R155</f>
        <v>#VALUE!</v>
      </c>
      <c r="X155">
        <f>force_ripple_Config3_2A_phaseA_1Layer__21118[[#This Row],[Spalte25]]*$R155</f>
        <v>1.0921593071108896E+17</v>
      </c>
      <c r="Y155" t="e">
        <f t="shared" si="19"/>
        <v>#VALUE!</v>
      </c>
      <c r="Z155" t="e">
        <f t="shared" si="20"/>
        <v>#VALUE!</v>
      </c>
    </row>
    <row r="156" spans="1:26" x14ac:dyDescent="0.3">
      <c r="A156">
        <v>306</v>
      </c>
      <c r="B156" t="s">
        <v>3960</v>
      </c>
      <c r="C156" t="s">
        <v>3961</v>
      </c>
      <c r="D156" t="s">
        <v>3558</v>
      </c>
      <c r="E156" t="s">
        <v>3559</v>
      </c>
      <c r="F156" t="s">
        <v>2742</v>
      </c>
      <c r="G156" t="s">
        <v>2743</v>
      </c>
      <c r="H156">
        <f t="shared" si="14"/>
        <v>97.389372261283583</v>
      </c>
      <c r="I156" t="e">
        <f>force_ripple_Config3_2A_phaseA_1Layer__21118[[#This Row],[A]]*force_ripple_Config3_2A_phaseA_1Layer__21118[[#This Row],[Insgesamt]]</f>
        <v>#VALUE!</v>
      </c>
      <c r="J156">
        <f>force_ripple_Config3_2A_phaseA_1Layer__21118[[#This Row],[A2]]*force_ripple_Config3_2A_phaseA_1Layer__21118[[#This Row],[Insgesamt]]</f>
        <v>-1.7689306031859444E+16</v>
      </c>
      <c r="K156" t="e">
        <f>force_ripple_Config3_2A_phaseA_1Layer__21118[[#This Row],[B]]*force_ripple_Config3_2A_phaseA_1Layer__21118[[#This Row],[Insgesamt]]</f>
        <v>#VALUE!</v>
      </c>
      <c r="L156">
        <f>force_ripple_Config3_2A_phaseA_1Layer__21118[[#This Row],[B2]]*force_ripple_Config3_2A_phaseA_1Layer__21118[[#This Row],[Insgesamt]]</f>
        <v>-1.1615980070143246E+17</v>
      </c>
      <c r="M156" t="e">
        <f>force_ripple_Config3_2A_phaseA_1Layer__21118[[#This Row],[C]]*force_ripple_Config3_2A_phaseA_1Layer__21118[[#This Row],[Insgesamt]]</f>
        <v>#VALUE!</v>
      </c>
      <c r="N156" t="e">
        <f>force_ripple_Config3_2A_phaseA_1Layer__21118[[#This Row],[C2]]*force_ripple_Config3_2A_phaseA_1Layer__21118[[#This Row],[Insgesamt]]</f>
        <v>#VALUE!</v>
      </c>
      <c r="O156" s="2">
        <f t="shared" si="15"/>
        <v>17</v>
      </c>
      <c r="P156" s="2">
        <f t="shared" si="16"/>
        <v>0.86602540378444059</v>
      </c>
      <c r="Q156" s="2">
        <f t="shared" si="17"/>
        <v>-1.4699613054558469E-15</v>
      </c>
      <c r="R156" s="2">
        <f t="shared" si="18"/>
        <v>-0.86602540378443915</v>
      </c>
      <c r="S156" t="e">
        <f>force_ripple_Config3_2A_phaseA_1Layer__21118[[#This Row],[Spalte1]]*$Q156</f>
        <v>#VALUE!</v>
      </c>
      <c r="T156">
        <f>force_ripple_Config3_2A_phaseA_1Layer__21118[[#This Row],[Spalte2]]*$Q156</f>
        <v>26.002595387200095</v>
      </c>
      <c r="U156" t="e">
        <f>force_ripple_Config3_2A_phaseA_1Layer__21118[[#This Row],[Spalte22]]*$P156</f>
        <v>#VALUE!</v>
      </c>
      <c r="V156">
        <f>force_ripple_Config3_2A_phaseA_1Layer__21118[[#This Row],[Spalte23]]*$P156</f>
        <v>-1.0059733830597819E+17</v>
      </c>
      <c r="W156" t="e">
        <f>force_ripple_Config3_2A_phaseA_1Layer__21118[[#This Row],[Spalte24]]*$R156</f>
        <v>#VALUE!</v>
      </c>
      <c r="X156" t="e">
        <f>force_ripple_Config3_2A_phaseA_1Layer__21118[[#This Row],[Spalte25]]*$R156</f>
        <v>#VALUE!</v>
      </c>
      <c r="Y156" t="e">
        <f t="shared" si="19"/>
        <v>#VALUE!</v>
      </c>
      <c r="Z156" t="e">
        <f t="shared" si="20"/>
        <v>#VALUE!</v>
      </c>
    </row>
    <row r="157" spans="1:26" x14ac:dyDescent="0.3">
      <c r="A157">
        <v>308</v>
      </c>
      <c r="B157" t="s">
        <v>3962</v>
      </c>
      <c r="C157" t="s">
        <v>3963</v>
      </c>
      <c r="D157" t="s">
        <v>3560</v>
      </c>
      <c r="E157" t="s">
        <v>3561</v>
      </c>
      <c r="F157" t="s">
        <v>2744</v>
      </c>
      <c r="G157" t="s">
        <v>2745</v>
      </c>
      <c r="H157">
        <f t="shared" si="14"/>
        <v>97.389372261283583</v>
      </c>
      <c r="I157" t="e">
        <f>force_ripple_Config3_2A_phaseA_1Layer__21118[[#This Row],[A]]*force_ripple_Config3_2A_phaseA_1Layer__21118[[#This Row],[Insgesamt]]</f>
        <v>#VALUE!</v>
      </c>
      <c r="J157">
        <f>force_ripple_Config3_2A_phaseA_1Layer__21118[[#This Row],[A2]]*force_ripple_Config3_2A_phaseA_1Layer__21118[[#This Row],[Insgesamt]]</f>
        <v>-1.6838845646444042E+17</v>
      </c>
      <c r="K157" t="e">
        <f>force_ripple_Config3_2A_phaseA_1Layer__21118[[#This Row],[B]]*force_ripple_Config3_2A_phaseA_1Layer__21118[[#This Row],[Insgesamt]]</f>
        <v>#VALUE!</v>
      </c>
      <c r="L157">
        <f>force_ripple_Config3_2A_phaseA_1Layer__21118[[#This Row],[B2]]*force_ripple_Config3_2A_phaseA_1Layer__21118[[#This Row],[Insgesamt]]</f>
        <v>-1.3509841923513848E+17</v>
      </c>
      <c r="M157" t="e">
        <f>force_ripple_Config3_2A_phaseA_1Layer__21118[[#This Row],[C]]*force_ripple_Config3_2A_phaseA_1Layer__21118[[#This Row],[Insgesamt]]</f>
        <v>#VALUE!</v>
      </c>
      <c r="N157" t="e">
        <f>force_ripple_Config3_2A_phaseA_1Layer__21118[[#This Row],[C2]]*force_ripple_Config3_2A_phaseA_1Layer__21118[[#This Row],[Insgesamt]]</f>
        <v>#VALUE!</v>
      </c>
      <c r="O157" s="2">
        <f t="shared" si="15"/>
        <v>17.111111111111111</v>
      </c>
      <c r="P157" s="2">
        <f t="shared" si="16"/>
        <v>0.98480775301220747</v>
      </c>
      <c r="Q157" s="2">
        <f t="shared" si="17"/>
        <v>-0.34202014332566305</v>
      </c>
      <c r="R157" s="2">
        <f t="shared" si="18"/>
        <v>-0.6427876096865458</v>
      </c>
      <c r="S157" t="e">
        <f>force_ripple_Config3_2A_phaseA_1Layer__21118[[#This Row],[Spalte1]]*$Q157</f>
        <v>#VALUE!</v>
      </c>
      <c r="T157">
        <f>force_ripple_Config3_2A_phaseA_1Layer__21118[[#This Row],[Spalte2]]*$Q157</f>
        <v>5.759224401435508E+16</v>
      </c>
      <c r="U157" t="e">
        <f>force_ripple_Config3_2A_phaseA_1Layer__21118[[#This Row],[Spalte22]]*$P157</f>
        <v>#VALUE!</v>
      </c>
      <c r="V157">
        <f>force_ripple_Config3_2A_phaseA_1Layer__21118[[#This Row],[Spalte23]]*$P157</f>
        <v>-1.3304597068245792E+17</v>
      </c>
      <c r="W157" t="e">
        <f>force_ripple_Config3_2A_phaseA_1Layer__21118[[#This Row],[Spalte24]]*$R157</f>
        <v>#VALUE!</v>
      </c>
      <c r="X157" t="e">
        <f>force_ripple_Config3_2A_phaseA_1Layer__21118[[#This Row],[Spalte25]]*$R157</f>
        <v>#VALUE!</v>
      </c>
      <c r="Y157" t="e">
        <f t="shared" si="19"/>
        <v>#VALUE!</v>
      </c>
      <c r="Z157" t="e">
        <f t="shared" si="20"/>
        <v>#VALUE!</v>
      </c>
    </row>
    <row r="158" spans="1:26" x14ac:dyDescent="0.3">
      <c r="A158">
        <v>310</v>
      </c>
      <c r="B158" t="s">
        <v>3964</v>
      </c>
      <c r="C158" t="s">
        <v>3965</v>
      </c>
      <c r="D158" t="s">
        <v>3562</v>
      </c>
      <c r="E158" t="s">
        <v>3563</v>
      </c>
      <c r="F158" t="s">
        <v>2746</v>
      </c>
      <c r="G158" t="s">
        <v>2747</v>
      </c>
      <c r="H158">
        <f t="shared" si="14"/>
        <v>97.389372261283583</v>
      </c>
      <c r="I158" t="e">
        <f>force_ripple_Config3_2A_phaseA_1Layer__21118[[#This Row],[A]]*force_ripple_Config3_2A_phaseA_1Layer__21118[[#This Row],[Insgesamt]]</f>
        <v>#VALUE!</v>
      </c>
      <c r="J158">
        <f>force_ripple_Config3_2A_phaseA_1Layer__21118[[#This Row],[A2]]*force_ripple_Config3_2A_phaseA_1Layer__21118[[#This Row],[Insgesamt]]</f>
        <v>-1.5204602758583462E+17</v>
      </c>
      <c r="K158" t="e">
        <f>force_ripple_Config3_2A_phaseA_1Layer__21118[[#This Row],[B]]*force_ripple_Config3_2A_phaseA_1Layer__21118[[#This Row],[Insgesamt]]</f>
        <v>#VALUE!</v>
      </c>
      <c r="L158">
        <f>force_ripple_Config3_2A_phaseA_1Layer__21118[[#This Row],[B2]]*force_ripple_Config3_2A_phaseA_1Layer__21118[[#This Row],[Insgesamt]]</f>
        <v>-1523895920775392.3</v>
      </c>
      <c r="M158" t="e">
        <f>force_ripple_Config3_2A_phaseA_1Layer__21118[[#This Row],[C]]*force_ripple_Config3_2A_phaseA_1Layer__21118[[#This Row],[Insgesamt]]</f>
        <v>#VALUE!</v>
      </c>
      <c r="N158" t="e">
        <f>force_ripple_Config3_2A_phaseA_1Layer__21118[[#This Row],[C2]]*force_ripple_Config3_2A_phaseA_1Layer__21118[[#This Row],[Insgesamt]]</f>
        <v>#VALUE!</v>
      </c>
      <c r="O158" s="2">
        <f t="shared" si="15"/>
        <v>17.222222222222221</v>
      </c>
      <c r="P158" s="2">
        <f t="shared" si="16"/>
        <v>0.9848077530122088</v>
      </c>
      <c r="Q158" s="2">
        <f t="shared" si="17"/>
        <v>-0.64278760968653437</v>
      </c>
      <c r="R158" s="2">
        <f t="shared" si="18"/>
        <v>-0.3420201433256771</v>
      </c>
      <c r="S158" t="e">
        <f>force_ripple_Config3_2A_phaseA_1Layer__21118[[#This Row],[Spalte1]]*$Q158</f>
        <v>#VALUE!</v>
      </c>
      <c r="T158">
        <f>force_ripple_Config3_2A_phaseA_1Layer__21118[[#This Row],[Spalte2]]*$Q158</f>
        <v>9.7733302634231504E+16</v>
      </c>
      <c r="U158" t="e">
        <f>force_ripple_Config3_2A_phaseA_1Layer__21118[[#This Row],[Spalte22]]*$P158</f>
        <v>#VALUE!</v>
      </c>
      <c r="V158">
        <f>force_ripple_Config3_2A_phaseA_1Layer__21118[[#This Row],[Spalte23]]*$P158</f>
        <v>-1500744517563285</v>
      </c>
      <c r="W158" t="e">
        <f>force_ripple_Config3_2A_phaseA_1Layer__21118[[#This Row],[Spalte24]]*$R158</f>
        <v>#VALUE!</v>
      </c>
      <c r="X158" t="e">
        <f>force_ripple_Config3_2A_phaseA_1Layer__21118[[#This Row],[Spalte25]]*$R158</f>
        <v>#VALUE!</v>
      </c>
      <c r="Y158" t="e">
        <f t="shared" si="19"/>
        <v>#VALUE!</v>
      </c>
      <c r="Z158" t="e">
        <f t="shared" si="20"/>
        <v>#VALUE!</v>
      </c>
    </row>
    <row r="159" spans="1:26" x14ac:dyDescent="0.3">
      <c r="A159">
        <v>312</v>
      </c>
      <c r="B159" t="s">
        <v>3966</v>
      </c>
      <c r="C159" t="s">
        <v>3967</v>
      </c>
      <c r="D159" t="s">
        <v>3564</v>
      </c>
      <c r="E159" t="s">
        <v>3565</v>
      </c>
      <c r="F159" t="s">
        <v>2748</v>
      </c>
      <c r="G159" t="s">
        <v>2749</v>
      </c>
      <c r="H159">
        <f t="shared" si="14"/>
        <v>97.389372261283583</v>
      </c>
      <c r="I159" t="e">
        <f>force_ripple_Config3_2A_phaseA_1Layer__21118[[#This Row],[A]]*force_ripple_Config3_2A_phaseA_1Layer__21118[[#This Row],[Insgesamt]]</f>
        <v>#VALUE!</v>
      </c>
      <c r="J159">
        <f>force_ripple_Config3_2A_phaseA_1Layer__21118[[#This Row],[A2]]*force_ripple_Config3_2A_phaseA_1Layer__21118[[#This Row],[Insgesamt]]</f>
        <v>-1.4332811543401563E+17</v>
      </c>
      <c r="K159" t="e">
        <f>force_ripple_Config3_2A_phaseA_1Layer__21118[[#This Row],[B]]*force_ripple_Config3_2A_phaseA_1Layer__21118[[#This Row],[Insgesamt]]</f>
        <v>#VALUE!</v>
      </c>
      <c r="L159">
        <f>force_ripple_Config3_2A_phaseA_1Layer__21118[[#This Row],[B2]]*force_ripple_Config3_2A_phaseA_1Layer__21118[[#This Row],[Insgesamt]]</f>
        <v>-1.770103375596471E+17</v>
      </c>
      <c r="M159" t="e">
        <f>force_ripple_Config3_2A_phaseA_1Layer__21118[[#This Row],[C]]*force_ripple_Config3_2A_phaseA_1Layer__21118[[#This Row],[Insgesamt]]</f>
        <v>#VALUE!</v>
      </c>
      <c r="N159" t="e">
        <f>force_ripple_Config3_2A_phaseA_1Layer__21118[[#This Row],[C2]]*force_ripple_Config3_2A_phaseA_1Layer__21118[[#This Row],[Insgesamt]]</f>
        <v>#VALUE!</v>
      </c>
      <c r="O159" s="2">
        <f t="shared" si="15"/>
        <v>17.333333333333332</v>
      </c>
      <c r="P159" s="2">
        <f t="shared" si="16"/>
        <v>0.86602540378444082</v>
      </c>
      <c r="Q159" s="2">
        <f t="shared" si="17"/>
        <v>-0.86602540378443527</v>
      </c>
      <c r="R159" s="2">
        <f t="shared" si="18"/>
        <v>-9.3106945764365179E-15</v>
      </c>
      <c r="S159" t="e">
        <f>force_ripple_Config3_2A_phaseA_1Layer__21118[[#This Row],[Spalte1]]*$Q159</f>
        <v>#VALUE!</v>
      </c>
      <c r="T159">
        <f>force_ripple_Config3_2A_phaseA_1Layer__21118[[#This Row],[Spalte2]]*$Q159</f>
        <v>1.2412578904240554E+17</v>
      </c>
      <c r="U159" t="e">
        <f>force_ripple_Config3_2A_phaseA_1Layer__21118[[#This Row],[Spalte22]]*$P159</f>
        <v>#VALUE!</v>
      </c>
      <c r="V159">
        <f>force_ripple_Config3_2A_phaseA_1Layer__21118[[#This Row],[Spalte23]]*$P159</f>
        <v>-1.5329544905911357E+17</v>
      </c>
      <c r="W159" t="e">
        <f>force_ripple_Config3_2A_phaseA_1Layer__21118[[#This Row],[Spalte24]]*$R159</f>
        <v>#VALUE!</v>
      </c>
      <c r="X159" t="e">
        <f>force_ripple_Config3_2A_phaseA_1Layer__21118[[#This Row],[Spalte25]]*$R159</f>
        <v>#VALUE!</v>
      </c>
      <c r="Y159" t="e">
        <f t="shared" si="19"/>
        <v>#VALUE!</v>
      </c>
      <c r="Z159" t="e">
        <f t="shared" si="20"/>
        <v>#VALUE!</v>
      </c>
    </row>
    <row r="160" spans="1:26" x14ac:dyDescent="0.3">
      <c r="A160">
        <v>314</v>
      </c>
      <c r="B160" t="s">
        <v>3968</v>
      </c>
      <c r="C160" t="s">
        <v>3969</v>
      </c>
      <c r="D160" t="s">
        <v>3566</v>
      </c>
      <c r="E160" t="s">
        <v>3567</v>
      </c>
      <c r="F160" t="s">
        <v>2750</v>
      </c>
      <c r="G160" t="s">
        <v>2751</v>
      </c>
      <c r="H160">
        <f t="shared" si="14"/>
        <v>97.389372261283583</v>
      </c>
      <c r="I160" t="e">
        <f>force_ripple_Config3_2A_phaseA_1Layer__21118[[#This Row],[A]]*force_ripple_Config3_2A_phaseA_1Layer__21118[[#This Row],[Insgesamt]]</f>
        <v>#VALUE!</v>
      </c>
      <c r="J160">
        <f>force_ripple_Config3_2A_phaseA_1Layer__21118[[#This Row],[A2]]*force_ripple_Config3_2A_phaseA_1Layer__21118[[#This Row],[Insgesamt]]</f>
        <v>-1.2754767341527182E+17</v>
      </c>
      <c r="K160" t="e">
        <f>force_ripple_Config3_2A_phaseA_1Layer__21118[[#This Row],[B]]*force_ripple_Config3_2A_phaseA_1Layer__21118[[#This Row],[Insgesamt]]</f>
        <v>#VALUE!</v>
      </c>
      <c r="L160">
        <f>force_ripple_Config3_2A_phaseA_1Layer__21118[[#This Row],[B2]]*force_ripple_Config3_2A_phaseA_1Layer__21118[[#This Row],[Insgesamt]]</f>
        <v>-1.8831927554600544E+17</v>
      </c>
      <c r="M160" t="e">
        <f>force_ripple_Config3_2A_phaseA_1Layer__21118[[#This Row],[C]]*force_ripple_Config3_2A_phaseA_1Layer__21118[[#This Row],[Insgesamt]]</f>
        <v>#VALUE!</v>
      </c>
      <c r="N160" t="e">
        <f>force_ripple_Config3_2A_phaseA_1Layer__21118[[#This Row],[C2]]*force_ripple_Config3_2A_phaseA_1Layer__21118[[#This Row],[Insgesamt]]</f>
        <v>#VALUE!</v>
      </c>
      <c r="O160" s="2">
        <f t="shared" si="15"/>
        <v>17.444444444444443</v>
      </c>
      <c r="P160" s="2">
        <f t="shared" si="16"/>
        <v>0.64278760968654303</v>
      </c>
      <c r="Q160" s="2">
        <f t="shared" si="17"/>
        <v>-0.9848077530122068</v>
      </c>
      <c r="R160" s="2">
        <f t="shared" si="18"/>
        <v>0.34202014332565961</v>
      </c>
      <c r="S160" t="e">
        <f>force_ripple_Config3_2A_phaseA_1Layer__21118[[#This Row],[Spalte1]]*$Q160</f>
        <v>#VALUE!</v>
      </c>
      <c r="T160">
        <f>force_ripple_Config3_2A_phaseA_1Layer__21118[[#This Row],[Spalte2]]*$Q160</f>
        <v>1.2560993765802862E+17</v>
      </c>
      <c r="U160" t="e">
        <f>force_ripple_Config3_2A_phaseA_1Layer__21118[[#This Row],[Spalte22]]*$P160</f>
        <v>#VALUE!</v>
      </c>
      <c r="V160">
        <f>force_ripple_Config3_2A_phaseA_1Layer__21118[[#This Row],[Spalte23]]*$P160</f>
        <v>-1.2104929698611829E+17</v>
      </c>
      <c r="W160" t="e">
        <f>force_ripple_Config3_2A_phaseA_1Layer__21118[[#This Row],[Spalte24]]*$R160</f>
        <v>#VALUE!</v>
      </c>
      <c r="X160" t="e">
        <f>force_ripple_Config3_2A_phaseA_1Layer__21118[[#This Row],[Spalte25]]*$R160</f>
        <v>#VALUE!</v>
      </c>
      <c r="Y160" t="e">
        <f t="shared" si="19"/>
        <v>#VALUE!</v>
      </c>
      <c r="Z160" t="e">
        <f t="shared" si="20"/>
        <v>#VALUE!</v>
      </c>
    </row>
    <row r="161" spans="1:26" x14ac:dyDescent="0.3">
      <c r="A161">
        <v>316</v>
      </c>
      <c r="B161" t="s">
        <v>3970</v>
      </c>
      <c r="C161" t="s">
        <v>3971</v>
      </c>
      <c r="D161" t="s">
        <v>3568</v>
      </c>
      <c r="E161" t="s">
        <v>3569</v>
      </c>
      <c r="F161" t="s">
        <v>2752</v>
      </c>
      <c r="G161" t="s">
        <v>2753</v>
      </c>
      <c r="H161">
        <f t="shared" si="14"/>
        <v>97.389372261283583</v>
      </c>
      <c r="I161" t="e">
        <f>force_ripple_Config3_2A_phaseA_1Layer__21118[[#This Row],[A]]*force_ripple_Config3_2A_phaseA_1Layer__21118[[#This Row],[Insgesamt]]</f>
        <v>#VALUE!</v>
      </c>
      <c r="J161">
        <f>force_ripple_Config3_2A_phaseA_1Layer__21118[[#This Row],[A2]]*force_ripple_Config3_2A_phaseA_1Layer__21118[[#This Row],[Insgesamt]]</f>
        <v>-1.0365336013220128E+17</v>
      </c>
      <c r="K161" t="e">
        <f>force_ripple_Config3_2A_phaseA_1Layer__21118[[#This Row],[B]]*force_ripple_Config3_2A_phaseA_1Layer__21118[[#This Row],[Insgesamt]]</f>
        <v>#VALUE!</v>
      </c>
      <c r="L161">
        <f>force_ripple_Config3_2A_phaseA_1Layer__21118[[#This Row],[B2]]*force_ripple_Config3_2A_phaseA_1Layer__21118[[#This Row],[Insgesamt]]</f>
        <v>-1.8616584760188531E+17</v>
      </c>
      <c r="M161" t="e">
        <f>force_ripple_Config3_2A_phaseA_1Layer__21118[[#This Row],[C]]*force_ripple_Config3_2A_phaseA_1Layer__21118[[#This Row],[Insgesamt]]</f>
        <v>#VALUE!</v>
      </c>
      <c r="N161" t="e">
        <f>force_ripple_Config3_2A_phaseA_1Layer__21118[[#This Row],[C2]]*force_ripple_Config3_2A_phaseA_1Layer__21118[[#This Row],[Insgesamt]]</f>
        <v>#VALUE!</v>
      </c>
      <c r="O161" s="2">
        <f t="shared" si="15"/>
        <v>17.555555555555557</v>
      </c>
      <c r="P161" s="2">
        <f t="shared" si="16"/>
        <v>0.34202014332566699</v>
      </c>
      <c r="Q161" s="2">
        <f t="shared" si="17"/>
        <v>-0.98480775301220813</v>
      </c>
      <c r="R161" s="2">
        <f t="shared" si="18"/>
        <v>0.64278760968653703</v>
      </c>
      <c r="S161" t="e">
        <f>force_ripple_Config3_2A_phaseA_1Layer__21118[[#This Row],[Spalte1]]*$Q161</f>
        <v>#VALUE!</v>
      </c>
      <c r="T161">
        <f>force_ripple_Config3_2A_phaseA_1Layer__21118[[#This Row],[Spalte2]]*$Q161</f>
        <v>1.0207863268395834E+17</v>
      </c>
      <c r="U161" t="e">
        <f>force_ripple_Config3_2A_phaseA_1Layer__21118[[#This Row],[Spalte22]]*$P161</f>
        <v>#VALUE!</v>
      </c>
      <c r="V161">
        <f>force_ripple_Config3_2A_phaseA_1Layer__21118[[#This Row],[Spalte23]]*$P161</f>
        <v>-6.3672469879141096E+16</v>
      </c>
      <c r="W161" t="e">
        <f>force_ripple_Config3_2A_phaseA_1Layer__21118[[#This Row],[Spalte24]]*$R161</f>
        <v>#VALUE!</v>
      </c>
      <c r="X161" t="e">
        <f>force_ripple_Config3_2A_phaseA_1Layer__21118[[#This Row],[Spalte25]]*$R161</f>
        <v>#VALUE!</v>
      </c>
      <c r="Y161" t="e">
        <f t="shared" si="19"/>
        <v>#VALUE!</v>
      </c>
      <c r="Z161" t="e">
        <f t="shared" si="20"/>
        <v>#VALUE!</v>
      </c>
    </row>
    <row r="162" spans="1:26" x14ac:dyDescent="0.3">
      <c r="A162">
        <v>318</v>
      </c>
      <c r="B162" t="s">
        <v>3972</v>
      </c>
      <c r="C162" t="s">
        <v>3973</v>
      </c>
      <c r="D162" t="s">
        <v>3570</v>
      </c>
      <c r="E162" t="s">
        <v>3571</v>
      </c>
      <c r="F162" t="s">
        <v>2754</v>
      </c>
      <c r="G162" t="s">
        <v>2755</v>
      </c>
      <c r="H162">
        <f t="shared" si="14"/>
        <v>97.389372261283583</v>
      </c>
      <c r="I162" t="e">
        <f>force_ripple_Config3_2A_phaseA_1Layer__21118[[#This Row],[A]]*force_ripple_Config3_2A_phaseA_1Layer__21118[[#This Row],[Insgesamt]]</f>
        <v>#VALUE!</v>
      </c>
      <c r="J162" t="e">
        <f>force_ripple_Config3_2A_phaseA_1Layer__21118[[#This Row],[A2]]*force_ripple_Config3_2A_phaseA_1Layer__21118[[#This Row],[Insgesamt]]</f>
        <v>#VALUE!</v>
      </c>
      <c r="K162" t="e">
        <f>force_ripple_Config3_2A_phaseA_1Layer__21118[[#This Row],[B]]*force_ripple_Config3_2A_phaseA_1Layer__21118[[#This Row],[Insgesamt]]</f>
        <v>#VALUE!</v>
      </c>
      <c r="L162">
        <f>force_ripple_Config3_2A_phaseA_1Layer__21118[[#This Row],[B2]]*force_ripple_Config3_2A_phaseA_1Layer__21118[[#This Row],[Insgesamt]]</f>
        <v>-1.8731705207684442E+17</v>
      </c>
      <c r="M162" t="e">
        <f>force_ripple_Config3_2A_phaseA_1Layer__21118[[#This Row],[C]]*force_ripple_Config3_2A_phaseA_1Layer__21118[[#This Row],[Insgesamt]]</f>
        <v>#VALUE!</v>
      </c>
      <c r="N162">
        <f>force_ripple_Config3_2A_phaseA_1Layer__21118[[#This Row],[C2]]*force_ripple_Config3_2A_phaseA_1Layer__21118[[#This Row],[Insgesamt]]</f>
        <v>-1.1441675465979691E+17</v>
      </c>
      <c r="O162" s="2">
        <f t="shared" si="15"/>
        <v>17.666666666666668</v>
      </c>
      <c r="P162" s="2">
        <f t="shared" si="16"/>
        <v>-1.4699613054558469E-15</v>
      </c>
      <c r="Q162" s="2">
        <f t="shared" si="17"/>
        <v>-0.86602540378443915</v>
      </c>
      <c r="R162" s="2">
        <f t="shared" si="18"/>
        <v>0.86602540378443693</v>
      </c>
      <c r="S162" t="e">
        <f>force_ripple_Config3_2A_phaseA_1Layer__21118[[#This Row],[Spalte1]]*$Q162</f>
        <v>#VALUE!</v>
      </c>
      <c r="T162" t="e">
        <f>force_ripple_Config3_2A_phaseA_1Layer__21118[[#This Row],[Spalte2]]*$Q162</f>
        <v>#VALUE!</v>
      </c>
      <c r="U162" t="e">
        <f>force_ripple_Config3_2A_phaseA_1Layer__21118[[#This Row],[Spalte22]]*$P162</f>
        <v>#VALUE!</v>
      </c>
      <c r="V162">
        <f>force_ripple_Config3_2A_phaseA_1Layer__21118[[#This Row],[Spalte23]]*$P162</f>
        <v>275.34881840501907</v>
      </c>
      <c r="W162" t="e">
        <f>force_ripple_Config3_2A_phaseA_1Layer__21118[[#This Row],[Spalte24]]*$R162</f>
        <v>#VALUE!</v>
      </c>
      <c r="X162">
        <f>force_ripple_Config3_2A_phaseA_1Layer__21118[[#This Row],[Spalte25]]*$R162</f>
        <v>-9.9087816153955472E+16</v>
      </c>
      <c r="Y162" t="e">
        <f t="shared" si="19"/>
        <v>#VALUE!</v>
      </c>
      <c r="Z162" t="e">
        <f t="shared" si="20"/>
        <v>#VALUE!</v>
      </c>
    </row>
    <row r="163" spans="1:26" x14ac:dyDescent="0.3">
      <c r="A163">
        <v>320</v>
      </c>
      <c r="B163" t="s">
        <v>3974</v>
      </c>
      <c r="C163" t="s">
        <v>3975</v>
      </c>
      <c r="D163" t="s">
        <v>3572</v>
      </c>
      <c r="E163" t="s">
        <v>3573</v>
      </c>
      <c r="F163" t="s">
        <v>2756</v>
      </c>
      <c r="G163" t="s">
        <v>2757</v>
      </c>
      <c r="H163">
        <f t="shared" si="14"/>
        <v>97.389372261283583</v>
      </c>
      <c r="I163" t="e">
        <f>force_ripple_Config3_2A_phaseA_1Layer__21118[[#This Row],[A]]*force_ripple_Config3_2A_phaseA_1Layer__21118[[#This Row],[Insgesamt]]</f>
        <v>#VALUE!</v>
      </c>
      <c r="J163" t="e">
        <f>force_ripple_Config3_2A_phaseA_1Layer__21118[[#This Row],[A2]]*force_ripple_Config3_2A_phaseA_1Layer__21118[[#This Row],[Insgesamt]]</f>
        <v>#VALUE!</v>
      </c>
      <c r="K163" t="e">
        <f>force_ripple_Config3_2A_phaseA_1Layer__21118[[#This Row],[B]]*force_ripple_Config3_2A_phaseA_1Layer__21118[[#This Row],[Insgesamt]]</f>
        <v>#VALUE!</v>
      </c>
      <c r="L163">
        <f>force_ripple_Config3_2A_phaseA_1Layer__21118[[#This Row],[B2]]*force_ripple_Config3_2A_phaseA_1Layer__21118[[#This Row],[Insgesamt]]</f>
        <v>-1.7634814649080372E+16</v>
      </c>
      <c r="M163" t="e">
        <f>force_ripple_Config3_2A_phaseA_1Layer__21118[[#This Row],[C]]*force_ripple_Config3_2A_phaseA_1Layer__21118[[#This Row],[Insgesamt]]</f>
        <v>#VALUE!</v>
      </c>
      <c r="N163">
        <f>force_ripple_Config3_2A_phaseA_1Layer__21118[[#This Row],[C2]]*force_ripple_Config3_2A_phaseA_1Layer__21118[[#This Row],[Insgesamt]]</f>
        <v>-1.3648553663109715E+17</v>
      </c>
      <c r="O163" s="2">
        <f t="shared" si="15"/>
        <v>17.777777777777779</v>
      </c>
      <c r="P163" s="2">
        <f t="shared" si="16"/>
        <v>-0.34202014332566971</v>
      </c>
      <c r="Q163" s="2">
        <f t="shared" si="17"/>
        <v>-0.64278760968654036</v>
      </c>
      <c r="R163" s="2">
        <f t="shared" si="18"/>
        <v>0.98480775301220735</v>
      </c>
      <c r="S163" t="e">
        <f>force_ripple_Config3_2A_phaseA_1Layer__21118[[#This Row],[Spalte1]]*$Q163</f>
        <v>#VALUE!</v>
      </c>
      <c r="T163" t="e">
        <f>force_ripple_Config3_2A_phaseA_1Layer__21118[[#This Row],[Spalte2]]*$Q163</f>
        <v>#VALUE!</v>
      </c>
      <c r="U163" t="e">
        <f>force_ripple_Config3_2A_phaseA_1Layer__21118[[#This Row],[Spalte22]]*$P163</f>
        <v>#VALUE!</v>
      </c>
      <c r="V163">
        <f>force_ripple_Config3_2A_phaseA_1Layer__21118[[#This Row],[Spalte23]]*$P163</f>
        <v>6031461833800089</v>
      </c>
      <c r="W163" t="e">
        <f>force_ripple_Config3_2A_phaseA_1Layer__21118[[#This Row],[Spalte24]]*$R163</f>
        <v>#VALUE!</v>
      </c>
      <c r="X163">
        <f>force_ripple_Config3_2A_phaseA_1Layer__21118[[#This Row],[Spalte25]]*$R163</f>
        <v>-1.344120146483361E+17</v>
      </c>
      <c r="Y163" t="e">
        <f t="shared" si="19"/>
        <v>#VALUE!</v>
      </c>
      <c r="Z163" t="e">
        <f t="shared" si="20"/>
        <v>#VALUE!</v>
      </c>
    </row>
    <row r="164" spans="1:26" x14ac:dyDescent="0.3">
      <c r="A164">
        <v>322</v>
      </c>
      <c r="B164" t="s">
        <v>3976</v>
      </c>
      <c r="C164" t="s">
        <v>3977</v>
      </c>
      <c r="D164" t="s">
        <v>3574</v>
      </c>
      <c r="E164" t="s">
        <v>3575</v>
      </c>
      <c r="F164" t="s">
        <v>2758</v>
      </c>
      <c r="G164" t="s">
        <v>2759</v>
      </c>
      <c r="H164">
        <f t="shared" si="14"/>
        <v>97.389372261283583</v>
      </c>
      <c r="I164" t="e">
        <f>force_ripple_Config3_2A_phaseA_1Layer__21118[[#This Row],[A]]*force_ripple_Config3_2A_phaseA_1Layer__21118[[#This Row],[Insgesamt]]</f>
        <v>#VALUE!</v>
      </c>
      <c r="J164" t="e">
        <f>force_ripple_Config3_2A_phaseA_1Layer__21118[[#This Row],[A2]]*force_ripple_Config3_2A_phaseA_1Layer__21118[[#This Row],[Insgesamt]]</f>
        <v>#VALUE!</v>
      </c>
      <c r="K164" t="e">
        <f>force_ripple_Config3_2A_phaseA_1Layer__21118[[#This Row],[B]]*force_ripple_Config3_2A_phaseA_1Layer__21118[[#This Row],[Insgesamt]]</f>
        <v>#VALUE!</v>
      </c>
      <c r="L164">
        <f>force_ripple_Config3_2A_phaseA_1Layer__21118[[#This Row],[B2]]*force_ripple_Config3_2A_phaseA_1Layer__21118[[#This Row],[Insgesamt]]</f>
        <v>-1.5114479010793907E+17</v>
      </c>
      <c r="M164" t="e">
        <f>force_ripple_Config3_2A_phaseA_1Layer__21118[[#This Row],[C]]*force_ripple_Config3_2A_phaseA_1Layer__21118[[#This Row],[Insgesamt]]</f>
        <v>#VALUE!</v>
      </c>
      <c r="N164">
        <f>force_ripple_Config3_2A_phaseA_1Layer__21118[[#This Row],[C2]]*force_ripple_Config3_2A_phaseA_1Layer__21118[[#This Row],[Insgesamt]]</f>
        <v>-1.4641650592554243E+17</v>
      </c>
      <c r="O164" s="2">
        <f t="shared" si="15"/>
        <v>17.888888888888889</v>
      </c>
      <c r="P164" s="2">
        <f t="shared" si="16"/>
        <v>-0.64278760968653981</v>
      </c>
      <c r="Q164" s="2">
        <f t="shared" si="17"/>
        <v>-0.34202014332567043</v>
      </c>
      <c r="R164" s="2">
        <f t="shared" si="18"/>
        <v>0.9848077530122088</v>
      </c>
      <c r="S164" t="e">
        <f>force_ripple_Config3_2A_phaseA_1Layer__21118[[#This Row],[Spalte1]]*$Q164</f>
        <v>#VALUE!</v>
      </c>
      <c r="T164" t="e">
        <f>force_ripple_Config3_2A_phaseA_1Layer__21118[[#This Row],[Spalte2]]*$Q164</f>
        <v>#VALUE!</v>
      </c>
      <c r="U164" t="e">
        <f>force_ripple_Config3_2A_phaseA_1Layer__21118[[#This Row],[Spalte22]]*$P164</f>
        <v>#VALUE!</v>
      </c>
      <c r="V164">
        <f>force_ripple_Config3_2A_phaseA_1Layer__21118[[#This Row],[Spalte23]]*$P164</f>
        <v>9.715399835005592E+16</v>
      </c>
      <c r="W164" t="e">
        <f>force_ripple_Config3_2A_phaseA_1Layer__21118[[#This Row],[Spalte24]]*$R164</f>
        <v>#VALUE!</v>
      </c>
      <c r="X164">
        <f>force_ripple_Config3_2A_phaseA_1Layer__21118[[#This Row],[Spalte25]]*$R164</f>
        <v>-1.4419211020443219E+17</v>
      </c>
      <c r="Y164" t="e">
        <f t="shared" si="19"/>
        <v>#VALUE!</v>
      </c>
      <c r="Z164" t="e">
        <f t="shared" si="20"/>
        <v>#VALUE!</v>
      </c>
    </row>
    <row r="165" spans="1:26" x14ac:dyDescent="0.3">
      <c r="A165">
        <v>324</v>
      </c>
      <c r="B165" t="s">
        <v>3978</v>
      </c>
      <c r="C165" t="s">
        <v>3979</v>
      </c>
      <c r="D165" t="s">
        <v>3576</v>
      </c>
      <c r="E165" t="s">
        <v>3577</v>
      </c>
      <c r="F165" t="s">
        <v>2760</v>
      </c>
      <c r="G165" t="s">
        <v>2761</v>
      </c>
      <c r="H165">
        <f t="shared" si="14"/>
        <v>97.389372261283583</v>
      </c>
      <c r="I165" t="e">
        <f>force_ripple_Config3_2A_phaseA_1Layer__21118[[#This Row],[A]]*force_ripple_Config3_2A_phaseA_1Layer__21118[[#This Row],[Insgesamt]]</f>
        <v>#VALUE!</v>
      </c>
      <c r="J165" t="e">
        <f>force_ripple_Config3_2A_phaseA_1Layer__21118[[#This Row],[A2]]*force_ripple_Config3_2A_phaseA_1Layer__21118[[#This Row],[Insgesamt]]</f>
        <v>#VALUE!</v>
      </c>
      <c r="K165" t="e">
        <f>force_ripple_Config3_2A_phaseA_1Layer__21118[[#This Row],[B]]*force_ripple_Config3_2A_phaseA_1Layer__21118[[#This Row],[Insgesamt]]</f>
        <v>#VALUE!</v>
      </c>
      <c r="L165">
        <f>force_ripple_Config3_2A_phaseA_1Layer__21118[[#This Row],[B2]]*force_ripple_Config3_2A_phaseA_1Layer__21118[[#This Row],[Insgesamt]]</f>
        <v>-1.3444363996061162E+17</v>
      </c>
      <c r="M165" t="e">
        <f>force_ripple_Config3_2A_phaseA_1Layer__21118[[#This Row],[C]]*force_ripple_Config3_2A_phaseA_1Layer__21118[[#This Row],[Insgesamt]]</f>
        <v>#VALUE!</v>
      </c>
      <c r="N165">
        <f>force_ripple_Config3_2A_phaseA_1Layer__21118[[#This Row],[C2]]*force_ripple_Config3_2A_phaseA_1Layer__21118[[#This Row],[Insgesamt]]</f>
        <v>-1.5969336453118707E+17</v>
      </c>
      <c r="O165" s="2">
        <f t="shared" si="15"/>
        <v>18</v>
      </c>
      <c r="P165" s="2">
        <f t="shared" si="16"/>
        <v>-0.86602540378443882</v>
      </c>
      <c r="Q165" s="2">
        <f t="shared" si="17"/>
        <v>-2.205267218835516E-15</v>
      </c>
      <c r="R165" s="2">
        <f t="shared" si="18"/>
        <v>0.86602540378444093</v>
      </c>
      <c r="S165" t="e">
        <f>force_ripple_Config3_2A_phaseA_1Layer__21118[[#This Row],[Spalte1]]*$Q165</f>
        <v>#VALUE!</v>
      </c>
      <c r="T165" t="e">
        <f>force_ripple_Config3_2A_phaseA_1Layer__21118[[#This Row],[Spalte2]]*$Q165</f>
        <v>#VALUE!</v>
      </c>
      <c r="U165" t="e">
        <f>force_ripple_Config3_2A_phaseA_1Layer__21118[[#This Row],[Spalte22]]*$P165</f>
        <v>#VALUE!</v>
      </c>
      <c r="V165">
        <f>force_ripple_Config3_2A_phaseA_1Layer__21118[[#This Row],[Spalte23]]*$P165</f>
        <v>1.1643160758313838E+17</v>
      </c>
      <c r="W165" t="e">
        <f>force_ripple_Config3_2A_phaseA_1Layer__21118[[#This Row],[Spalte24]]*$R165</f>
        <v>#VALUE!</v>
      </c>
      <c r="X165">
        <f>force_ripple_Config3_2A_phaseA_1Layer__21118[[#This Row],[Spalte25]]*$R165</f>
        <v>-1.382985104998172E+17</v>
      </c>
      <c r="Y165" t="e">
        <f t="shared" si="19"/>
        <v>#VALUE!</v>
      </c>
      <c r="Z165" t="e">
        <f t="shared" si="20"/>
        <v>#VALUE!</v>
      </c>
    </row>
    <row r="166" spans="1:26" x14ac:dyDescent="0.3">
      <c r="A166">
        <v>326</v>
      </c>
      <c r="B166" t="s">
        <v>3980</v>
      </c>
      <c r="C166" t="s">
        <v>3981</v>
      </c>
      <c r="D166" t="s">
        <v>3578</v>
      </c>
      <c r="E166" t="s">
        <v>3579</v>
      </c>
      <c r="F166" t="s">
        <v>2762</v>
      </c>
      <c r="G166" t="s">
        <v>2763</v>
      </c>
      <c r="H166">
        <f t="shared" si="14"/>
        <v>97.389372261283583</v>
      </c>
      <c r="I166" t="e">
        <f>force_ripple_Config3_2A_phaseA_1Layer__21118[[#This Row],[A]]*force_ripple_Config3_2A_phaseA_1Layer__21118[[#This Row],[Insgesamt]]</f>
        <v>#VALUE!</v>
      </c>
      <c r="J166" t="e">
        <f>force_ripple_Config3_2A_phaseA_1Layer__21118[[#This Row],[A2]]*force_ripple_Config3_2A_phaseA_1Layer__21118[[#This Row],[Insgesamt]]</f>
        <v>#VALUE!</v>
      </c>
      <c r="K166" t="e">
        <f>force_ripple_Config3_2A_phaseA_1Layer__21118[[#This Row],[B]]*force_ripple_Config3_2A_phaseA_1Layer__21118[[#This Row],[Insgesamt]]</f>
        <v>#VALUE!</v>
      </c>
      <c r="L166">
        <f>force_ripple_Config3_2A_phaseA_1Layer__21118[[#This Row],[B2]]*force_ripple_Config3_2A_phaseA_1Layer__21118[[#This Row],[Insgesamt]]</f>
        <v>-1.1689414583359219E+17</v>
      </c>
      <c r="M166" t="e">
        <f>force_ripple_Config3_2A_phaseA_1Layer__21118[[#This Row],[C]]*force_ripple_Config3_2A_phaseA_1Layer__21118[[#This Row],[Insgesamt]]</f>
        <v>#VALUE!</v>
      </c>
      <c r="N166">
        <f>force_ripple_Config3_2A_phaseA_1Layer__21118[[#This Row],[C2]]*force_ripple_Config3_2A_phaseA_1Layer__21118[[#This Row],[Insgesamt]]</f>
        <v>-1.7442028743732954E+17</v>
      </c>
      <c r="O166" s="2">
        <f t="shared" si="15"/>
        <v>18.111111111111111</v>
      </c>
      <c r="P166" s="2">
        <f t="shared" si="16"/>
        <v>-0.98480775301220802</v>
      </c>
      <c r="Q166" s="2">
        <f t="shared" si="17"/>
        <v>0.34202014332566627</v>
      </c>
      <c r="R166" s="2">
        <f t="shared" si="18"/>
        <v>0.64278760968654325</v>
      </c>
      <c r="S166" t="e">
        <f>force_ripple_Config3_2A_phaseA_1Layer__21118[[#This Row],[Spalte1]]*$Q166</f>
        <v>#VALUE!</v>
      </c>
      <c r="T166" t="e">
        <f>force_ripple_Config3_2A_phaseA_1Layer__21118[[#This Row],[Spalte2]]*$Q166</f>
        <v>#VALUE!</v>
      </c>
      <c r="U166" t="e">
        <f>force_ripple_Config3_2A_phaseA_1Layer__21118[[#This Row],[Spalte22]]*$P166</f>
        <v>#VALUE!</v>
      </c>
      <c r="V166">
        <f>force_ripple_Config3_2A_phaseA_1Layer__21118[[#This Row],[Spalte23]]*$P166</f>
        <v>1.1511826109866128E+17</v>
      </c>
      <c r="W166" t="e">
        <f>force_ripple_Config3_2A_phaseA_1Layer__21118[[#This Row],[Spalte24]]*$R166</f>
        <v>#VALUE!</v>
      </c>
      <c r="X166">
        <f>force_ripple_Config3_2A_phaseA_1Layer__21118[[#This Row],[Spalte25]]*$R166</f>
        <v>-1.1211519964268086E+17</v>
      </c>
      <c r="Y166" t="e">
        <f t="shared" si="19"/>
        <v>#VALUE!</v>
      </c>
      <c r="Z166" t="e">
        <f t="shared" si="20"/>
        <v>#VALUE!</v>
      </c>
    </row>
    <row r="167" spans="1:26" x14ac:dyDescent="0.3">
      <c r="A167">
        <v>328</v>
      </c>
      <c r="B167" t="s">
        <v>3982</v>
      </c>
      <c r="C167" t="s">
        <v>3983</v>
      </c>
      <c r="D167" t="s">
        <v>3580</v>
      </c>
      <c r="E167" t="s">
        <v>3581</v>
      </c>
      <c r="F167" t="s">
        <v>2764</v>
      </c>
      <c r="G167" t="s">
        <v>2765</v>
      </c>
      <c r="H167">
        <f t="shared" si="14"/>
        <v>97.389372261283583</v>
      </c>
      <c r="I167" t="e">
        <f>force_ripple_Config3_2A_phaseA_1Layer__21118[[#This Row],[A]]*force_ripple_Config3_2A_phaseA_1Layer__21118[[#This Row],[Insgesamt]]</f>
        <v>#VALUE!</v>
      </c>
      <c r="J167">
        <f>force_ripple_Config3_2A_phaseA_1Layer__21118[[#This Row],[A2]]*force_ripple_Config3_2A_phaseA_1Layer__21118[[#This Row],[Insgesamt]]</f>
        <v>-9.7463713613271056E+16</v>
      </c>
      <c r="K167" t="e">
        <f>force_ripple_Config3_2A_phaseA_1Layer__21118[[#This Row],[B]]*force_ripple_Config3_2A_phaseA_1Layer__21118[[#This Row],[Insgesamt]]</f>
        <v>#VALUE!</v>
      </c>
      <c r="L167" t="e">
        <f>force_ripple_Config3_2A_phaseA_1Layer__21118[[#This Row],[B2]]*force_ripple_Config3_2A_phaseA_1Layer__21118[[#This Row],[Insgesamt]]</f>
        <v>#VALUE!</v>
      </c>
      <c r="M167" t="e">
        <f>force_ripple_Config3_2A_phaseA_1Layer__21118[[#This Row],[C]]*force_ripple_Config3_2A_phaseA_1Layer__21118[[#This Row],[Insgesamt]]</f>
        <v>#VALUE!</v>
      </c>
      <c r="N167">
        <f>force_ripple_Config3_2A_phaseA_1Layer__21118[[#This Row],[C2]]*force_ripple_Config3_2A_phaseA_1Layer__21118[[#This Row],[Insgesamt]]</f>
        <v>-1.7807978689548582E+17</v>
      </c>
      <c r="O167" s="2">
        <f t="shared" si="15"/>
        <v>18.222222222222221</v>
      </c>
      <c r="P167" s="2">
        <f t="shared" si="16"/>
        <v>-0.98480775301220813</v>
      </c>
      <c r="Q167" s="2">
        <f t="shared" si="17"/>
        <v>0.64278760968653703</v>
      </c>
      <c r="R167" s="2">
        <f t="shared" si="18"/>
        <v>0.34202014332567388</v>
      </c>
      <c r="S167" t="e">
        <f>force_ripple_Config3_2A_phaseA_1Layer__21118[[#This Row],[Spalte1]]*$Q167</f>
        <v>#VALUE!</v>
      </c>
      <c r="T167">
        <f>force_ripple_Config3_2A_phaseA_1Layer__21118[[#This Row],[Spalte2]]*$Q167</f>
        <v>-6.2648467504647704E+16</v>
      </c>
      <c r="U167" t="e">
        <f>force_ripple_Config3_2A_phaseA_1Layer__21118[[#This Row],[Spalte22]]*$P167</f>
        <v>#VALUE!</v>
      </c>
      <c r="V167" t="e">
        <f>force_ripple_Config3_2A_phaseA_1Layer__21118[[#This Row],[Spalte23]]*$P167</f>
        <v>#VALUE!</v>
      </c>
      <c r="W167" t="e">
        <f>force_ripple_Config3_2A_phaseA_1Layer__21118[[#This Row],[Spalte24]]*$R167</f>
        <v>#VALUE!</v>
      </c>
      <c r="X167">
        <f>force_ripple_Config3_2A_phaseA_1Layer__21118[[#This Row],[Spalte25]]*$R167</f>
        <v>-6.090687423739952E+16</v>
      </c>
      <c r="Y167" t="e">
        <f t="shared" si="19"/>
        <v>#VALUE!</v>
      </c>
      <c r="Z167" t="e">
        <f t="shared" si="20"/>
        <v>#VALUE!</v>
      </c>
    </row>
    <row r="168" spans="1:26" x14ac:dyDescent="0.3">
      <c r="A168">
        <v>330</v>
      </c>
      <c r="B168" t="s">
        <v>3984</v>
      </c>
      <c r="C168" t="s">
        <v>3985</v>
      </c>
      <c r="D168" t="s">
        <v>3582</v>
      </c>
      <c r="E168" t="s">
        <v>3583</v>
      </c>
      <c r="F168" t="s">
        <v>2766</v>
      </c>
      <c r="G168" t="s">
        <v>2767</v>
      </c>
      <c r="H168">
        <f t="shared" si="14"/>
        <v>97.389372261283583</v>
      </c>
      <c r="I168" t="e">
        <f>force_ripple_Config3_2A_phaseA_1Layer__21118[[#This Row],[A]]*force_ripple_Config3_2A_phaseA_1Layer__21118[[#This Row],[Insgesamt]]</f>
        <v>#VALUE!</v>
      </c>
      <c r="J168">
        <f>force_ripple_Config3_2A_phaseA_1Layer__21118[[#This Row],[A2]]*force_ripple_Config3_2A_phaseA_1Layer__21118[[#This Row],[Insgesamt]]</f>
        <v>-1.2495969579466144E+17</v>
      </c>
      <c r="K168" t="e">
        <f>force_ripple_Config3_2A_phaseA_1Layer__21118[[#This Row],[B]]*force_ripple_Config3_2A_phaseA_1Layer__21118[[#This Row],[Insgesamt]]</f>
        <v>#VALUE!</v>
      </c>
      <c r="L168" t="e">
        <f>force_ripple_Config3_2A_phaseA_1Layer__21118[[#This Row],[B2]]*force_ripple_Config3_2A_phaseA_1Layer__21118[[#This Row],[Insgesamt]]</f>
        <v>#VALUE!</v>
      </c>
      <c r="M168" t="e">
        <f>force_ripple_Config3_2A_phaseA_1Layer__21118[[#This Row],[C]]*force_ripple_Config3_2A_phaseA_1Layer__21118[[#This Row],[Insgesamt]]</f>
        <v>#VALUE!</v>
      </c>
      <c r="N168">
        <f>force_ripple_Config3_2A_phaseA_1Layer__21118[[#This Row],[C2]]*force_ripple_Config3_2A_phaseA_1Layer__21118[[#This Row],[Insgesamt]]</f>
        <v>-1.8303444881110884E+16</v>
      </c>
      <c r="O168" s="2">
        <f t="shared" si="15"/>
        <v>18.333333333333332</v>
      </c>
      <c r="P168" s="2">
        <f t="shared" si="16"/>
        <v>-0.86602540378443915</v>
      </c>
      <c r="Q168" s="2">
        <f t="shared" si="17"/>
        <v>0.86602540378443693</v>
      </c>
      <c r="R168" s="2">
        <f t="shared" si="18"/>
        <v>5.8804957431268789E-15</v>
      </c>
      <c r="S168" t="e">
        <f>force_ripple_Config3_2A_phaseA_1Layer__21118[[#This Row],[Spalte1]]*$Q168</f>
        <v>#VALUE!</v>
      </c>
      <c r="T168">
        <f>force_ripple_Config3_2A_phaseA_1Layer__21118[[#This Row],[Spalte2]]*$Q168</f>
        <v>-1.0821827100735208E+17</v>
      </c>
      <c r="U168" t="e">
        <f>force_ripple_Config3_2A_phaseA_1Layer__21118[[#This Row],[Spalte22]]*$P168</f>
        <v>#VALUE!</v>
      </c>
      <c r="V168" t="e">
        <f>force_ripple_Config3_2A_phaseA_1Layer__21118[[#This Row],[Spalte23]]*$P168</f>
        <v>#VALUE!</v>
      </c>
      <c r="W168" t="e">
        <f>force_ripple_Config3_2A_phaseA_1Layer__21118[[#This Row],[Spalte24]]*$R168</f>
        <v>#VALUE!</v>
      </c>
      <c r="X168">
        <f>force_ripple_Config3_2A_phaseA_1Layer__21118[[#This Row],[Spalte25]]*$R168</f>
        <v>-107.63332970793002</v>
      </c>
      <c r="Y168" t="e">
        <f t="shared" si="19"/>
        <v>#VALUE!</v>
      </c>
      <c r="Z168" t="e">
        <f t="shared" si="20"/>
        <v>#VALUE!</v>
      </c>
    </row>
    <row r="169" spans="1:26" x14ac:dyDescent="0.3">
      <c r="A169">
        <v>332</v>
      </c>
      <c r="B169" t="s">
        <v>3986</v>
      </c>
      <c r="C169" t="s">
        <v>3987</v>
      </c>
      <c r="D169" t="s">
        <v>3584</v>
      </c>
      <c r="E169" t="s">
        <v>3585</v>
      </c>
      <c r="F169" t="s">
        <v>2768</v>
      </c>
      <c r="G169" t="s">
        <v>2769</v>
      </c>
      <c r="H169">
        <f t="shared" si="14"/>
        <v>97.389372261283583</v>
      </c>
      <c r="I169" t="e">
        <f>force_ripple_Config3_2A_phaseA_1Layer__21118[[#This Row],[A]]*force_ripple_Config3_2A_phaseA_1Layer__21118[[#This Row],[Insgesamt]]</f>
        <v>#VALUE!</v>
      </c>
      <c r="J169">
        <f>force_ripple_Config3_2A_phaseA_1Layer__21118[[#This Row],[A2]]*force_ripple_Config3_2A_phaseA_1Layer__21118[[#This Row],[Insgesamt]]</f>
        <v>-1.4581057799093453E+17</v>
      </c>
      <c r="K169" t="e">
        <f>force_ripple_Config3_2A_phaseA_1Layer__21118[[#This Row],[B]]*force_ripple_Config3_2A_phaseA_1Layer__21118[[#This Row],[Insgesamt]]</f>
        <v>#VALUE!</v>
      </c>
      <c r="L169" t="e">
        <f>force_ripple_Config3_2A_phaseA_1Layer__21118[[#This Row],[B2]]*force_ripple_Config3_2A_phaseA_1Layer__21118[[#This Row],[Insgesamt]]</f>
        <v>#VALUE!</v>
      </c>
      <c r="M169" t="e">
        <f>force_ripple_Config3_2A_phaseA_1Layer__21118[[#This Row],[C]]*force_ripple_Config3_2A_phaseA_1Layer__21118[[#This Row],[Insgesamt]]</f>
        <v>#VALUE!</v>
      </c>
      <c r="N169">
        <f>force_ripple_Config3_2A_phaseA_1Layer__21118[[#This Row],[C2]]*force_ripple_Config3_2A_phaseA_1Layer__21118[[#This Row],[Insgesamt]]</f>
        <v>-1.8449927572817994E+17</v>
      </c>
      <c r="O169" s="2">
        <f t="shared" si="15"/>
        <v>18.444444444444443</v>
      </c>
      <c r="P169" s="2">
        <f t="shared" si="16"/>
        <v>-0.64278760968654036</v>
      </c>
      <c r="Q169" s="2">
        <f t="shared" si="17"/>
        <v>0.98480775301220735</v>
      </c>
      <c r="R169" s="2">
        <f t="shared" si="18"/>
        <v>-0.34202014332566283</v>
      </c>
      <c r="S169" t="e">
        <f>force_ripple_Config3_2A_phaseA_1Layer__21118[[#This Row],[Spalte1]]*$Q169</f>
        <v>#VALUE!</v>
      </c>
      <c r="T169">
        <f>force_ripple_Config3_2A_phaseA_1Layer__21118[[#This Row],[Spalte2]]*$Q169</f>
        <v>-1.4359538767666346E+17</v>
      </c>
      <c r="U169" t="e">
        <f>force_ripple_Config3_2A_phaseA_1Layer__21118[[#This Row],[Spalte22]]*$P169</f>
        <v>#VALUE!</v>
      </c>
      <c r="V169" t="e">
        <f>force_ripple_Config3_2A_phaseA_1Layer__21118[[#This Row],[Spalte23]]*$P169</f>
        <v>#VALUE!</v>
      </c>
      <c r="W169" t="e">
        <f>force_ripple_Config3_2A_phaseA_1Layer__21118[[#This Row],[Spalte24]]*$R169</f>
        <v>#VALUE!</v>
      </c>
      <c r="X169">
        <f>force_ripple_Config3_2A_phaseA_1Layer__21118[[#This Row],[Spalte25]]*$R169</f>
        <v>6.3102468728033088E+16</v>
      </c>
      <c r="Y169" t="e">
        <f t="shared" si="19"/>
        <v>#VALUE!</v>
      </c>
      <c r="Z169" t="e">
        <f t="shared" si="20"/>
        <v>#VALUE!</v>
      </c>
    </row>
    <row r="170" spans="1:26" x14ac:dyDescent="0.3">
      <c r="A170">
        <v>334</v>
      </c>
      <c r="B170" t="s">
        <v>3988</v>
      </c>
      <c r="C170" t="s">
        <v>3989</v>
      </c>
      <c r="D170" t="s">
        <v>3586</v>
      </c>
      <c r="E170" t="s">
        <v>3587</v>
      </c>
      <c r="F170" t="s">
        <v>2770</v>
      </c>
      <c r="G170" t="s">
        <v>2771</v>
      </c>
      <c r="H170">
        <f t="shared" si="14"/>
        <v>97.389372261283583</v>
      </c>
      <c r="I170" t="e">
        <f>force_ripple_Config3_2A_phaseA_1Layer__21118[[#This Row],[A]]*force_ripple_Config3_2A_phaseA_1Layer__21118[[#This Row],[Insgesamt]]</f>
        <v>#VALUE!</v>
      </c>
      <c r="J170">
        <f>force_ripple_Config3_2A_phaseA_1Layer__21118[[#This Row],[A2]]*force_ripple_Config3_2A_phaseA_1Layer__21118[[#This Row],[Insgesamt]]</f>
        <v>-1.5991937815653306E+17</v>
      </c>
      <c r="K170" t="e">
        <f>force_ripple_Config3_2A_phaseA_1Layer__21118[[#This Row],[B]]*force_ripple_Config3_2A_phaseA_1Layer__21118[[#This Row],[Insgesamt]]</f>
        <v>#VALUE!</v>
      </c>
      <c r="L170" t="e">
        <f>force_ripple_Config3_2A_phaseA_1Layer__21118[[#This Row],[B2]]*force_ripple_Config3_2A_phaseA_1Layer__21118[[#This Row],[Insgesamt]]</f>
        <v>#VALUE!</v>
      </c>
      <c r="M170" t="e">
        <f>force_ripple_Config3_2A_phaseA_1Layer__21118[[#This Row],[C]]*force_ripple_Config3_2A_phaseA_1Layer__21118[[#This Row],[Insgesamt]]</f>
        <v>#VALUE!</v>
      </c>
      <c r="N170">
        <f>force_ripple_Config3_2A_phaseA_1Layer__21118[[#This Row],[C2]]*force_ripple_Config3_2A_phaseA_1Layer__21118[[#This Row],[Insgesamt]]</f>
        <v>-1.6987971875888576E+17</v>
      </c>
      <c r="O170" s="2">
        <f t="shared" si="15"/>
        <v>18.555555555555557</v>
      </c>
      <c r="P170" s="2">
        <f t="shared" si="16"/>
        <v>-0.34202014332566377</v>
      </c>
      <c r="Q170" s="2">
        <f t="shared" si="17"/>
        <v>0.98480775301220758</v>
      </c>
      <c r="R170" s="2">
        <f t="shared" si="18"/>
        <v>-0.64278760968653958</v>
      </c>
      <c r="S170" t="e">
        <f>force_ripple_Config3_2A_phaseA_1Layer__21118[[#This Row],[Spalte1]]*$Q170</f>
        <v>#VALUE!</v>
      </c>
      <c r="T170">
        <f>force_ripple_Config3_2A_phaseA_1Layer__21118[[#This Row],[Spalte2]]*$Q170</f>
        <v>-1.5748984346544483E+17</v>
      </c>
      <c r="U170" t="e">
        <f>force_ripple_Config3_2A_phaseA_1Layer__21118[[#This Row],[Spalte22]]*$P170</f>
        <v>#VALUE!</v>
      </c>
      <c r="V170" t="e">
        <f>force_ripple_Config3_2A_phaseA_1Layer__21118[[#This Row],[Spalte23]]*$P170</f>
        <v>#VALUE!</v>
      </c>
      <c r="W170" t="e">
        <f>force_ripple_Config3_2A_phaseA_1Layer__21118[[#This Row],[Spalte24]]*$R170</f>
        <v>#VALUE!</v>
      </c>
      <c r="X170">
        <f>force_ripple_Config3_2A_phaseA_1Layer__21118[[#This Row],[Spalte25]]*$R170</f>
        <v>1.0919657835524578E+17</v>
      </c>
      <c r="Y170" t="e">
        <f t="shared" si="19"/>
        <v>#VALUE!</v>
      </c>
      <c r="Z170" t="e">
        <f t="shared" si="20"/>
        <v>#VALUE!</v>
      </c>
    </row>
    <row r="171" spans="1:26" x14ac:dyDescent="0.3">
      <c r="A171">
        <v>336</v>
      </c>
      <c r="B171" t="s">
        <v>3990</v>
      </c>
      <c r="C171" t="s">
        <v>3991</v>
      </c>
      <c r="D171" t="s">
        <v>3588</v>
      </c>
      <c r="E171" t="s">
        <v>3589</v>
      </c>
      <c r="F171" t="s">
        <v>2772</v>
      </c>
      <c r="G171" t="s">
        <v>2773</v>
      </c>
      <c r="H171">
        <f t="shared" si="14"/>
        <v>97.389372261283583</v>
      </c>
      <c r="I171" t="e">
        <f>force_ripple_Config3_2A_phaseA_1Layer__21118[[#This Row],[A]]*force_ripple_Config3_2A_phaseA_1Layer__21118[[#This Row],[Insgesamt]]</f>
        <v>#VALUE!</v>
      </c>
      <c r="J171">
        <f>force_ripple_Config3_2A_phaseA_1Layer__21118[[#This Row],[A2]]*force_ripple_Config3_2A_phaseA_1Layer__21118[[#This Row],[Insgesamt]]</f>
        <v>-1.7899192896030426E+17</v>
      </c>
      <c r="K171" t="e">
        <f>force_ripple_Config3_2A_phaseA_1Layer__21118[[#This Row],[B]]*force_ripple_Config3_2A_phaseA_1Layer__21118[[#This Row],[Insgesamt]]</f>
        <v>#VALUE!</v>
      </c>
      <c r="L171" t="e">
        <f>force_ripple_Config3_2A_phaseA_1Layer__21118[[#This Row],[B2]]*force_ripple_Config3_2A_phaseA_1Layer__21118[[#This Row],[Insgesamt]]</f>
        <v>#VALUE!</v>
      </c>
      <c r="M171" t="e">
        <f>force_ripple_Config3_2A_phaseA_1Layer__21118[[#This Row],[C]]*force_ripple_Config3_2A_phaseA_1Layer__21118[[#This Row],[Insgesamt]]</f>
        <v>#VALUE!</v>
      </c>
      <c r="N171">
        <f>force_ripple_Config3_2A_phaseA_1Layer__21118[[#This Row],[C2]]*force_ripple_Config3_2A_phaseA_1Layer__21118[[#This Row],[Insgesamt]]</f>
        <v>-1.5199146396270198E+17</v>
      </c>
      <c r="O171" s="2">
        <f t="shared" si="15"/>
        <v>18.666666666666668</v>
      </c>
      <c r="P171" s="2">
        <f t="shared" si="16"/>
        <v>4.9001601387654858E-15</v>
      </c>
      <c r="Q171" s="2">
        <f t="shared" si="17"/>
        <v>0.86602540378443738</v>
      </c>
      <c r="R171" s="2">
        <f t="shared" si="18"/>
        <v>-0.8660254037844386</v>
      </c>
      <c r="S171" t="e">
        <f>force_ripple_Config3_2A_phaseA_1Layer__21118[[#This Row],[Spalte1]]*$Q171</f>
        <v>#VALUE!</v>
      </c>
      <c r="T171">
        <f>force_ripple_Config3_2A_phaseA_1Layer__21118[[#This Row],[Spalte2]]*$Q171</f>
        <v>-1.5501155755200282E+17</v>
      </c>
      <c r="U171" t="e">
        <f>force_ripple_Config3_2A_phaseA_1Layer__21118[[#This Row],[Spalte22]]*$P171</f>
        <v>#VALUE!</v>
      </c>
      <c r="V171" t="e">
        <f>force_ripple_Config3_2A_phaseA_1Layer__21118[[#This Row],[Spalte23]]*$P171</f>
        <v>#VALUE!</v>
      </c>
      <c r="W171" t="e">
        <f>force_ripple_Config3_2A_phaseA_1Layer__21118[[#This Row],[Spalte24]]*$R171</f>
        <v>#VALUE!</v>
      </c>
      <c r="X171">
        <f>force_ripple_Config3_2A_phaseA_1Layer__21118[[#This Row],[Spalte25]]*$R171</f>
        <v>1.3162846895008693E+17</v>
      </c>
      <c r="Y171" t="e">
        <f t="shared" si="19"/>
        <v>#VALUE!</v>
      </c>
      <c r="Z171" t="e">
        <f t="shared" si="20"/>
        <v>#VALUE!</v>
      </c>
    </row>
    <row r="172" spans="1:26" x14ac:dyDescent="0.3">
      <c r="A172">
        <v>338</v>
      </c>
      <c r="B172" t="s">
        <v>3992</v>
      </c>
      <c r="C172" t="s">
        <v>3993</v>
      </c>
      <c r="D172" t="s">
        <v>3590</v>
      </c>
      <c r="E172" t="s">
        <v>3591</v>
      </c>
      <c r="F172" t="s">
        <v>2774</v>
      </c>
      <c r="G172" t="s">
        <v>2775</v>
      </c>
      <c r="H172">
        <f t="shared" si="14"/>
        <v>97.389372261283583</v>
      </c>
      <c r="I172" t="e">
        <f>force_ripple_Config3_2A_phaseA_1Layer__21118[[#This Row],[A]]*force_ripple_Config3_2A_phaseA_1Layer__21118[[#This Row],[Insgesamt]]</f>
        <v>#VALUE!</v>
      </c>
      <c r="J172">
        <f>force_ripple_Config3_2A_phaseA_1Layer__21118[[#This Row],[A2]]*force_ripple_Config3_2A_phaseA_1Layer__21118[[#This Row],[Insgesamt]]</f>
        <v>-1.8633980826613408E+17</v>
      </c>
      <c r="K172" t="e">
        <f>force_ripple_Config3_2A_phaseA_1Layer__21118[[#This Row],[B]]*force_ripple_Config3_2A_phaseA_1Layer__21118[[#This Row],[Insgesamt]]</f>
        <v>#VALUE!</v>
      </c>
      <c r="L172" t="e">
        <f>force_ripple_Config3_2A_phaseA_1Layer__21118[[#This Row],[B2]]*force_ripple_Config3_2A_phaseA_1Layer__21118[[#This Row],[Insgesamt]]</f>
        <v>#VALUE!</v>
      </c>
      <c r="M172" t="e">
        <f>force_ripple_Config3_2A_phaseA_1Layer__21118[[#This Row],[C]]*force_ripple_Config3_2A_phaseA_1Layer__21118[[#This Row],[Insgesamt]]</f>
        <v>#VALUE!</v>
      </c>
      <c r="N172">
        <f>force_ripple_Config3_2A_phaseA_1Layer__21118[[#This Row],[C2]]*force_ripple_Config3_2A_phaseA_1Layer__21118[[#This Row],[Insgesamt]]</f>
        <v>-1.3665151314033939E+17</v>
      </c>
      <c r="O172" s="2">
        <f t="shared" si="15"/>
        <v>18.777777777777779</v>
      </c>
      <c r="P172" s="2">
        <f t="shared" si="16"/>
        <v>0.34202014332567293</v>
      </c>
      <c r="Q172" s="2">
        <f t="shared" si="17"/>
        <v>0.64278760968653781</v>
      </c>
      <c r="R172" s="2">
        <f t="shared" si="18"/>
        <v>-0.98480775301220802</v>
      </c>
      <c r="S172" t="e">
        <f>force_ripple_Config3_2A_phaseA_1Layer__21118[[#This Row],[Spalte1]]*$Q172</f>
        <v>#VALUE!</v>
      </c>
      <c r="T172">
        <f>force_ripple_Config3_2A_phaseA_1Layer__21118[[#This Row],[Spalte2]]*$Q172</f>
        <v>-1.1977691994483608E+17</v>
      </c>
      <c r="U172" t="e">
        <f>force_ripple_Config3_2A_phaseA_1Layer__21118[[#This Row],[Spalte22]]*$P172</f>
        <v>#VALUE!</v>
      </c>
      <c r="V172" t="e">
        <f>force_ripple_Config3_2A_phaseA_1Layer__21118[[#This Row],[Spalte23]]*$P172</f>
        <v>#VALUE!</v>
      </c>
      <c r="W172" t="e">
        <f>force_ripple_Config3_2A_phaseA_1Layer__21118[[#This Row],[Spalte24]]*$R172</f>
        <v>#VALUE!</v>
      </c>
      <c r="X172">
        <f>force_ripple_Config3_2A_phaseA_1Layer__21118[[#This Row],[Spalte25]]*$R172</f>
        <v>1.3457546960145586E+17</v>
      </c>
      <c r="Y172" t="e">
        <f t="shared" si="19"/>
        <v>#VALUE!</v>
      </c>
      <c r="Z172" t="e">
        <f t="shared" si="20"/>
        <v>#VALUE!</v>
      </c>
    </row>
    <row r="173" spans="1:26" x14ac:dyDescent="0.3">
      <c r="A173">
        <v>340</v>
      </c>
      <c r="B173" t="s">
        <v>3994</v>
      </c>
      <c r="C173" t="s">
        <v>3995</v>
      </c>
      <c r="D173" t="s">
        <v>3592</v>
      </c>
      <c r="E173" t="s">
        <v>3593</v>
      </c>
      <c r="F173" t="s">
        <v>2776</v>
      </c>
      <c r="G173" t="s">
        <v>2777</v>
      </c>
      <c r="H173">
        <f t="shared" si="14"/>
        <v>97.389372261283583</v>
      </c>
      <c r="I173" t="e">
        <f>force_ripple_Config3_2A_phaseA_1Layer__21118[[#This Row],[A]]*force_ripple_Config3_2A_phaseA_1Layer__21118[[#This Row],[Insgesamt]]</f>
        <v>#VALUE!</v>
      </c>
      <c r="J173">
        <f>force_ripple_Config3_2A_phaseA_1Layer__21118[[#This Row],[A2]]*force_ripple_Config3_2A_phaseA_1Layer__21118[[#This Row],[Insgesamt]]</f>
        <v>-1.8032466617695462E+17</v>
      </c>
      <c r="K173" t="e">
        <f>force_ripple_Config3_2A_phaseA_1Layer__21118[[#This Row],[B]]*force_ripple_Config3_2A_phaseA_1Layer__21118[[#This Row],[Insgesamt]]</f>
        <v>#VALUE!</v>
      </c>
      <c r="L173" t="e">
        <f>force_ripple_Config3_2A_phaseA_1Layer__21118[[#This Row],[B2]]*force_ripple_Config3_2A_phaseA_1Layer__21118[[#This Row],[Insgesamt]]</f>
        <v>#VALUE!</v>
      </c>
      <c r="M173" t="e">
        <f>force_ripple_Config3_2A_phaseA_1Layer__21118[[#This Row],[C]]*force_ripple_Config3_2A_phaseA_1Layer__21118[[#This Row],[Insgesamt]]</f>
        <v>#VALUE!</v>
      </c>
      <c r="N173">
        <f>force_ripple_Config3_2A_phaseA_1Layer__21118[[#This Row],[C2]]*force_ripple_Config3_2A_phaseA_1Layer__21118[[#This Row],[Insgesamt]]</f>
        <v>-1.1143960394630048E+16</v>
      </c>
      <c r="O173" s="2">
        <f t="shared" si="15"/>
        <v>18.888888888888889</v>
      </c>
      <c r="P173" s="2">
        <f t="shared" si="16"/>
        <v>0.64278760968654247</v>
      </c>
      <c r="Q173" s="2">
        <f t="shared" si="17"/>
        <v>0.34202014332566721</v>
      </c>
      <c r="R173" s="2">
        <f t="shared" si="18"/>
        <v>-0.98480775301220824</v>
      </c>
      <c r="S173" t="e">
        <f>force_ripple_Config3_2A_phaseA_1Layer__21118[[#This Row],[Spalte1]]*$Q173</f>
        <v>#VALUE!</v>
      </c>
      <c r="T173">
        <f>force_ripple_Config3_2A_phaseA_1Layer__21118[[#This Row],[Spalte2]]*$Q173</f>
        <v>-6.1674668170995112E+16</v>
      </c>
      <c r="U173" t="e">
        <f>force_ripple_Config3_2A_phaseA_1Layer__21118[[#This Row],[Spalte22]]*$P173</f>
        <v>#VALUE!</v>
      </c>
      <c r="V173" t="e">
        <f>force_ripple_Config3_2A_phaseA_1Layer__21118[[#This Row],[Spalte23]]*$P173</f>
        <v>#VALUE!</v>
      </c>
      <c r="W173" t="e">
        <f>force_ripple_Config3_2A_phaseA_1Layer__21118[[#This Row],[Spalte24]]*$R173</f>
        <v>#VALUE!</v>
      </c>
      <c r="X173">
        <f>force_ripple_Config3_2A_phaseA_1Layer__21118[[#This Row],[Spalte25]]*$R173</f>
        <v>1.097465859589266E+16</v>
      </c>
      <c r="Y173" t="e">
        <f t="shared" si="19"/>
        <v>#VALUE!</v>
      </c>
      <c r="Z173" t="e">
        <f t="shared" si="20"/>
        <v>#VALUE!</v>
      </c>
    </row>
    <row r="174" spans="1:26" x14ac:dyDescent="0.3">
      <c r="A174">
        <v>342</v>
      </c>
      <c r="B174" t="s">
        <v>3996</v>
      </c>
      <c r="C174" t="s">
        <v>3997</v>
      </c>
      <c r="D174" t="s">
        <v>3594</v>
      </c>
      <c r="E174" t="s">
        <v>3595</v>
      </c>
      <c r="F174" t="s">
        <v>2778</v>
      </c>
      <c r="G174" t="s">
        <v>2779</v>
      </c>
      <c r="H174">
        <f t="shared" si="14"/>
        <v>97.389372261283583</v>
      </c>
      <c r="I174" t="e">
        <f>force_ripple_Config3_2A_phaseA_1Layer__21118[[#This Row],[A]]*force_ripple_Config3_2A_phaseA_1Layer__21118[[#This Row],[Insgesamt]]</f>
        <v>#VALUE!</v>
      </c>
      <c r="J174">
        <f>force_ripple_Config3_2A_phaseA_1Layer__21118[[#This Row],[A2]]*force_ripple_Config3_2A_phaseA_1Layer__21118[[#This Row],[Insgesamt]]</f>
        <v>-1.7834393514314605E+17</v>
      </c>
      <c r="K174" t="e">
        <f>force_ripple_Config3_2A_phaseA_1Layer__21118[[#This Row],[B]]*force_ripple_Config3_2A_phaseA_1Layer__21118[[#This Row],[Insgesamt]]</f>
        <v>#VALUE!</v>
      </c>
      <c r="L174">
        <f>force_ripple_Config3_2A_phaseA_1Layer__21118[[#This Row],[B2]]*force_ripple_Config3_2A_phaseA_1Layer__21118[[#This Row],[Insgesamt]]</f>
        <v>-1.1744534510750722E+17</v>
      </c>
      <c r="M174" t="e">
        <f>force_ripple_Config3_2A_phaseA_1Layer__21118[[#This Row],[C]]*force_ripple_Config3_2A_phaseA_1Layer__21118[[#This Row],[Insgesamt]]</f>
        <v>#VALUE!</v>
      </c>
      <c r="N174" t="e">
        <f>force_ripple_Config3_2A_phaseA_1Layer__21118[[#This Row],[C2]]*force_ripple_Config3_2A_phaseA_1Layer__21118[[#This Row],[Insgesamt]]</f>
        <v>#VALUE!</v>
      </c>
      <c r="O174" s="2">
        <f t="shared" si="15"/>
        <v>19</v>
      </c>
      <c r="P174" s="2">
        <f t="shared" si="16"/>
        <v>0.86602540378443693</v>
      </c>
      <c r="Q174" s="2">
        <f t="shared" si="17"/>
        <v>5.8804957431268789E-15</v>
      </c>
      <c r="R174" s="2">
        <f t="shared" si="18"/>
        <v>-0.86602540378444282</v>
      </c>
      <c r="S174" t="e">
        <f>force_ripple_Config3_2A_phaseA_1Layer__21118[[#This Row],[Spalte1]]*$Q174</f>
        <v>#VALUE!</v>
      </c>
      <c r="T174">
        <f>force_ripple_Config3_2A_phaseA_1Layer__21118[[#This Row],[Spalte2]]*$Q174</f>
        <v>-1048.7507514217666</v>
      </c>
      <c r="U174" t="e">
        <f>force_ripple_Config3_2A_phaseA_1Layer__21118[[#This Row],[Spalte22]]*$P174</f>
        <v>#VALUE!</v>
      </c>
      <c r="V174">
        <f>force_ripple_Config3_2A_phaseA_1Layer__21118[[#This Row],[Spalte23]]*$P174</f>
        <v>-1.0171065241933149E+17</v>
      </c>
      <c r="W174" t="e">
        <f>force_ripple_Config3_2A_phaseA_1Layer__21118[[#This Row],[Spalte24]]*$R174</f>
        <v>#VALUE!</v>
      </c>
      <c r="X174" t="e">
        <f>force_ripple_Config3_2A_phaseA_1Layer__21118[[#This Row],[Spalte25]]*$R174</f>
        <v>#VALUE!</v>
      </c>
      <c r="Y174" t="e">
        <f t="shared" si="19"/>
        <v>#VALUE!</v>
      </c>
      <c r="Z174" t="e">
        <f t="shared" si="20"/>
        <v>#VALUE!</v>
      </c>
    </row>
    <row r="175" spans="1:26" x14ac:dyDescent="0.3">
      <c r="A175">
        <v>344</v>
      </c>
      <c r="B175" t="s">
        <v>3998</v>
      </c>
      <c r="C175" t="s">
        <v>3999</v>
      </c>
      <c r="D175" t="s">
        <v>3596</v>
      </c>
      <c r="E175" t="s">
        <v>3597</v>
      </c>
      <c r="F175" t="s">
        <v>2780</v>
      </c>
      <c r="G175" t="s">
        <v>2781</v>
      </c>
      <c r="H175">
        <f t="shared" si="14"/>
        <v>97.389372261283583</v>
      </c>
      <c r="I175" t="e">
        <f>force_ripple_Config3_2A_phaseA_1Layer__21118[[#This Row],[A]]*force_ripple_Config3_2A_phaseA_1Layer__21118[[#This Row],[Insgesamt]]</f>
        <v>#VALUE!</v>
      </c>
      <c r="J175">
        <f>force_ripple_Config3_2A_phaseA_1Layer__21118[[#This Row],[A2]]*force_ripple_Config3_2A_phaseA_1Layer__21118[[#This Row],[Insgesamt]]</f>
        <v>-1.6930853842685818E+17</v>
      </c>
      <c r="K175" t="e">
        <f>force_ripple_Config3_2A_phaseA_1Layer__21118[[#This Row],[B]]*force_ripple_Config3_2A_phaseA_1Layer__21118[[#This Row],[Insgesamt]]</f>
        <v>#VALUE!</v>
      </c>
      <c r="L175">
        <f>force_ripple_Config3_2A_phaseA_1Layer__21118[[#This Row],[B2]]*force_ripple_Config3_2A_phaseA_1Layer__21118[[#This Row],[Insgesamt]]</f>
        <v>-1.358200631054871E+17</v>
      </c>
      <c r="M175" t="e">
        <f>force_ripple_Config3_2A_phaseA_1Layer__21118[[#This Row],[C]]*force_ripple_Config3_2A_phaseA_1Layer__21118[[#This Row],[Insgesamt]]</f>
        <v>#VALUE!</v>
      </c>
      <c r="N175" t="e">
        <f>force_ripple_Config3_2A_phaseA_1Layer__21118[[#This Row],[C2]]*force_ripple_Config3_2A_phaseA_1Layer__21118[[#This Row],[Insgesamt]]</f>
        <v>#VALUE!</v>
      </c>
      <c r="O175" s="2">
        <f t="shared" si="15"/>
        <v>19.111111111111111</v>
      </c>
      <c r="P175" s="2">
        <f t="shared" si="16"/>
        <v>0.98480775301220735</v>
      </c>
      <c r="Q175" s="2">
        <f t="shared" si="17"/>
        <v>-0.34202014332566283</v>
      </c>
      <c r="R175" s="2">
        <f t="shared" si="18"/>
        <v>-0.64278760968654602</v>
      </c>
      <c r="S175" t="e">
        <f>force_ripple_Config3_2A_phaseA_1Layer__21118[[#This Row],[Spalte1]]*$Q175</f>
        <v>#VALUE!</v>
      </c>
      <c r="T175">
        <f>force_ripple_Config3_2A_phaseA_1Layer__21118[[#This Row],[Spalte2]]*$Q175</f>
        <v>5.7906930579012528E+16</v>
      </c>
      <c r="U175" t="e">
        <f>force_ripple_Config3_2A_phaseA_1Layer__21118[[#This Row],[Spalte22]]*$P175</f>
        <v>#VALUE!</v>
      </c>
      <c r="V175">
        <f>force_ripple_Config3_2A_phaseA_1Layer__21118[[#This Row],[Spalte23]]*$P175</f>
        <v>-1.3375665116089096E+17</v>
      </c>
      <c r="W175" t="e">
        <f>force_ripple_Config3_2A_phaseA_1Layer__21118[[#This Row],[Spalte24]]*$R175</f>
        <v>#VALUE!</v>
      </c>
      <c r="X175" t="e">
        <f>force_ripple_Config3_2A_phaseA_1Layer__21118[[#This Row],[Spalte25]]*$R175</f>
        <v>#VALUE!</v>
      </c>
      <c r="Y175" t="e">
        <f t="shared" si="19"/>
        <v>#VALUE!</v>
      </c>
      <c r="Z175" t="e">
        <f t="shared" si="20"/>
        <v>#VALUE!</v>
      </c>
    </row>
    <row r="176" spans="1:26" x14ac:dyDescent="0.3">
      <c r="A176">
        <v>346</v>
      </c>
      <c r="B176" t="s">
        <v>4000</v>
      </c>
      <c r="C176" t="s">
        <v>4001</v>
      </c>
      <c r="D176" t="s">
        <v>3598</v>
      </c>
      <c r="E176" t="s">
        <v>3599</v>
      </c>
      <c r="F176" t="s">
        <v>2782</v>
      </c>
      <c r="G176" t="s">
        <v>2783</v>
      </c>
      <c r="H176">
        <f t="shared" si="14"/>
        <v>97.389372261283583</v>
      </c>
      <c r="I176" t="e">
        <f>force_ripple_Config3_2A_phaseA_1Layer__21118[[#This Row],[A]]*force_ripple_Config3_2A_phaseA_1Layer__21118[[#This Row],[Insgesamt]]</f>
        <v>#VALUE!</v>
      </c>
      <c r="J176">
        <f>force_ripple_Config3_2A_phaseA_1Layer__21118[[#This Row],[A2]]*force_ripple_Config3_2A_phaseA_1Layer__21118[[#This Row],[Insgesamt]]</f>
        <v>-1.517577730827796E+16</v>
      </c>
      <c r="K176" t="e">
        <f>force_ripple_Config3_2A_phaseA_1Layer__21118[[#This Row],[B]]*force_ripple_Config3_2A_phaseA_1Layer__21118[[#This Row],[Insgesamt]]</f>
        <v>#VALUE!</v>
      </c>
      <c r="L176">
        <f>force_ripple_Config3_2A_phaseA_1Layer__21118[[#This Row],[B2]]*force_ripple_Config3_2A_phaseA_1Layer__21118[[#This Row],[Insgesamt]]</f>
        <v>-1.5186820446383654E+17</v>
      </c>
      <c r="M176" t="e">
        <f>force_ripple_Config3_2A_phaseA_1Layer__21118[[#This Row],[C]]*force_ripple_Config3_2A_phaseA_1Layer__21118[[#This Row],[Insgesamt]]</f>
        <v>#VALUE!</v>
      </c>
      <c r="N176" t="e">
        <f>force_ripple_Config3_2A_phaseA_1Layer__21118[[#This Row],[C2]]*force_ripple_Config3_2A_phaseA_1Layer__21118[[#This Row],[Insgesamt]]</f>
        <v>#VALUE!</v>
      </c>
      <c r="O176" s="2">
        <f t="shared" si="15"/>
        <v>19.222222222222221</v>
      </c>
      <c r="P176" s="2">
        <f t="shared" si="16"/>
        <v>0.9848077530122088</v>
      </c>
      <c r="Q176" s="2">
        <f t="shared" si="17"/>
        <v>-0.64278760968653414</v>
      </c>
      <c r="R176" s="2">
        <f t="shared" si="18"/>
        <v>-0.34202014332567732</v>
      </c>
      <c r="S176" t="e">
        <f>force_ripple_Config3_2A_phaseA_1Layer__21118[[#This Row],[Spalte1]]*$Q176</f>
        <v>#VALUE!</v>
      </c>
      <c r="T176">
        <f>force_ripple_Config3_2A_phaseA_1Layer__21118[[#This Row],[Spalte2]]*$Q176</f>
        <v>9754801621123136</v>
      </c>
      <c r="U176" t="e">
        <f>force_ripple_Config3_2A_phaseA_1Layer__21118[[#This Row],[Spalte22]]*$P176</f>
        <v>#VALUE!</v>
      </c>
      <c r="V176">
        <f>force_ripple_Config3_2A_phaseA_1Layer__21118[[#This Row],[Spalte23]]*$P176</f>
        <v>-1.4956098519202957E+17</v>
      </c>
      <c r="W176" t="e">
        <f>force_ripple_Config3_2A_phaseA_1Layer__21118[[#This Row],[Spalte24]]*$R176</f>
        <v>#VALUE!</v>
      </c>
      <c r="X176" t="e">
        <f>force_ripple_Config3_2A_phaseA_1Layer__21118[[#This Row],[Spalte25]]*$R176</f>
        <v>#VALUE!</v>
      </c>
      <c r="Y176" t="e">
        <f t="shared" si="19"/>
        <v>#VALUE!</v>
      </c>
      <c r="Z176" t="e">
        <f t="shared" si="20"/>
        <v>#VALUE!</v>
      </c>
    </row>
    <row r="177" spans="1:26" x14ac:dyDescent="0.3">
      <c r="A177">
        <v>348</v>
      </c>
      <c r="B177" t="s">
        <v>4002</v>
      </c>
      <c r="C177" t="s">
        <v>4003</v>
      </c>
      <c r="D177" t="s">
        <v>3600</v>
      </c>
      <c r="E177" t="s">
        <v>3601</v>
      </c>
      <c r="F177" t="s">
        <v>2784</v>
      </c>
      <c r="G177" t="s">
        <v>2785</v>
      </c>
      <c r="H177">
        <f t="shared" si="14"/>
        <v>97.389372261283583</v>
      </c>
      <c r="I177" t="e">
        <f>force_ripple_Config3_2A_phaseA_1Layer__21118[[#This Row],[A]]*force_ripple_Config3_2A_phaseA_1Layer__21118[[#This Row],[Insgesamt]]</f>
        <v>#VALUE!</v>
      </c>
      <c r="J177">
        <f>force_ripple_Config3_2A_phaseA_1Layer__21118[[#This Row],[A2]]*force_ripple_Config3_2A_phaseA_1Layer__21118[[#This Row],[Insgesamt]]</f>
        <v>-1.4282841118126482E+17</v>
      </c>
      <c r="K177" t="e">
        <f>force_ripple_Config3_2A_phaseA_1Layer__21118[[#This Row],[B]]*force_ripple_Config3_2A_phaseA_1Layer__21118[[#This Row],[Insgesamt]]</f>
        <v>#VALUE!</v>
      </c>
      <c r="L177">
        <f>force_ripple_Config3_2A_phaseA_1Layer__21118[[#This Row],[B2]]*force_ripple_Config3_2A_phaseA_1Layer__21118[[#This Row],[Insgesamt]]</f>
        <v>-1.7625440075327795E+17</v>
      </c>
      <c r="M177" t="e">
        <f>force_ripple_Config3_2A_phaseA_1Layer__21118[[#This Row],[C]]*force_ripple_Config3_2A_phaseA_1Layer__21118[[#This Row],[Insgesamt]]</f>
        <v>#VALUE!</v>
      </c>
      <c r="N177" t="e">
        <f>force_ripple_Config3_2A_phaseA_1Layer__21118[[#This Row],[C2]]*force_ripple_Config3_2A_phaseA_1Layer__21118[[#This Row],[Insgesamt]]</f>
        <v>#VALUE!</v>
      </c>
      <c r="O177" s="2">
        <f t="shared" si="15"/>
        <v>19.333333333333332</v>
      </c>
      <c r="P177" s="2">
        <f t="shared" si="16"/>
        <v>0.86602540378444093</v>
      </c>
      <c r="Q177" s="2">
        <f t="shared" si="17"/>
        <v>-0.86602540378443504</v>
      </c>
      <c r="R177" s="2">
        <f t="shared" si="18"/>
        <v>-9.5557242674182419E-15</v>
      </c>
      <c r="S177" t="e">
        <f>force_ripple_Config3_2A_phaseA_1Layer__21118[[#This Row],[Spalte1]]*$Q177</f>
        <v>#VALUE!</v>
      </c>
      <c r="T177">
        <f>force_ripple_Config3_2A_phaseA_1Layer__21118[[#This Row],[Spalte2]]*$Q177</f>
        <v>1.2369303246514418E+17</v>
      </c>
      <c r="U177" t="e">
        <f>force_ripple_Config3_2A_phaseA_1Layer__21118[[#This Row],[Spalte22]]*$P177</f>
        <v>#VALUE!</v>
      </c>
      <c r="V177">
        <f>force_ripple_Config3_2A_phaseA_1Layer__21118[[#This Row],[Spalte23]]*$P177</f>
        <v>-1.5264078858114221E+17</v>
      </c>
      <c r="W177" t="e">
        <f>force_ripple_Config3_2A_phaseA_1Layer__21118[[#This Row],[Spalte24]]*$R177</f>
        <v>#VALUE!</v>
      </c>
      <c r="X177" t="e">
        <f>force_ripple_Config3_2A_phaseA_1Layer__21118[[#This Row],[Spalte25]]*$R177</f>
        <v>#VALUE!</v>
      </c>
      <c r="Y177" t="e">
        <f t="shared" si="19"/>
        <v>#VALUE!</v>
      </c>
      <c r="Z177" t="e">
        <f t="shared" si="20"/>
        <v>#VALUE!</v>
      </c>
    </row>
    <row r="178" spans="1:26" x14ac:dyDescent="0.3">
      <c r="A178">
        <v>350</v>
      </c>
      <c r="B178" t="s">
        <v>4004</v>
      </c>
      <c r="C178" t="s">
        <v>4005</v>
      </c>
      <c r="D178" t="s">
        <v>3602</v>
      </c>
      <c r="E178" t="s">
        <v>3603</v>
      </c>
      <c r="F178" t="s">
        <v>2786</v>
      </c>
      <c r="G178" t="s">
        <v>2787</v>
      </c>
      <c r="H178">
        <f t="shared" si="14"/>
        <v>97.389372261283583</v>
      </c>
      <c r="I178" t="e">
        <f>force_ripple_Config3_2A_phaseA_1Layer__21118[[#This Row],[A]]*force_ripple_Config3_2A_phaseA_1Layer__21118[[#This Row],[Insgesamt]]</f>
        <v>#VALUE!</v>
      </c>
      <c r="J178">
        <f>force_ripple_Config3_2A_phaseA_1Layer__21118[[#This Row],[A2]]*force_ripple_Config3_2A_phaseA_1Layer__21118[[#This Row],[Insgesamt]]</f>
        <v>-1.2769994222551133E+17</v>
      </c>
      <c r="K178" t="e">
        <f>force_ripple_Config3_2A_phaseA_1Layer__21118[[#This Row],[B]]*force_ripple_Config3_2A_phaseA_1Layer__21118[[#This Row],[Insgesamt]]</f>
        <v>#VALUE!</v>
      </c>
      <c r="L178">
        <f>force_ripple_Config3_2A_phaseA_1Layer__21118[[#This Row],[B2]]*force_ripple_Config3_2A_phaseA_1Layer__21118[[#This Row],[Insgesamt]]</f>
        <v>-1.8820254961838144E+17</v>
      </c>
      <c r="M178" t="e">
        <f>force_ripple_Config3_2A_phaseA_1Layer__21118[[#This Row],[C]]*force_ripple_Config3_2A_phaseA_1Layer__21118[[#This Row],[Insgesamt]]</f>
        <v>#VALUE!</v>
      </c>
      <c r="N178" t="e">
        <f>force_ripple_Config3_2A_phaseA_1Layer__21118[[#This Row],[C2]]*force_ripple_Config3_2A_phaseA_1Layer__21118[[#This Row],[Insgesamt]]</f>
        <v>#VALUE!</v>
      </c>
      <c r="O178" s="2">
        <f t="shared" si="15"/>
        <v>19.444444444444443</v>
      </c>
      <c r="P178" s="2">
        <f t="shared" si="16"/>
        <v>0.64278760968654325</v>
      </c>
      <c r="Q178" s="2">
        <f t="shared" si="17"/>
        <v>-0.9848077530122068</v>
      </c>
      <c r="R178" s="2">
        <f t="shared" si="18"/>
        <v>0.34202014332565939</v>
      </c>
      <c r="S178" t="e">
        <f>force_ripple_Config3_2A_phaseA_1Layer__21118[[#This Row],[Spalte1]]*$Q178</f>
        <v>#VALUE!</v>
      </c>
      <c r="T178">
        <f>force_ripple_Config3_2A_phaseA_1Layer__21118[[#This Row],[Spalte2]]*$Q178</f>
        <v>1.2575989316289443E+17</v>
      </c>
      <c r="U178" t="e">
        <f>force_ripple_Config3_2A_phaseA_1Layer__21118[[#This Row],[Spalte22]]*$P178</f>
        <v>#VALUE!</v>
      </c>
      <c r="V178">
        <f>force_ripple_Config3_2A_phaseA_1Layer__21118[[#This Row],[Spalte23]]*$P178</f>
        <v>-1.2097426700611246E+17</v>
      </c>
      <c r="W178" t="e">
        <f>force_ripple_Config3_2A_phaseA_1Layer__21118[[#This Row],[Spalte24]]*$R178</f>
        <v>#VALUE!</v>
      </c>
      <c r="X178" t="e">
        <f>force_ripple_Config3_2A_phaseA_1Layer__21118[[#This Row],[Spalte25]]*$R178</f>
        <v>#VALUE!</v>
      </c>
      <c r="Y178" t="e">
        <f t="shared" si="19"/>
        <v>#VALUE!</v>
      </c>
      <c r="Z178" t="e">
        <f t="shared" si="20"/>
        <v>#VALUE!</v>
      </c>
    </row>
    <row r="179" spans="1:26" x14ac:dyDescent="0.3">
      <c r="A179">
        <v>352</v>
      </c>
      <c r="B179" t="s">
        <v>4006</v>
      </c>
      <c r="C179" t="s">
        <v>4007</v>
      </c>
      <c r="D179" t="s">
        <v>3604</v>
      </c>
      <c r="E179" t="s">
        <v>3605</v>
      </c>
      <c r="F179" t="s">
        <v>2788</v>
      </c>
      <c r="G179" t="s">
        <v>2789</v>
      </c>
      <c r="H179">
        <f t="shared" si="14"/>
        <v>97.389372261283583</v>
      </c>
      <c r="I179" t="e">
        <f>force_ripple_Config3_2A_phaseA_1Layer__21118[[#This Row],[A]]*force_ripple_Config3_2A_phaseA_1Layer__21118[[#This Row],[Insgesamt]]</f>
        <v>#VALUE!</v>
      </c>
      <c r="J179">
        <f>force_ripple_Config3_2A_phaseA_1Layer__21118[[#This Row],[A2]]*force_ripple_Config3_2A_phaseA_1Layer__21118[[#This Row],[Insgesamt]]</f>
        <v>-1.0432585230912539E+17</v>
      </c>
      <c r="K179" t="e">
        <f>force_ripple_Config3_2A_phaseA_1Layer__21118[[#This Row],[B]]*force_ripple_Config3_2A_phaseA_1Layer__21118[[#This Row],[Insgesamt]]</f>
        <v>#VALUE!</v>
      </c>
      <c r="L179">
        <f>force_ripple_Config3_2A_phaseA_1Layer__21118[[#This Row],[B2]]*force_ripple_Config3_2A_phaseA_1Layer__21118[[#This Row],[Insgesamt]]</f>
        <v>-1.8656558789744688E+17</v>
      </c>
      <c r="M179" t="e">
        <f>force_ripple_Config3_2A_phaseA_1Layer__21118[[#This Row],[C]]*force_ripple_Config3_2A_phaseA_1Layer__21118[[#This Row],[Insgesamt]]</f>
        <v>#VALUE!</v>
      </c>
      <c r="N179">
        <f>force_ripple_Config3_2A_phaseA_1Layer__21118[[#This Row],[C2]]*force_ripple_Config3_2A_phaseA_1Layer__21118[[#This Row],[Insgesamt]]</f>
        <v>-9.75405505704188E+16</v>
      </c>
      <c r="O179" s="2">
        <f t="shared" si="15"/>
        <v>19.555555555555557</v>
      </c>
      <c r="P179" s="2">
        <f t="shared" si="16"/>
        <v>0.34202014332566721</v>
      </c>
      <c r="Q179" s="2">
        <f t="shared" si="17"/>
        <v>-0.98480775301220824</v>
      </c>
      <c r="R179" s="2">
        <f t="shared" si="18"/>
        <v>0.64278760968653681</v>
      </c>
      <c r="S179" t="e">
        <f>force_ripple_Config3_2A_phaseA_1Layer__21118[[#This Row],[Spalte1]]*$Q179</f>
        <v>#VALUE!</v>
      </c>
      <c r="T179">
        <f>force_ripple_Config3_2A_phaseA_1Layer__21118[[#This Row],[Spalte2]]*$Q179</f>
        <v>1.0274090819363328E+17</v>
      </c>
      <c r="U179" t="e">
        <f>force_ripple_Config3_2A_phaseA_1Layer__21118[[#This Row],[Spalte22]]*$P179</f>
        <v>#VALUE!</v>
      </c>
      <c r="V179">
        <f>force_ripple_Config3_2A_phaseA_1Layer__21118[[#This Row],[Spalte23]]*$P179</f>
        <v>-6.3809189112322144E+16</v>
      </c>
      <c r="W179" t="e">
        <f>force_ripple_Config3_2A_phaseA_1Layer__21118[[#This Row],[Spalte24]]*$R179</f>
        <v>#VALUE!</v>
      </c>
      <c r="X179">
        <f>force_ripple_Config3_2A_phaseA_1Layer__21118[[#This Row],[Spalte25]]*$R179</f>
        <v>-6.2697857348668264E+16</v>
      </c>
      <c r="Y179" t="e">
        <f t="shared" si="19"/>
        <v>#VALUE!</v>
      </c>
      <c r="Z179">
        <f t="shared" si="20"/>
        <v>-2.3766138267357128E+16</v>
      </c>
    </row>
    <row r="180" spans="1:26" x14ac:dyDescent="0.3">
      <c r="A180">
        <v>354</v>
      </c>
      <c r="B180" t="s">
        <v>4008</v>
      </c>
      <c r="C180" t="s">
        <v>4009</v>
      </c>
      <c r="D180" t="s">
        <v>3606</v>
      </c>
      <c r="E180" t="s">
        <v>3607</v>
      </c>
      <c r="F180" t="s">
        <v>2790</v>
      </c>
      <c r="G180" t="s">
        <v>2791</v>
      </c>
      <c r="H180">
        <f t="shared" si="14"/>
        <v>97.389372261283583</v>
      </c>
      <c r="I180" t="e">
        <f>force_ripple_Config3_2A_phaseA_1Layer__21118[[#This Row],[A]]*force_ripple_Config3_2A_phaseA_1Layer__21118[[#This Row],[Insgesamt]]</f>
        <v>#VALUE!</v>
      </c>
      <c r="J180" t="e">
        <f>force_ripple_Config3_2A_phaseA_1Layer__21118[[#This Row],[A2]]*force_ripple_Config3_2A_phaseA_1Layer__21118[[#This Row],[Insgesamt]]</f>
        <v>#VALUE!</v>
      </c>
      <c r="K180" t="e">
        <f>force_ripple_Config3_2A_phaseA_1Layer__21118[[#This Row],[B]]*force_ripple_Config3_2A_phaseA_1Layer__21118[[#This Row],[Insgesamt]]</f>
        <v>#VALUE!</v>
      </c>
      <c r="L180">
        <f>force_ripple_Config3_2A_phaseA_1Layer__21118[[#This Row],[B2]]*force_ripple_Config3_2A_phaseA_1Layer__21118[[#This Row],[Insgesamt]]</f>
        <v>-1.8734373227085136E+17</v>
      </c>
      <c r="M180" t="e">
        <f>force_ripple_Config3_2A_phaseA_1Layer__21118[[#This Row],[C]]*force_ripple_Config3_2A_phaseA_1Layer__21118[[#This Row],[Insgesamt]]</f>
        <v>#VALUE!</v>
      </c>
      <c r="N180">
        <f>force_ripple_Config3_2A_phaseA_1Layer__21118[[#This Row],[C2]]*force_ripple_Config3_2A_phaseA_1Layer__21118[[#This Row],[Insgesamt]]</f>
        <v>-1.14633824465302E+17</v>
      </c>
      <c r="O180" s="2">
        <f t="shared" si="15"/>
        <v>19.666666666666668</v>
      </c>
      <c r="P180" s="2">
        <f t="shared" si="16"/>
        <v>-1.2249316144741229E-15</v>
      </c>
      <c r="Q180" s="2">
        <f t="shared" si="17"/>
        <v>-0.86602540378443926</v>
      </c>
      <c r="R180" s="2">
        <f t="shared" si="18"/>
        <v>0.86602540378443682</v>
      </c>
      <c r="S180" t="e">
        <f>force_ripple_Config3_2A_phaseA_1Layer__21118[[#This Row],[Spalte1]]*$Q180</f>
        <v>#VALUE!</v>
      </c>
      <c r="T180" t="e">
        <f>force_ripple_Config3_2A_phaseA_1Layer__21118[[#This Row],[Spalte2]]*$Q180</f>
        <v>#VALUE!</v>
      </c>
      <c r="U180" t="e">
        <f>force_ripple_Config3_2A_phaseA_1Layer__21118[[#This Row],[Spalte22]]*$P180</f>
        <v>#VALUE!</v>
      </c>
      <c r="V180">
        <f>force_ripple_Config3_2A_phaseA_1Layer__21118[[#This Row],[Spalte23]]*$P180</f>
        <v>229.4832604321418</v>
      </c>
      <c r="W180" t="e">
        <f>force_ripple_Config3_2A_phaseA_1Layer__21118[[#This Row],[Spalte24]]*$R180</f>
        <v>#VALUE!</v>
      </c>
      <c r="X180">
        <f>force_ripple_Config3_2A_phaseA_1Layer__21118[[#This Row],[Spalte25]]*$R180</f>
        <v>-9.9275804119917424E+16</v>
      </c>
      <c r="Y180" t="e">
        <f t="shared" si="19"/>
        <v>#VALUE!</v>
      </c>
      <c r="Z180" t="e">
        <f t="shared" si="20"/>
        <v>#VALUE!</v>
      </c>
    </row>
    <row r="181" spans="1:26" x14ac:dyDescent="0.3">
      <c r="A181">
        <v>356</v>
      </c>
      <c r="B181" t="s">
        <v>4010</v>
      </c>
      <c r="C181" t="s">
        <v>4011</v>
      </c>
      <c r="D181" t="s">
        <v>3608</v>
      </c>
      <c r="E181" t="s">
        <v>3609</v>
      </c>
      <c r="F181" t="s">
        <v>2792</v>
      </c>
      <c r="G181" t="s">
        <v>2793</v>
      </c>
      <c r="H181">
        <f t="shared" si="14"/>
        <v>97.389372261283583</v>
      </c>
      <c r="I181" t="e">
        <f>force_ripple_Config3_2A_phaseA_1Layer__21118[[#This Row],[A]]*force_ripple_Config3_2A_phaseA_1Layer__21118[[#This Row],[Insgesamt]]</f>
        <v>#VALUE!</v>
      </c>
      <c r="J181" t="e">
        <f>force_ripple_Config3_2A_phaseA_1Layer__21118[[#This Row],[A2]]*force_ripple_Config3_2A_phaseA_1Layer__21118[[#This Row],[Insgesamt]]</f>
        <v>#VALUE!</v>
      </c>
      <c r="K181" t="e">
        <f>force_ripple_Config3_2A_phaseA_1Layer__21118[[#This Row],[B]]*force_ripple_Config3_2A_phaseA_1Layer__21118[[#This Row],[Insgesamt]]</f>
        <v>#VALUE!</v>
      </c>
      <c r="L181">
        <f>force_ripple_Config3_2A_phaseA_1Layer__21118[[#This Row],[B2]]*force_ripple_Config3_2A_phaseA_1Layer__21118[[#This Row],[Insgesamt]]</f>
        <v>-1.7593240723713354E+17</v>
      </c>
      <c r="M181" t="e">
        <f>force_ripple_Config3_2A_phaseA_1Layer__21118[[#This Row],[C]]*force_ripple_Config3_2A_phaseA_1Layer__21118[[#This Row],[Insgesamt]]</f>
        <v>#VALUE!</v>
      </c>
      <c r="N181">
        <f>force_ripple_Config3_2A_phaseA_1Layer__21118[[#This Row],[C2]]*force_ripple_Config3_2A_phaseA_1Layer__21118[[#This Row],[Insgesamt]]</f>
        <v>-1.3607978944225813E+17</v>
      </c>
      <c r="O181" s="2">
        <f t="shared" si="15"/>
        <v>19.777777777777779</v>
      </c>
      <c r="P181" s="2">
        <f t="shared" si="16"/>
        <v>-0.34202014332566949</v>
      </c>
      <c r="Q181" s="2">
        <f t="shared" si="17"/>
        <v>-0.64278760968654058</v>
      </c>
      <c r="R181" s="2">
        <f t="shared" si="18"/>
        <v>0.98480775301220735</v>
      </c>
      <c r="S181" t="e">
        <f>force_ripple_Config3_2A_phaseA_1Layer__21118[[#This Row],[Spalte1]]*$Q181</f>
        <v>#VALUE!</v>
      </c>
      <c r="T181" t="e">
        <f>force_ripple_Config3_2A_phaseA_1Layer__21118[[#This Row],[Spalte2]]*$Q181</f>
        <v>#VALUE!</v>
      </c>
      <c r="U181" t="e">
        <f>force_ripple_Config3_2A_phaseA_1Layer__21118[[#This Row],[Spalte22]]*$P181</f>
        <v>#VALUE!</v>
      </c>
      <c r="V181">
        <f>force_ripple_Config3_2A_phaseA_1Layer__21118[[#This Row],[Spalte23]]*$P181</f>
        <v>6.0172427138874464E+16</v>
      </c>
      <c r="W181" t="e">
        <f>force_ripple_Config3_2A_phaseA_1Layer__21118[[#This Row],[Spalte24]]*$R181</f>
        <v>#VALUE!</v>
      </c>
      <c r="X181">
        <f>force_ripple_Config3_2A_phaseA_1Layer__21118[[#This Row],[Spalte25]]*$R181</f>
        <v>-1.3401243167100453E+17</v>
      </c>
      <c r="Y181" t="e">
        <f t="shared" si="19"/>
        <v>#VALUE!</v>
      </c>
      <c r="Z181" t="e">
        <f t="shared" si="20"/>
        <v>#VALUE!</v>
      </c>
    </row>
    <row r="182" spans="1:26" x14ac:dyDescent="0.3">
      <c r="A182">
        <v>358</v>
      </c>
      <c r="B182" t="s">
        <v>4012</v>
      </c>
      <c r="C182" t="s">
        <v>4013</v>
      </c>
      <c r="D182" t="s">
        <v>3610</v>
      </c>
      <c r="E182" t="s">
        <v>3611</v>
      </c>
      <c r="F182" t="s">
        <v>2794</v>
      </c>
      <c r="G182" t="s">
        <v>2795</v>
      </c>
      <c r="H182">
        <f t="shared" si="14"/>
        <v>97.389372261283583</v>
      </c>
      <c r="I182" t="e">
        <f>force_ripple_Config3_2A_phaseA_1Layer__21118[[#This Row],[A]]*force_ripple_Config3_2A_phaseA_1Layer__21118[[#This Row],[Insgesamt]]</f>
        <v>#VALUE!</v>
      </c>
      <c r="J182" t="e">
        <f>force_ripple_Config3_2A_phaseA_1Layer__21118[[#This Row],[A2]]*force_ripple_Config3_2A_phaseA_1Layer__21118[[#This Row],[Insgesamt]]</f>
        <v>#VALUE!</v>
      </c>
      <c r="K182" t="e">
        <f>force_ripple_Config3_2A_phaseA_1Layer__21118[[#This Row],[B]]*force_ripple_Config3_2A_phaseA_1Layer__21118[[#This Row],[Insgesamt]]</f>
        <v>#VALUE!</v>
      </c>
      <c r="L182">
        <f>force_ripple_Config3_2A_phaseA_1Layer__21118[[#This Row],[B2]]*force_ripple_Config3_2A_phaseA_1Layer__21118[[#This Row],[Insgesamt]]</f>
        <v>-1.5198722316920272E+17</v>
      </c>
      <c r="M182" t="e">
        <f>force_ripple_Config3_2A_phaseA_1Layer__21118[[#This Row],[C]]*force_ripple_Config3_2A_phaseA_1Layer__21118[[#This Row],[Insgesamt]]</f>
        <v>#VALUE!</v>
      </c>
      <c r="N182">
        <f>force_ripple_Config3_2A_phaseA_1Layer__21118[[#This Row],[C2]]*force_ripple_Config3_2A_phaseA_1Layer__21118[[#This Row],[Insgesamt]]</f>
        <v>-1.4675219484390621E+17</v>
      </c>
      <c r="O182" s="2">
        <f t="shared" si="15"/>
        <v>19.888888888888889</v>
      </c>
      <c r="P182" s="2">
        <f t="shared" si="16"/>
        <v>-0.64278760968653958</v>
      </c>
      <c r="Q182" s="2">
        <f t="shared" si="17"/>
        <v>-0.34202014332567066</v>
      </c>
      <c r="R182" s="2">
        <f t="shared" si="18"/>
        <v>0.98480775301220758</v>
      </c>
      <c r="S182" t="e">
        <f>force_ripple_Config3_2A_phaseA_1Layer__21118[[#This Row],[Spalte1]]*$Q182</f>
        <v>#VALUE!</v>
      </c>
      <c r="T182" t="e">
        <f>force_ripple_Config3_2A_phaseA_1Layer__21118[[#This Row],[Spalte2]]*$Q182</f>
        <v>#VALUE!</v>
      </c>
      <c r="U182" t="e">
        <f>force_ripple_Config3_2A_phaseA_1Layer__21118[[#This Row],[Spalte22]]*$P182</f>
        <v>#VALUE!</v>
      </c>
      <c r="V182">
        <f>force_ripple_Config3_2A_phaseA_1Layer__21118[[#This Row],[Spalte23]]*$P182</f>
        <v>9.7695503883826464E+16</v>
      </c>
      <c r="W182" t="e">
        <f>force_ripple_Config3_2A_phaseA_1Layer__21118[[#This Row],[Spalte24]]*$R182</f>
        <v>#VALUE!</v>
      </c>
      <c r="X182">
        <f>force_ripple_Config3_2A_phaseA_1Layer__21118[[#This Row],[Spalte25]]*$R182</f>
        <v>-1.4452269925383696E+17</v>
      </c>
      <c r="Y182" t="e">
        <f t="shared" si="19"/>
        <v>#VALUE!</v>
      </c>
      <c r="Z182" t="e">
        <f t="shared" si="20"/>
        <v>#VALUE!</v>
      </c>
    </row>
    <row r="183" spans="1:26" x14ac:dyDescent="0.3">
      <c r="A183">
        <v>360</v>
      </c>
      <c r="B183" t="s">
        <v>4014</v>
      </c>
      <c r="C183" t="s">
        <v>4015</v>
      </c>
      <c r="D183" t="s">
        <v>3612</v>
      </c>
      <c r="E183" t="s">
        <v>3613</v>
      </c>
      <c r="F183" t="s">
        <v>2796</v>
      </c>
      <c r="G183" t="s">
        <v>2797</v>
      </c>
      <c r="H183">
        <f t="shared" si="14"/>
        <v>97.389372261283583</v>
      </c>
      <c r="I183" t="e">
        <f>force_ripple_Config3_2A_phaseA_1Layer__21118[[#This Row],[A]]*force_ripple_Config3_2A_phaseA_1Layer__21118[[#This Row],[Insgesamt]]</f>
        <v>#VALUE!</v>
      </c>
      <c r="J183" t="e">
        <f>force_ripple_Config3_2A_phaseA_1Layer__21118[[#This Row],[A2]]*force_ripple_Config3_2A_phaseA_1Layer__21118[[#This Row],[Insgesamt]]</f>
        <v>#VALUE!</v>
      </c>
      <c r="K183" t="e">
        <f>force_ripple_Config3_2A_phaseA_1Layer__21118[[#This Row],[B]]*force_ripple_Config3_2A_phaseA_1Layer__21118[[#This Row],[Insgesamt]]</f>
        <v>#VALUE!</v>
      </c>
      <c r="L183">
        <f>force_ripple_Config3_2A_phaseA_1Layer__21118[[#This Row],[B2]]*force_ripple_Config3_2A_phaseA_1Layer__21118[[#This Row],[Insgesamt]]</f>
        <v>-1.3442722639053349E+17</v>
      </c>
      <c r="M183" t="e">
        <f>force_ripple_Config3_2A_phaseA_1Layer__21118[[#This Row],[C]]*force_ripple_Config3_2A_phaseA_1Layer__21118[[#This Row],[Insgesamt]]</f>
        <v>#VALUE!</v>
      </c>
      <c r="N183">
        <f>force_ripple_Config3_2A_phaseA_1Layer__21118[[#This Row],[C2]]*force_ripple_Config3_2A_phaseA_1Layer__21118[[#This Row],[Insgesamt]]</f>
        <v>-1.6005896478665789E+17</v>
      </c>
      <c r="O183" s="2">
        <f t="shared" si="15"/>
        <v>20</v>
      </c>
      <c r="P183" s="2">
        <f t="shared" si="16"/>
        <v>-0.8660254037844386</v>
      </c>
      <c r="Q183" s="2">
        <f t="shared" si="17"/>
        <v>-2.45029690981724E-15</v>
      </c>
      <c r="R183" s="2">
        <f t="shared" si="18"/>
        <v>0.86602540378444115</v>
      </c>
      <c r="S183" t="e">
        <f>force_ripple_Config3_2A_phaseA_1Layer__21118[[#This Row],[Spalte1]]*$Q183</f>
        <v>#VALUE!</v>
      </c>
      <c r="T183" t="e">
        <f>force_ripple_Config3_2A_phaseA_1Layer__21118[[#This Row],[Spalte2]]*$Q183</f>
        <v>#VALUE!</v>
      </c>
      <c r="U183" t="e">
        <f>force_ripple_Config3_2A_phaseA_1Layer__21118[[#This Row],[Spalte22]]*$P183</f>
        <v>#VALUE!</v>
      </c>
      <c r="V183">
        <f>force_ripple_Config3_2A_phaseA_1Layer__21118[[#This Row],[Spalte23]]*$P183</f>
        <v>1.164173930144839E+17</v>
      </c>
      <c r="W183" t="e">
        <f>force_ripple_Config3_2A_phaseA_1Layer__21118[[#This Row],[Spalte24]]*$R183</f>
        <v>#VALUE!</v>
      </c>
      <c r="X183">
        <f>force_ripple_Config3_2A_phaseA_1Layer__21118[[#This Row],[Spalte25]]*$R183</f>
        <v>-1.3861512960868504E+17</v>
      </c>
      <c r="Y183" t="e">
        <f t="shared" si="19"/>
        <v>#VALUE!</v>
      </c>
      <c r="Z183" t="e">
        <f t="shared" si="20"/>
        <v>#VALUE!</v>
      </c>
    </row>
    <row r="184" spans="1:26" x14ac:dyDescent="0.3">
      <c r="A184">
        <v>362</v>
      </c>
      <c r="B184" t="s">
        <v>4016</v>
      </c>
      <c r="C184" t="s">
        <v>4017</v>
      </c>
      <c r="D184" t="s">
        <v>3614</v>
      </c>
      <c r="E184" t="s">
        <v>3615</v>
      </c>
      <c r="F184" t="s">
        <v>2798</v>
      </c>
      <c r="G184" t="s">
        <v>2799</v>
      </c>
      <c r="H184">
        <f t="shared" si="14"/>
        <v>97.389372261283583</v>
      </c>
      <c r="I184" t="e">
        <f>force_ripple_Config3_2A_phaseA_1Layer__21118[[#This Row],[A]]*force_ripple_Config3_2A_phaseA_1Layer__21118[[#This Row],[Insgesamt]]</f>
        <v>#VALUE!</v>
      </c>
      <c r="J184" t="e">
        <f>force_ripple_Config3_2A_phaseA_1Layer__21118[[#This Row],[A2]]*force_ripple_Config3_2A_phaseA_1Layer__21118[[#This Row],[Insgesamt]]</f>
        <v>#VALUE!</v>
      </c>
      <c r="K184" t="e">
        <f>force_ripple_Config3_2A_phaseA_1Layer__21118[[#This Row],[B]]*force_ripple_Config3_2A_phaseA_1Layer__21118[[#This Row],[Insgesamt]]</f>
        <v>#VALUE!</v>
      </c>
      <c r="L184">
        <f>force_ripple_Config3_2A_phaseA_1Layer__21118[[#This Row],[B2]]*force_ripple_Config3_2A_phaseA_1Layer__21118[[#This Row],[Insgesamt]]</f>
        <v>-1.1767777893393376E+17</v>
      </c>
      <c r="M184" t="e">
        <f>force_ripple_Config3_2A_phaseA_1Layer__21118[[#This Row],[C]]*force_ripple_Config3_2A_phaseA_1Layer__21118[[#This Row],[Insgesamt]]</f>
        <v>#VALUE!</v>
      </c>
      <c r="N184">
        <f>force_ripple_Config3_2A_phaseA_1Layer__21118[[#This Row],[C2]]*force_ripple_Config3_2A_phaseA_1Layer__21118[[#This Row],[Insgesamt]]</f>
        <v>-1.7502024961338314E+17</v>
      </c>
      <c r="O184" s="2">
        <f t="shared" si="15"/>
        <v>20.111111111111111</v>
      </c>
      <c r="P184" s="2">
        <f t="shared" si="16"/>
        <v>-0.98480775301220802</v>
      </c>
      <c r="Q184" s="2">
        <f t="shared" si="17"/>
        <v>0.34202014332566605</v>
      </c>
      <c r="R184" s="2">
        <f t="shared" si="18"/>
        <v>0.64278760968653792</v>
      </c>
      <c r="S184" t="e">
        <f>force_ripple_Config3_2A_phaseA_1Layer__21118[[#This Row],[Spalte1]]*$Q184</f>
        <v>#VALUE!</v>
      </c>
      <c r="T184" t="e">
        <f>force_ripple_Config3_2A_phaseA_1Layer__21118[[#This Row],[Spalte2]]*$Q184</f>
        <v>#VALUE!</v>
      </c>
      <c r="U184" t="e">
        <f>force_ripple_Config3_2A_phaseA_1Layer__21118[[#This Row],[Spalte22]]*$P184</f>
        <v>#VALUE!</v>
      </c>
      <c r="V184">
        <f>force_ripple_Config3_2A_phaseA_1Layer__21118[[#This Row],[Spalte23]]*$P184</f>
        <v>1.1588998905139466E+17</v>
      </c>
      <c r="W184" t="e">
        <f>force_ripple_Config3_2A_phaseA_1Layer__21118[[#This Row],[Spalte24]]*$R184</f>
        <v>#VALUE!</v>
      </c>
      <c r="X184">
        <f>force_ripple_Config3_2A_phaseA_1Layer__21118[[#This Row],[Spalte25]]*$R184</f>
        <v>-1.1250084789572776E+17</v>
      </c>
      <c r="Y184" t="e">
        <f t="shared" si="19"/>
        <v>#VALUE!</v>
      </c>
      <c r="Z184" t="e">
        <f t="shared" si="20"/>
        <v>#VALUE!</v>
      </c>
    </row>
    <row r="185" spans="1:26" x14ac:dyDescent="0.3">
      <c r="A185">
        <v>364</v>
      </c>
      <c r="B185" t="s">
        <v>4018</v>
      </c>
      <c r="C185" t="s">
        <v>4019</v>
      </c>
      <c r="D185" t="s">
        <v>3616</v>
      </c>
      <c r="E185" t="s">
        <v>3617</v>
      </c>
      <c r="F185" t="s">
        <v>2800</v>
      </c>
      <c r="G185" t="s">
        <v>2801</v>
      </c>
      <c r="H185">
        <f t="shared" si="14"/>
        <v>97.389372261283583</v>
      </c>
      <c r="I185" t="e">
        <f>force_ripple_Config3_2A_phaseA_1Layer__21118[[#This Row],[A]]*force_ripple_Config3_2A_phaseA_1Layer__21118[[#This Row],[Insgesamt]]</f>
        <v>#VALUE!</v>
      </c>
      <c r="J185">
        <f>force_ripple_Config3_2A_phaseA_1Layer__21118[[#This Row],[A2]]*force_ripple_Config3_2A_phaseA_1Layer__21118[[#This Row],[Insgesamt]]</f>
        <v>-9.8596700290935184E+16</v>
      </c>
      <c r="K185" t="e">
        <f>force_ripple_Config3_2A_phaseA_1Layer__21118[[#This Row],[B]]*force_ripple_Config3_2A_phaseA_1Layer__21118[[#This Row],[Insgesamt]]</f>
        <v>#VALUE!</v>
      </c>
      <c r="L185">
        <f>force_ripple_Config3_2A_phaseA_1Layer__21118[[#This Row],[B2]]*force_ripple_Config3_2A_phaseA_1Layer__21118[[#This Row],[Insgesamt]]</f>
        <v>-9.76126937059152E+16</v>
      </c>
      <c r="M185" t="e">
        <f>force_ripple_Config3_2A_phaseA_1Layer__21118[[#This Row],[C]]*force_ripple_Config3_2A_phaseA_1Layer__21118[[#This Row],[Insgesamt]]</f>
        <v>#VALUE!</v>
      </c>
      <c r="N185">
        <f>force_ripple_Config3_2A_phaseA_1Layer__21118[[#This Row],[C2]]*force_ripple_Config3_2A_phaseA_1Layer__21118[[#This Row],[Insgesamt]]</f>
        <v>-1.7983295313052323E+17</v>
      </c>
      <c r="O185" s="2">
        <f t="shared" si="15"/>
        <v>20.222222222222221</v>
      </c>
      <c r="P185" s="2">
        <f t="shared" si="16"/>
        <v>-0.98480775301220824</v>
      </c>
      <c r="Q185" s="2">
        <f t="shared" si="17"/>
        <v>0.64278760968653681</v>
      </c>
      <c r="R185" s="2">
        <f t="shared" si="18"/>
        <v>0.3420201433256741</v>
      </c>
      <c r="S185" t="e">
        <f>force_ripple_Config3_2A_phaseA_1Layer__21118[[#This Row],[Spalte1]]*$Q185</f>
        <v>#VALUE!</v>
      </c>
      <c r="T185">
        <f>force_ripple_Config3_2A_phaseA_1Layer__21118[[#This Row],[Spalte2]]*$Q185</f>
        <v>-6.3376737302990096E+16</v>
      </c>
      <c r="U185" t="e">
        <f>force_ripple_Config3_2A_phaseA_1Layer__21118[[#This Row],[Spalte22]]*$P185</f>
        <v>#VALUE!</v>
      </c>
      <c r="V185">
        <f>force_ripple_Config3_2A_phaseA_1Layer__21118[[#This Row],[Spalte23]]*$P185</f>
        <v>9.6129737553991264E+16</v>
      </c>
      <c r="W185" t="e">
        <f>force_ripple_Config3_2A_phaseA_1Layer__21118[[#This Row],[Spalte24]]*$R185</f>
        <v>#VALUE!</v>
      </c>
      <c r="X185">
        <f>force_ripple_Config3_2A_phaseA_1Layer__21118[[#This Row],[Spalte25]]*$R185</f>
        <v>-6.1506492404380792E+16</v>
      </c>
      <c r="Y185" t="e">
        <f t="shared" si="19"/>
        <v>#VALUE!</v>
      </c>
      <c r="Z185">
        <f t="shared" si="20"/>
        <v>-2.8753492153379624E+16</v>
      </c>
    </row>
    <row r="186" spans="1:26" x14ac:dyDescent="0.3">
      <c r="A186">
        <v>366</v>
      </c>
      <c r="B186" t="s">
        <v>4020</v>
      </c>
      <c r="C186" t="s">
        <v>4021</v>
      </c>
      <c r="D186" t="s">
        <v>3618</v>
      </c>
      <c r="E186" t="s">
        <v>3619</v>
      </c>
      <c r="F186" t="s">
        <v>2802</v>
      </c>
      <c r="G186" t="s">
        <v>2803</v>
      </c>
      <c r="H186">
        <f t="shared" si="14"/>
        <v>97.389372261283583</v>
      </c>
      <c r="I186" t="e">
        <f>force_ripple_Config3_2A_phaseA_1Layer__21118[[#This Row],[A]]*force_ripple_Config3_2A_phaseA_1Layer__21118[[#This Row],[Insgesamt]]</f>
        <v>#VALUE!</v>
      </c>
      <c r="J186">
        <f>force_ripple_Config3_2A_phaseA_1Layer__21118[[#This Row],[A2]]*force_ripple_Config3_2A_phaseA_1Layer__21118[[#This Row],[Insgesamt]]</f>
        <v>-1.2583993430134982E+17</v>
      </c>
      <c r="K186" t="e">
        <f>force_ripple_Config3_2A_phaseA_1Layer__21118[[#This Row],[B]]*force_ripple_Config3_2A_phaseA_1Layer__21118[[#This Row],[Insgesamt]]</f>
        <v>#VALUE!</v>
      </c>
      <c r="L186" t="e">
        <f>force_ripple_Config3_2A_phaseA_1Layer__21118[[#This Row],[B2]]*force_ripple_Config3_2A_phaseA_1Layer__21118[[#This Row],[Insgesamt]]</f>
        <v>#VALUE!</v>
      </c>
      <c r="M186" t="e">
        <f>force_ripple_Config3_2A_phaseA_1Layer__21118[[#This Row],[C]]*force_ripple_Config3_2A_phaseA_1Layer__21118[[#This Row],[Insgesamt]]</f>
        <v>#VALUE!</v>
      </c>
      <c r="N186">
        <f>force_ripple_Config3_2A_phaseA_1Layer__21118[[#This Row],[C2]]*force_ripple_Config3_2A_phaseA_1Layer__21118[[#This Row],[Insgesamt]]</f>
        <v>-1.8385765666378666E+17</v>
      </c>
      <c r="O186" s="2">
        <f t="shared" si="15"/>
        <v>20.333333333333332</v>
      </c>
      <c r="P186" s="2">
        <f t="shared" si="16"/>
        <v>-0.86602540378443926</v>
      </c>
      <c r="Q186" s="2">
        <f t="shared" si="17"/>
        <v>0.86602540378443682</v>
      </c>
      <c r="R186" s="2">
        <f t="shared" si="18"/>
        <v>-9.7990192349239891E-16</v>
      </c>
      <c r="S186" t="e">
        <f>force_ripple_Config3_2A_phaseA_1Layer__21118[[#This Row],[Spalte1]]*$Q186</f>
        <v>#VALUE!</v>
      </c>
      <c r="T186">
        <f>force_ripple_Config3_2A_phaseA_1Layer__21118[[#This Row],[Spalte2]]*$Q186</f>
        <v>-1.0898057991553349E+17</v>
      </c>
      <c r="U186" t="e">
        <f>force_ripple_Config3_2A_phaseA_1Layer__21118[[#This Row],[Spalte22]]*$P186</f>
        <v>#VALUE!</v>
      </c>
      <c r="V186" t="e">
        <f>force_ripple_Config3_2A_phaseA_1Layer__21118[[#This Row],[Spalte23]]*$P186</f>
        <v>#VALUE!</v>
      </c>
      <c r="W186" t="e">
        <f>force_ripple_Config3_2A_phaseA_1Layer__21118[[#This Row],[Spalte24]]*$R186</f>
        <v>#VALUE!</v>
      </c>
      <c r="X186">
        <f>force_ripple_Config3_2A_phaseA_1Layer__21118[[#This Row],[Spalte25]]*$R186</f>
        <v>180.16247141364963</v>
      </c>
      <c r="Y186" t="e">
        <f t="shared" si="19"/>
        <v>#VALUE!</v>
      </c>
      <c r="Z186" t="e">
        <f t="shared" si="20"/>
        <v>#VALUE!</v>
      </c>
    </row>
    <row r="187" spans="1:26" x14ac:dyDescent="0.3">
      <c r="A187">
        <v>368</v>
      </c>
      <c r="B187" t="s">
        <v>4022</v>
      </c>
      <c r="C187" t="s">
        <v>4023</v>
      </c>
      <c r="D187" t="s">
        <v>3620</v>
      </c>
      <c r="E187" t="s">
        <v>3621</v>
      </c>
      <c r="F187" t="s">
        <v>2804</v>
      </c>
      <c r="G187" t="s">
        <v>2805</v>
      </c>
      <c r="H187">
        <f t="shared" si="14"/>
        <v>97.389372261283583</v>
      </c>
      <c r="I187" t="e">
        <f>force_ripple_Config3_2A_phaseA_1Layer__21118[[#This Row],[A]]*force_ripple_Config3_2A_phaseA_1Layer__21118[[#This Row],[Insgesamt]]</f>
        <v>#VALUE!</v>
      </c>
      <c r="J187">
        <f>force_ripple_Config3_2A_phaseA_1Layer__21118[[#This Row],[A2]]*force_ripple_Config3_2A_phaseA_1Layer__21118[[#This Row],[Insgesamt]]</f>
        <v>-1.4773354962644253E+17</v>
      </c>
      <c r="K187" t="e">
        <f>force_ripple_Config3_2A_phaseA_1Layer__21118[[#This Row],[B]]*force_ripple_Config3_2A_phaseA_1Layer__21118[[#This Row],[Insgesamt]]</f>
        <v>#VALUE!</v>
      </c>
      <c r="L187" t="e">
        <f>force_ripple_Config3_2A_phaseA_1Layer__21118[[#This Row],[B2]]*force_ripple_Config3_2A_phaseA_1Layer__21118[[#This Row],[Insgesamt]]</f>
        <v>#VALUE!</v>
      </c>
      <c r="M187" t="e">
        <f>force_ripple_Config3_2A_phaseA_1Layer__21118[[#This Row],[C]]*force_ripple_Config3_2A_phaseA_1Layer__21118[[#This Row],[Insgesamt]]</f>
        <v>#VALUE!</v>
      </c>
      <c r="N187">
        <f>force_ripple_Config3_2A_phaseA_1Layer__21118[[#This Row],[C2]]*force_ripple_Config3_2A_phaseA_1Layer__21118[[#This Row],[Insgesamt]]</f>
        <v>-1.8626513846666454E+17</v>
      </c>
      <c r="O187" s="2">
        <f t="shared" si="15"/>
        <v>20.444444444444443</v>
      </c>
      <c r="P187" s="2">
        <f t="shared" si="16"/>
        <v>-0.64278760968654058</v>
      </c>
      <c r="Q187" s="2">
        <f t="shared" si="17"/>
        <v>0.98480775301220735</v>
      </c>
      <c r="R187" s="2">
        <f t="shared" si="18"/>
        <v>-0.34202014332566261</v>
      </c>
      <c r="S187" t="e">
        <f>force_ripple_Config3_2A_phaseA_1Layer__21118[[#This Row],[Spalte1]]*$Q187</f>
        <v>#VALUE!</v>
      </c>
      <c r="T187">
        <f>force_ripple_Config3_2A_phaseA_1Layer__21118[[#This Row],[Spalte2]]*$Q187</f>
        <v>-1.454891450521343E+17</v>
      </c>
      <c r="U187" t="e">
        <f>force_ripple_Config3_2A_phaseA_1Layer__21118[[#This Row],[Spalte22]]*$P187</f>
        <v>#VALUE!</v>
      </c>
      <c r="V187" t="e">
        <f>force_ripple_Config3_2A_phaseA_1Layer__21118[[#This Row],[Spalte23]]*$P187</f>
        <v>#VALUE!</v>
      </c>
      <c r="W187" t="e">
        <f>force_ripple_Config3_2A_phaseA_1Layer__21118[[#This Row],[Spalte24]]*$R187</f>
        <v>#VALUE!</v>
      </c>
      <c r="X187">
        <f>force_ripple_Config3_2A_phaseA_1Layer__21118[[#This Row],[Spalte25]]*$R187</f>
        <v>6.3706429354943E+16</v>
      </c>
      <c r="Y187" t="e">
        <f t="shared" si="19"/>
        <v>#VALUE!</v>
      </c>
      <c r="Z187" t="e">
        <f t="shared" si="20"/>
        <v>#VALUE!</v>
      </c>
    </row>
    <row r="188" spans="1:26" x14ac:dyDescent="0.3">
      <c r="A188">
        <v>370</v>
      </c>
      <c r="B188" t="s">
        <v>4024</v>
      </c>
      <c r="C188" t="s">
        <v>4025</v>
      </c>
      <c r="D188" t="s">
        <v>3622</v>
      </c>
      <c r="E188" t="s">
        <v>3623</v>
      </c>
      <c r="F188" t="s">
        <v>2806</v>
      </c>
      <c r="G188" t="s">
        <v>2807</v>
      </c>
      <c r="H188">
        <f t="shared" si="14"/>
        <v>97.389372261283583</v>
      </c>
      <c r="I188" t="e">
        <f>force_ripple_Config3_2A_phaseA_1Layer__21118[[#This Row],[A]]*force_ripple_Config3_2A_phaseA_1Layer__21118[[#This Row],[Insgesamt]]</f>
        <v>#VALUE!</v>
      </c>
      <c r="J188">
        <f>force_ripple_Config3_2A_phaseA_1Layer__21118[[#This Row],[A2]]*force_ripple_Config3_2A_phaseA_1Layer__21118[[#This Row],[Insgesamt]]</f>
        <v>-1.6219326118968157E+17</v>
      </c>
      <c r="K188" t="e">
        <f>force_ripple_Config3_2A_phaseA_1Layer__21118[[#This Row],[B]]*force_ripple_Config3_2A_phaseA_1Layer__21118[[#This Row],[Insgesamt]]</f>
        <v>#VALUE!</v>
      </c>
      <c r="L188" t="e">
        <f>force_ripple_Config3_2A_phaseA_1Layer__21118[[#This Row],[B2]]*force_ripple_Config3_2A_phaseA_1Layer__21118[[#This Row],[Insgesamt]]</f>
        <v>#VALUE!</v>
      </c>
      <c r="M188" t="e">
        <f>force_ripple_Config3_2A_phaseA_1Layer__21118[[#This Row],[C]]*force_ripple_Config3_2A_phaseA_1Layer__21118[[#This Row],[Insgesamt]]</f>
        <v>#VALUE!</v>
      </c>
      <c r="N188">
        <f>force_ripple_Config3_2A_phaseA_1Layer__21118[[#This Row],[C2]]*force_ripple_Config3_2A_phaseA_1Layer__21118[[#This Row],[Insgesamt]]</f>
        <v>-1.7172491547884416E+17</v>
      </c>
      <c r="O188" s="2">
        <f t="shared" si="15"/>
        <v>20.555555555555557</v>
      </c>
      <c r="P188" s="2">
        <f t="shared" si="16"/>
        <v>-0.34202014332566399</v>
      </c>
      <c r="Q188" s="2">
        <f t="shared" si="17"/>
        <v>0.98480775301220758</v>
      </c>
      <c r="R188" s="2">
        <f t="shared" si="18"/>
        <v>-0.64278760968653947</v>
      </c>
      <c r="S188" t="e">
        <f>force_ripple_Config3_2A_phaseA_1Layer__21118[[#This Row],[Spalte1]]*$Q188</f>
        <v>#VALUE!</v>
      </c>
      <c r="T188">
        <f>force_ripple_Config3_2A_phaseA_1Layer__21118[[#This Row],[Spalte2]]*$Q188</f>
        <v>-1.5972918110593238E+17</v>
      </c>
      <c r="U188" t="e">
        <f>force_ripple_Config3_2A_phaseA_1Layer__21118[[#This Row],[Spalte22]]*$P188</f>
        <v>#VALUE!</v>
      </c>
      <c r="V188" t="e">
        <f>force_ripple_Config3_2A_phaseA_1Layer__21118[[#This Row],[Spalte23]]*$P188</f>
        <v>#VALUE!</v>
      </c>
      <c r="W188" t="e">
        <f>force_ripple_Config3_2A_phaseA_1Layer__21118[[#This Row],[Spalte24]]*$R188</f>
        <v>#VALUE!</v>
      </c>
      <c r="X188">
        <f>force_ripple_Config3_2A_phaseA_1Layer__21118[[#This Row],[Spalte25]]*$R188</f>
        <v>1.1038264794426926E+17</v>
      </c>
      <c r="Y188" t="e">
        <f t="shared" si="19"/>
        <v>#VALUE!</v>
      </c>
      <c r="Z188" t="e">
        <f t="shared" si="20"/>
        <v>#VALUE!</v>
      </c>
    </row>
    <row r="189" spans="1:26" x14ac:dyDescent="0.3">
      <c r="A189">
        <v>372</v>
      </c>
      <c r="B189" t="s">
        <v>4026</v>
      </c>
      <c r="C189" t="s">
        <v>4027</v>
      </c>
      <c r="D189" t="s">
        <v>3624</v>
      </c>
      <c r="E189" t="s">
        <v>3625</v>
      </c>
      <c r="F189" t="s">
        <v>2808</v>
      </c>
      <c r="G189" t="s">
        <v>2809</v>
      </c>
      <c r="H189">
        <f t="shared" si="14"/>
        <v>97.389372261283583</v>
      </c>
      <c r="I189" t="e">
        <f>force_ripple_Config3_2A_phaseA_1Layer__21118[[#This Row],[A]]*force_ripple_Config3_2A_phaseA_1Layer__21118[[#This Row],[Insgesamt]]</f>
        <v>#VALUE!</v>
      </c>
      <c r="J189">
        <f>force_ripple_Config3_2A_phaseA_1Layer__21118[[#This Row],[A2]]*force_ripple_Config3_2A_phaseA_1Layer__21118[[#This Row],[Insgesamt]]</f>
        <v>-1.8205870800089622E+17</v>
      </c>
      <c r="K189" t="e">
        <f>force_ripple_Config3_2A_phaseA_1Layer__21118[[#This Row],[B]]*force_ripple_Config3_2A_phaseA_1Layer__21118[[#This Row],[Insgesamt]]</f>
        <v>#VALUE!</v>
      </c>
      <c r="L189" t="e">
        <f>force_ripple_Config3_2A_phaseA_1Layer__21118[[#This Row],[B2]]*force_ripple_Config3_2A_phaseA_1Layer__21118[[#This Row],[Insgesamt]]</f>
        <v>#VALUE!</v>
      </c>
      <c r="M189" t="e">
        <f>force_ripple_Config3_2A_phaseA_1Layer__21118[[#This Row],[C]]*force_ripple_Config3_2A_phaseA_1Layer__21118[[#This Row],[Insgesamt]]</f>
        <v>#VALUE!</v>
      </c>
      <c r="N189">
        <f>force_ripple_Config3_2A_phaseA_1Layer__21118[[#This Row],[C2]]*force_ripple_Config3_2A_phaseA_1Layer__21118[[#This Row],[Insgesamt]]</f>
        <v>-1.5456250574922926E+16</v>
      </c>
      <c r="O189" s="2">
        <f t="shared" si="15"/>
        <v>20.666666666666668</v>
      </c>
      <c r="P189" s="2">
        <f t="shared" si="16"/>
        <v>-2.45029690981724E-15</v>
      </c>
      <c r="Q189" s="2">
        <f t="shared" si="17"/>
        <v>0.86602540378444115</v>
      </c>
      <c r="R189" s="2">
        <f t="shared" si="18"/>
        <v>-0.86602540378443493</v>
      </c>
      <c r="S189" t="e">
        <f>force_ripple_Config3_2A_phaseA_1Layer__21118[[#This Row],[Spalte1]]*$Q189</f>
        <v>#VALUE!</v>
      </c>
      <c r="T189">
        <f>force_ripple_Config3_2A_phaseA_1Layer__21118[[#This Row],[Spalte2]]*$Q189</f>
        <v>-1.5766746610894982E+17</v>
      </c>
      <c r="U189" t="e">
        <f>force_ripple_Config3_2A_phaseA_1Layer__21118[[#This Row],[Spalte22]]*$P189</f>
        <v>#VALUE!</v>
      </c>
      <c r="V189" t="e">
        <f>force_ripple_Config3_2A_phaseA_1Layer__21118[[#This Row],[Spalte23]]*$P189</f>
        <v>#VALUE!</v>
      </c>
      <c r="W189" t="e">
        <f>force_ripple_Config3_2A_phaseA_1Layer__21118[[#This Row],[Spalte24]]*$R189</f>
        <v>#VALUE!</v>
      </c>
      <c r="X189">
        <f>force_ripple_Config3_2A_phaseA_1Layer__21118[[#This Row],[Spalte25]]*$R189</f>
        <v>1.3385505645141032E+16</v>
      </c>
      <c r="Y189" t="e">
        <f t="shared" si="19"/>
        <v>#VALUE!</v>
      </c>
      <c r="Z189" t="e">
        <f t="shared" si="20"/>
        <v>#VALUE!</v>
      </c>
    </row>
    <row r="190" spans="1:26" x14ac:dyDescent="0.3">
      <c r="A190">
        <v>374</v>
      </c>
      <c r="B190" t="s">
        <v>4028</v>
      </c>
      <c r="C190" t="s">
        <v>4029</v>
      </c>
      <c r="D190" t="s">
        <v>3626</v>
      </c>
      <c r="E190" t="s">
        <v>3627</v>
      </c>
      <c r="F190" t="s">
        <v>2810</v>
      </c>
      <c r="G190" t="s">
        <v>2811</v>
      </c>
      <c r="H190">
        <f t="shared" si="14"/>
        <v>97.389372261283583</v>
      </c>
      <c r="I190" t="e">
        <f>force_ripple_Config3_2A_phaseA_1Layer__21118[[#This Row],[A]]*force_ripple_Config3_2A_phaseA_1Layer__21118[[#This Row],[Insgesamt]]</f>
        <v>#VALUE!</v>
      </c>
      <c r="J190">
        <f>force_ripple_Config3_2A_phaseA_1Layer__21118[[#This Row],[A2]]*force_ripple_Config3_2A_phaseA_1Layer__21118[[#This Row],[Insgesamt]]</f>
        <v>-1.8885568601088851E+17</v>
      </c>
      <c r="K190" t="e">
        <f>force_ripple_Config3_2A_phaseA_1Layer__21118[[#This Row],[B]]*force_ripple_Config3_2A_phaseA_1Layer__21118[[#This Row],[Insgesamt]]</f>
        <v>#VALUE!</v>
      </c>
      <c r="L190" t="e">
        <f>force_ripple_Config3_2A_phaseA_1Layer__21118[[#This Row],[B2]]*force_ripple_Config3_2A_phaseA_1Layer__21118[[#This Row],[Insgesamt]]</f>
        <v>#VALUE!</v>
      </c>
      <c r="M190" t="e">
        <f>force_ripple_Config3_2A_phaseA_1Layer__21118[[#This Row],[C]]*force_ripple_Config3_2A_phaseA_1Layer__21118[[#This Row],[Insgesamt]]</f>
        <v>#VALUE!</v>
      </c>
      <c r="N190">
        <f>force_ripple_Config3_2A_phaseA_1Layer__21118[[#This Row],[C2]]*force_ripple_Config3_2A_phaseA_1Layer__21118[[#This Row],[Insgesamt]]</f>
        <v>-1.4009623213460394E+17</v>
      </c>
      <c r="O190" s="2">
        <f t="shared" si="15"/>
        <v>20.777777777777779</v>
      </c>
      <c r="P190" s="2">
        <f t="shared" si="16"/>
        <v>0.34202014332567271</v>
      </c>
      <c r="Q190" s="2">
        <f t="shared" si="17"/>
        <v>0.64278760968653792</v>
      </c>
      <c r="R190" s="2">
        <f t="shared" si="18"/>
        <v>-0.98480775301220791</v>
      </c>
      <c r="S190" t="e">
        <f>force_ripple_Config3_2A_phaseA_1Layer__21118[[#This Row],[Spalte1]]*$Q190</f>
        <v>#VALUE!</v>
      </c>
      <c r="T190">
        <f>force_ripple_Config3_2A_phaseA_1Layer__21118[[#This Row],[Spalte2]]*$Q190</f>
        <v>-1.2139409498665037E+17</v>
      </c>
      <c r="U190" t="e">
        <f>force_ripple_Config3_2A_phaseA_1Layer__21118[[#This Row],[Spalte22]]*$P190</f>
        <v>#VALUE!</v>
      </c>
      <c r="V190" t="e">
        <f>force_ripple_Config3_2A_phaseA_1Layer__21118[[#This Row],[Spalte23]]*$P190</f>
        <v>#VALUE!</v>
      </c>
      <c r="W190" t="e">
        <f>force_ripple_Config3_2A_phaseA_1Layer__21118[[#This Row],[Spalte24]]*$R190</f>
        <v>#VALUE!</v>
      </c>
      <c r="X190">
        <f>force_ripple_Config3_2A_phaseA_1Layer__21118[[#This Row],[Spalte25]]*$R190</f>
        <v>1.3796785557395598E+17</v>
      </c>
      <c r="Y190" t="e">
        <f t="shared" si="19"/>
        <v>#VALUE!</v>
      </c>
      <c r="Z190" t="e">
        <f t="shared" si="20"/>
        <v>#VALUE!</v>
      </c>
    </row>
    <row r="191" spans="1:26" x14ac:dyDescent="0.3">
      <c r="A191">
        <v>376</v>
      </c>
      <c r="B191" t="s">
        <v>4030</v>
      </c>
      <c r="C191" t="s">
        <v>4031</v>
      </c>
      <c r="D191" t="s">
        <v>3628</v>
      </c>
      <c r="E191" t="s">
        <v>3629</v>
      </c>
      <c r="F191" t="s">
        <v>2812</v>
      </c>
      <c r="G191" t="s">
        <v>2813</v>
      </c>
      <c r="H191">
        <f t="shared" si="14"/>
        <v>97.389372261283583</v>
      </c>
      <c r="I191" t="e">
        <f>force_ripple_Config3_2A_phaseA_1Layer__21118[[#This Row],[A]]*force_ripple_Config3_2A_phaseA_1Layer__21118[[#This Row],[Insgesamt]]</f>
        <v>#VALUE!</v>
      </c>
      <c r="J191">
        <f>force_ripple_Config3_2A_phaseA_1Layer__21118[[#This Row],[A2]]*force_ripple_Config3_2A_phaseA_1Layer__21118[[#This Row],[Insgesamt]]</f>
        <v>-1.8361939109085744E+17</v>
      </c>
      <c r="K191" t="e">
        <f>force_ripple_Config3_2A_phaseA_1Layer__21118[[#This Row],[B]]*force_ripple_Config3_2A_phaseA_1Layer__21118[[#This Row],[Insgesamt]]</f>
        <v>#VALUE!</v>
      </c>
      <c r="L191">
        <f>force_ripple_Config3_2A_phaseA_1Layer__21118[[#This Row],[B2]]*force_ripple_Config3_2A_phaseA_1Layer__21118[[#This Row],[Insgesamt]]</f>
        <v>-1.0027487405585766E+17</v>
      </c>
      <c r="M191" t="e">
        <f>force_ripple_Config3_2A_phaseA_1Layer__21118[[#This Row],[C]]*force_ripple_Config3_2A_phaseA_1Layer__21118[[#This Row],[Insgesamt]]</f>
        <v>#VALUE!</v>
      </c>
      <c r="N191">
        <f>force_ripple_Config3_2A_phaseA_1Layer__21118[[#This Row],[C2]]*force_ripple_Config3_2A_phaseA_1Layer__21118[[#This Row],[Insgesamt]]</f>
        <v>-1.1341857961873532E+16</v>
      </c>
      <c r="O191" s="2">
        <f t="shared" si="15"/>
        <v>20.888888888888889</v>
      </c>
      <c r="P191" s="2">
        <f t="shared" si="16"/>
        <v>0.64278760968653681</v>
      </c>
      <c r="Q191" s="2">
        <f t="shared" si="17"/>
        <v>0.3420201433256741</v>
      </c>
      <c r="R191" s="2">
        <f t="shared" si="18"/>
        <v>-0.98480775301220946</v>
      </c>
      <c r="S191" t="e">
        <f>force_ripple_Config3_2A_phaseA_1Layer__21118[[#This Row],[Spalte1]]*$Q191</f>
        <v>#VALUE!</v>
      </c>
      <c r="T191">
        <f>force_ripple_Config3_2A_phaseA_1Layer__21118[[#This Row],[Spalte2]]*$Q191</f>
        <v>-6.2801530458268064E+16</v>
      </c>
      <c r="U191" t="e">
        <f>force_ripple_Config3_2A_phaseA_1Layer__21118[[#This Row],[Spalte22]]*$P191</f>
        <v>#VALUE!</v>
      </c>
      <c r="V191">
        <f>force_ripple_Config3_2A_phaseA_1Layer__21118[[#This Row],[Spalte23]]*$P191</f>
        <v>-6.4455446605983272E+16</v>
      </c>
      <c r="W191" t="e">
        <f>force_ripple_Config3_2A_phaseA_1Layer__21118[[#This Row],[Spalte24]]*$R191</f>
        <v>#VALUE!</v>
      </c>
      <c r="X191">
        <f>force_ripple_Config3_2A_phaseA_1Layer__21118[[#This Row],[Spalte25]]*$R191</f>
        <v>1.116954965441631E+16</v>
      </c>
      <c r="Y191" t="e">
        <f t="shared" si="19"/>
        <v>#VALUE!</v>
      </c>
      <c r="Z191">
        <f t="shared" si="20"/>
        <v>-1.1608742740983502E+17</v>
      </c>
    </row>
    <row r="192" spans="1:26" x14ac:dyDescent="0.3">
      <c r="A192">
        <v>378</v>
      </c>
      <c r="B192" t="s">
        <v>4032</v>
      </c>
      <c r="C192" t="s">
        <v>4033</v>
      </c>
      <c r="D192" t="s">
        <v>3630</v>
      </c>
      <c r="E192" t="s">
        <v>3631</v>
      </c>
      <c r="F192" t="s">
        <v>2814</v>
      </c>
      <c r="G192" t="s">
        <v>2815</v>
      </c>
      <c r="H192">
        <f t="shared" si="14"/>
        <v>97.389372261283583</v>
      </c>
      <c r="I192" t="e">
        <f>force_ripple_Config3_2A_phaseA_1Layer__21118[[#This Row],[A]]*force_ripple_Config3_2A_phaseA_1Layer__21118[[#This Row],[Insgesamt]]</f>
        <v>#VALUE!</v>
      </c>
      <c r="J192">
        <f>force_ripple_Config3_2A_phaseA_1Layer__21118[[#This Row],[A2]]*force_ripple_Config3_2A_phaseA_1Layer__21118[[#This Row],[Insgesamt]]</f>
        <v>-1.810381109260345E+17</v>
      </c>
      <c r="K192" t="e">
        <f>force_ripple_Config3_2A_phaseA_1Layer__21118[[#This Row],[B]]*force_ripple_Config3_2A_phaseA_1Layer__21118[[#This Row],[Insgesamt]]</f>
        <v>#VALUE!</v>
      </c>
      <c r="L192">
        <f>force_ripple_Config3_2A_phaseA_1Layer__21118[[#This Row],[B2]]*force_ripple_Config3_2A_phaseA_1Layer__21118[[#This Row],[Insgesamt]]</f>
        <v>-1.197968714290013E+17</v>
      </c>
      <c r="M192" t="e">
        <f>force_ripple_Config3_2A_phaseA_1Layer__21118[[#This Row],[C]]*force_ripple_Config3_2A_phaseA_1Layer__21118[[#This Row],[Insgesamt]]</f>
        <v>#VALUE!</v>
      </c>
      <c r="N192" t="e">
        <f>force_ripple_Config3_2A_phaseA_1Layer__21118[[#This Row],[C2]]*force_ripple_Config3_2A_phaseA_1Layer__21118[[#This Row],[Insgesamt]]</f>
        <v>#VALUE!</v>
      </c>
      <c r="O192" s="2">
        <f t="shared" si="15"/>
        <v>21</v>
      </c>
      <c r="P192" s="2">
        <f t="shared" si="16"/>
        <v>0.86602540378444037</v>
      </c>
      <c r="Q192" s="2">
        <f t="shared" si="17"/>
        <v>-9.7990192349239891E-16</v>
      </c>
      <c r="R192" s="2">
        <f t="shared" si="18"/>
        <v>-0.86602540378443937</v>
      </c>
      <c r="S192" t="e">
        <f>force_ripple_Config3_2A_phaseA_1Layer__21118[[#This Row],[Spalte1]]*$Q192</f>
        <v>#VALUE!</v>
      </c>
      <c r="T192">
        <f>force_ripple_Config3_2A_phaseA_1Layer__21118[[#This Row],[Spalte2]]*$Q192</f>
        <v>177.3995931218515</v>
      </c>
      <c r="U192" t="e">
        <f>force_ripple_Config3_2A_phaseA_1Layer__21118[[#This Row],[Spalte22]]*$P192</f>
        <v>#VALUE!</v>
      </c>
      <c r="V192">
        <f>force_ripple_Config3_2A_phaseA_1Layer__21118[[#This Row],[Spalte23]]*$P192</f>
        <v>-1.0374713395141354E+17</v>
      </c>
      <c r="W192" t="e">
        <f>force_ripple_Config3_2A_phaseA_1Layer__21118[[#This Row],[Spalte24]]*$R192</f>
        <v>#VALUE!</v>
      </c>
      <c r="X192" t="e">
        <f>force_ripple_Config3_2A_phaseA_1Layer__21118[[#This Row],[Spalte25]]*$R192</f>
        <v>#VALUE!</v>
      </c>
      <c r="Y192" t="e">
        <f t="shared" si="19"/>
        <v>#VALUE!</v>
      </c>
      <c r="Z192" t="e">
        <f t="shared" si="20"/>
        <v>#VALUE!</v>
      </c>
    </row>
    <row r="193" spans="1:26" x14ac:dyDescent="0.3">
      <c r="A193">
        <v>380</v>
      </c>
      <c r="B193" t="s">
        <v>4034</v>
      </c>
      <c r="C193" t="s">
        <v>4035</v>
      </c>
      <c r="D193" t="s">
        <v>3632</v>
      </c>
      <c r="E193" t="s">
        <v>3633</v>
      </c>
      <c r="F193" t="s">
        <v>2816</v>
      </c>
      <c r="G193" t="s">
        <v>2817</v>
      </c>
      <c r="H193">
        <f t="shared" si="14"/>
        <v>97.389372261283583</v>
      </c>
      <c r="I193" t="e">
        <f>force_ripple_Config3_2A_phaseA_1Layer__21118[[#This Row],[A]]*force_ripple_Config3_2A_phaseA_1Layer__21118[[#This Row],[Insgesamt]]</f>
        <v>#VALUE!</v>
      </c>
      <c r="J193">
        <f>force_ripple_Config3_2A_phaseA_1Layer__21118[[#This Row],[A2]]*force_ripple_Config3_2A_phaseA_1Layer__21118[[#This Row],[Insgesamt]]</f>
        <v>-1.7052382046311488E+17</v>
      </c>
      <c r="K193" t="e">
        <f>force_ripple_Config3_2A_phaseA_1Layer__21118[[#This Row],[B]]*force_ripple_Config3_2A_phaseA_1Layer__21118[[#This Row],[Insgesamt]]</f>
        <v>#VALUE!</v>
      </c>
      <c r="L193">
        <f>force_ripple_Config3_2A_phaseA_1Layer__21118[[#This Row],[B2]]*force_ripple_Config3_2A_phaseA_1Layer__21118[[#This Row],[Insgesamt]]</f>
        <v>-1.3690223381109235E+17</v>
      </c>
      <c r="M193" t="e">
        <f>force_ripple_Config3_2A_phaseA_1Layer__21118[[#This Row],[C]]*force_ripple_Config3_2A_phaseA_1Layer__21118[[#This Row],[Insgesamt]]</f>
        <v>#VALUE!</v>
      </c>
      <c r="N193" t="e">
        <f>force_ripple_Config3_2A_phaseA_1Layer__21118[[#This Row],[C2]]*force_ripple_Config3_2A_phaseA_1Layer__21118[[#This Row],[Insgesamt]]</f>
        <v>#VALUE!</v>
      </c>
      <c r="O193" s="2">
        <f t="shared" si="15"/>
        <v>21.111111111111111</v>
      </c>
      <c r="P193" s="2">
        <f t="shared" si="16"/>
        <v>0.98480775301220735</v>
      </c>
      <c r="Q193" s="2">
        <f t="shared" si="17"/>
        <v>-0.34202014332566261</v>
      </c>
      <c r="R193" s="2">
        <f t="shared" si="18"/>
        <v>-0.64278760968654625</v>
      </c>
      <c r="S193" t="e">
        <f>force_ripple_Config3_2A_phaseA_1Layer__21118[[#This Row],[Spalte1]]*$Q193</f>
        <v>#VALUE!</v>
      </c>
      <c r="T193">
        <f>force_ripple_Config3_2A_phaseA_1Layer__21118[[#This Row],[Spalte2]]*$Q193</f>
        <v>5.8322581515234112E+16</v>
      </c>
      <c r="U193" t="e">
        <f>force_ripple_Config3_2A_phaseA_1Layer__21118[[#This Row],[Spalte22]]*$P193</f>
        <v>#VALUE!</v>
      </c>
      <c r="V193">
        <f>force_ripple_Config3_2A_phaseA_1Layer__21118[[#This Row],[Spalte23]]*$P193</f>
        <v>-1.348223812618537E+17</v>
      </c>
      <c r="W193" t="e">
        <f>force_ripple_Config3_2A_phaseA_1Layer__21118[[#This Row],[Spalte24]]*$R193</f>
        <v>#VALUE!</v>
      </c>
      <c r="X193" t="e">
        <f>force_ripple_Config3_2A_phaseA_1Layer__21118[[#This Row],[Spalte25]]*$R193</f>
        <v>#VALUE!</v>
      </c>
      <c r="Y193" t="e">
        <f t="shared" si="19"/>
        <v>#VALUE!</v>
      </c>
      <c r="Z193" t="e">
        <f t="shared" si="20"/>
        <v>#VALUE!</v>
      </c>
    </row>
    <row r="194" spans="1:26" x14ac:dyDescent="0.3">
      <c r="A194">
        <v>382</v>
      </c>
      <c r="B194" t="s">
        <v>4036</v>
      </c>
      <c r="C194" t="s">
        <v>4037</v>
      </c>
      <c r="D194" t="s">
        <v>3634</v>
      </c>
      <c r="E194" t="s">
        <v>3635</v>
      </c>
      <c r="F194" t="s">
        <v>2818</v>
      </c>
      <c r="G194" t="s">
        <v>2819</v>
      </c>
      <c r="H194">
        <f t="shared" si="14"/>
        <v>97.389372261283583</v>
      </c>
      <c r="I194" t="e">
        <f>force_ripple_Config3_2A_phaseA_1Layer__21118[[#This Row],[A]]*force_ripple_Config3_2A_phaseA_1Layer__21118[[#This Row],[Insgesamt]]</f>
        <v>#VALUE!</v>
      </c>
      <c r="J194">
        <f>force_ripple_Config3_2A_phaseA_1Layer__21118[[#This Row],[A2]]*force_ripple_Config3_2A_phaseA_1Layer__21118[[#This Row],[Insgesamt]]</f>
        <v>-1.513186273778489E+17</v>
      </c>
      <c r="K194" t="e">
        <f>force_ripple_Config3_2A_phaseA_1Layer__21118[[#This Row],[B]]*force_ripple_Config3_2A_phaseA_1Layer__21118[[#This Row],[Insgesamt]]</f>
        <v>#VALUE!</v>
      </c>
      <c r="L194">
        <f>force_ripple_Config3_2A_phaseA_1Layer__21118[[#This Row],[B2]]*force_ripple_Config3_2A_phaseA_1Layer__21118[[#This Row],[Insgesamt]]</f>
        <v>-1.5108532673494701E+17</v>
      </c>
      <c r="M194" t="e">
        <f>force_ripple_Config3_2A_phaseA_1Layer__21118[[#This Row],[C]]*force_ripple_Config3_2A_phaseA_1Layer__21118[[#This Row],[Insgesamt]]</f>
        <v>#VALUE!</v>
      </c>
      <c r="N194" t="e">
        <f>force_ripple_Config3_2A_phaseA_1Layer__21118[[#This Row],[C2]]*force_ripple_Config3_2A_phaseA_1Layer__21118[[#This Row],[Insgesamt]]</f>
        <v>#VALUE!</v>
      </c>
      <c r="O194" s="2">
        <f t="shared" si="15"/>
        <v>21.222222222222221</v>
      </c>
      <c r="P194" s="2">
        <f t="shared" si="16"/>
        <v>0.98480775301220758</v>
      </c>
      <c r="Q194" s="2">
        <f t="shared" si="17"/>
        <v>-0.64278760968653947</v>
      </c>
      <c r="R194" s="2">
        <f t="shared" si="18"/>
        <v>-0.34202014332567088</v>
      </c>
      <c r="S194" t="e">
        <f>force_ripple_Config3_2A_phaseA_1Layer__21118[[#This Row],[Spalte1]]*$Q194</f>
        <v>#VALUE!</v>
      </c>
      <c r="T194">
        <f>force_ripple_Config3_2A_phaseA_1Layer__21118[[#This Row],[Spalte2]]*$Q194</f>
        <v>9.7265738793255648E+16</v>
      </c>
      <c r="U194" t="e">
        <f>force_ripple_Config3_2A_phaseA_1Layer__21118[[#This Row],[Spalte22]]*$P194</f>
        <v>#VALUE!</v>
      </c>
      <c r="V194">
        <f>force_ripple_Config3_2A_phaseA_1Layer__21118[[#This Row],[Spalte23]]*$P194</f>
        <v>-1.4879000113495837E+17</v>
      </c>
      <c r="W194" t="e">
        <f>force_ripple_Config3_2A_phaseA_1Layer__21118[[#This Row],[Spalte24]]*$R194</f>
        <v>#VALUE!</v>
      </c>
      <c r="X194" t="e">
        <f>force_ripple_Config3_2A_phaseA_1Layer__21118[[#This Row],[Spalte25]]*$R194</f>
        <v>#VALUE!</v>
      </c>
      <c r="Y194" t="e">
        <f t="shared" si="19"/>
        <v>#VALUE!</v>
      </c>
      <c r="Z194" t="e">
        <f t="shared" si="20"/>
        <v>#VALUE!</v>
      </c>
    </row>
    <row r="195" spans="1:26" x14ac:dyDescent="0.3">
      <c r="A195">
        <v>384</v>
      </c>
      <c r="B195" t="s">
        <v>4038</v>
      </c>
      <c r="C195" t="s">
        <v>4039</v>
      </c>
      <c r="D195" t="s">
        <v>3636</v>
      </c>
      <c r="E195" t="s">
        <v>3637</v>
      </c>
      <c r="F195" t="s">
        <v>2820</v>
      </c>
      <c r="G195" t="s">
        <v>2821</v>
      </c>
      <c r="H195">
        <f t="shared" si="14"/>
        <v>97.389372261283583</v>
      </c>
      <c r="I195" t="e">
        <f>force_ripple_Config3_2A_phaseA_1Layer__21118[[#This Row],[A]]*force_ripple_Config3_2A_phaseA_1Layer__21118[[#This Row],[Insgesamt]]</f>
        <v>#VALUE!</v>
      </c>
      <c r="J195">
        <f>force_ripple_Config3_2A_phaseA_1Layer__21118[[#This Row],[A2]]*force_ripple_Config3_2A_phaseA_1Layer__21118[[#This Row],[Insgesamt]]</f>
        <v>-1.3884193699433069E+17</v>
      </c>
      <c r="K195" t="e">
        <f>force_ripple_Config3_2A_phaseA_1Layer__21118[[#This Row],[B]]*force_ripple_Config3_2A_phaseA_1Layer__21118[[#This Row],[Insgesamt]]</f>
        <v>#VALUE!</v>
      </c>
      <c r="L195">
        <f>force_ripple_Config3_2A_phaseA_1Layer__21118[[#This Row],[B2]]*force_ripple_Config3_2A_phaseA_1Layer__21118[[#This Row],[Insgesamt]]</f>
        <v>-1.7165017906014045E+17</v>
      </c>
      <c r="M195" t="e">
        <f>force_ripple_Config3_2A_phaseA_1Layer__21118[[#This Row],[C]]*force_ripple_Config3_2A_phaseA_1Layer__21118[[#This Row],[Insgesamt]]</f>
        <v>#VALUE!</v>
      </c>
      <c r="N195" t="e">
        <f>force_ripple_Config3_2A_phaseA_1Layer__21118[[#This Row],[C2]]*force_ripple_Config3_2A_phaseA_1Layer__21118[[#This Row],[Insgesamt]]</f>
        <v>#VALUE!</v>
      </c>
      <c r="O195" s="2">
        <f t="shared" si="15"/>
        <v>21.333333333333332</v>
      </c>
      <c r="P195" s="2">
        <f t="shared" si="16"/>
        <v>0.86602540378444115</v>
      </c>
      <c r="Q195" s="2">
        <f t="shared" si="17"/>
        <v>-0.86602540378443493</v>
      </c>
      <c r="R195" s="2">
        <f t="shared" si="18"/>
        <v>-9.8007539583999659E-15</v>
      </c>
      <c r="S195" t="e">
        <f>force_ripple_Config3_2A_phaseA_1Layer__21118[[#This Row],[Spalte1]]*$Q195</f>
        <v>#VALUE!</v>
      </c>
      <c r="T195">
        <f>force_ripple_Config3_2A_phaseA_1Layer__21118[[#This Row],[Spalte2]]*$Q195</f>
        <v>1.202406445477283E+17</v>
      </c>
      <c r="U195" t="e">
        <f>force_ripple_Config3_2A_phaseA_1Layer__21118[[#This Row],[Spalte22]]*$P195</f>
        <v>#VALUE!</v>
      </c>
      <c r="V195">
        <f>force_ripple_Config3_2A_phaseA_1Layer__21118[[#This Row],[Spalte23]]*$P195</f>
        <v>-1.4865341563022976E+17</v>
      </c>
      <c r="W195" t="e">
        <f>force_ripple_Config3_2A_phaseA_1Layer__21118[[#This Row],[Spalte24]]*$R195</f>
        <v>#VALUE!</v>
      </c>
      <c r="X195" t="e">
        <f>force_ripple_Config3_2A_phaseA_1Layer__21118[[#This Row],[Spalte25]]*$R195</f>
        <v>#VALUE!</v>
      </c>
      <c r="Y195" t="e">
        <f t="shared" si="19"/>
        <v>#VALUE!</v>
      </c>
      <c r="Z195" t="e">
        <f t="shared" si="20"/>
        <v>#VALUE!</v>
      </c>
    </row>
    <row r="196" spans="1:26" x14ac:dyDescent="0.3">
      <c r="A196">
        <v>386</v>
      </c>
      <c r="B196" t="s">
        <v>4040</v>
      </c>
      <c r="C196" t="s">
        <v>4041</v>
      </c>
      <c r="D196" t="s">
        <v>3638</v>
      </c>
      <c r="E196" t="s">
        <v>3639</v>
      </c>
      <c r="F196" t="s">
        <v>2822</v>
      </c>
      <c r="G196" t="s">
        <v>2823</v>
      </c>
      <c r="H196">
        <f t="shared" ref="H196:H203" si="21">31*PI()</f>
        <v>97.389372261283583</v>
      </c>
      <c r="I196" t="e">
        <f>force_ripple_Config3_2A_phaseA_1Layer__21118[[#This Row],[A]]*force_ripple_Config3_2A_phaseA_1Layer__21118[[#This Row],[Insgesamt]]</f>
        <v>#VALUE!</v>
      </c>
      <c r="J196">
        <f>force_ripple_Config3_2A_phaseA_1Layer__21118[[#This Row],[A2]]*force_ripple_Config3_2A_phaseA_1Layer__21118[[#This Row],[Insgesamt]]</f>
        <v>-1.2028980279906354E+17</v>
      </c>
      <c r="K196" t="e">
        <f>force_ripple_Config3_2A_phaseA_1Layer__21118[[#This Row],[B]]*force_ripple_Config3_2A_phaseA_1Layer__21118[[#This Row],[Insgesamt]]</f>
        <v>#VALUE!</v>
      </c>
      <c r="L196">
        <f>force_ripple_Config3_2A_phaseA_1Layer__21118[[#This Row],[B2]]*force_ripple_Config3_2A_phaseA_1Layer__21118[[#This Row],[Insgesamt]]</f>
        <v>-1.8022962294426384E+17</v>
      </c>
      <c r="M196" t="e">
        <f>force_ripple_Config3_2A_phaseA_1Layer__21118[[#This Row],[C]]*force_ripple_Config3_2A_phaseA_1Layer__21118[[#This Row],[Insgesamt]]</f>
        <v>#VALUE!</v>
      </c>
      <c r="N196" t="e">
        <f>force_ripple_Config3_2A_phaseA_1Layer__21118[[#This Row],[C2]]*force_ripple_Config3_2A_phaseA_1Layer__21118[[#This Row],[Insgesamt]]</f>
        <v>#VALUE!</v>
      </c>
      <c r="O196" s="2">
        <f t="shared" ref="O196:O203" si="22">A196/(18)</f>
        <v>21.444444444444443</v>
      </c>
      <c r="P196" s="2">
        <f t="shared" ref="P196:P203" si="23">SIN($O196*PI()-RADIANS(120))</f>
        <v>0.64278760968653792</v>
      </c>
      <c r="Q196" s="2">
        <f t="shared" ref="Q196:Q203" si="24">SIN($O196*PI()+RADIANS(0))</f>
        <v>-0.98480775301220791</v>
      </c>
      <c r="R196" s="2">
        <f t="shared" ref="R196:R203" si="25">SIN($O196*PI()+RADIANS(120))</f>
        <v>0.34202014332566583</v>
      </c>
      <c r="S196" t="e">
        <f>force_ripple_Config3_2A_phaseA_1Layer__21118[[#This Row],[Spalte1]]*$Q196</f>
        <v>#VALUE!</v>
      </c>
      <c r="T196">
        <f>force_ripple_Config3_2A_phaseA_1Layer__21118[[#This Row],[Spalte2]]*$Q196</f>
        <v>1.1846233040482736E+17</v>
      </c>
      <c r="U196" t="e">
        <f>force_ripple_Config3_2A_phaseA_1Layer__21118[[#This Row],[Spalte22]]*$P196</f>
        <v>#VALUE!</v>
      </c>
      <c r="V196">
        <f>force_ripple_Config3_2A_phaseA_1Layer__21118[[#This Row],[Spalte23]]*$P196</f>
        <v>-1.1584936852704936E+17</v>
      </c>
      <c r="W196" t="e">
        <f>force_ripple_Config3_2A_phaseA_1Layer__21118[[#This Row],[Spalte24]]*$R196</f>
        <v>#VALUE!</v>
      </c>
      <c r="X196" t="e">
        <f>force_ripple_Config3_2A_phaseA_1Layer__21118[[#This Row],[Spalte25]]*$R196</f>
        <v>#VALUE!</v>
      </c>
      <c r="Y196" t="e">
        <f t="shared" ref="Y196:Y203" si="26">SUM(S196,U196,W196)</f>
        <v>#VALUE!</v>
      </c>
      <c r="Z196" t="e">
        <f t="shared" ref="Z196:Z203" si="27">SUM(T196,V196,X196)</f>
        <v>#VALUE!</v>
      </c>
    </row>
    <row r="197" spans="1:26" x14ac:dyDescent="0.3">
      <c r="A197">
        <v>388</v>
      </c>
      <c r="B197" t="s">
        <v>4042</v>
      </c>
      <c r="C197" t="s">
        <v>4043</v>
      </c>
      <c r="D197" t="s">
        <v>3640</v>
      </c>
      <c r="E197" t="s">
        <v>3641</v>
      </c>
      <c r="F197" t="s">
        <v>2824</v>
      </c>
      <c r="G197" t="s">
        <v>2825</v>
      </c>
      <c r="H197">
        <f t="shared" si="21"/>
        <v>97.389372261283583</v>
      </c>
      <c r="I197" t="e">
        <f>force_ripple_Config3_2A_phaseA_1Layer__21118[[#This Row],[A]]*force_ripple_Config3_2A_phaseA_1Layer__21118[[#This Row],[Insgesamt]]</f>
        <v>#VALUE!</v>
      </c>
      <c r="J197" t="e">
        <f>force_ripple_Config3_2A_phaseA_1Layer__21118[[#This Row],[A2]]*force_ripple_Config3_2A_phaseA_1Layer__21118[[#This Row],[Insgesamt]]</f>
        <v>#VALUE!</v>
      </c>
      <c r="K197" t="e">
        <f>force_ripple_Config3_2A_phaseA_1Layer__21118[[#This Row],[B]]*force_ripple_Config3_2A_phaseA_1Layer__21118[[#This Row],[Insgesamt]]</f>
        <v>#VALUE!</v>
      </c>
      <c r="L197">
        <f>force_ripple_Config3_2A_phaseA_1Layer__21118[[#This Row],[B2]]*force_ripple_Config3_2A_phaseA_1Layer__21118[[#This Row],[Insgesamt]]</f>
        <v>-1.7656535241674781E+17</v>
      </c>
      <c r="M197" t="e">
        <f>force_ripple_Config3_2A_phaseA_1Layer__21118[[#This Row],[C]]*force_ripple_Config3_2A_phaseA_1Layer__21118[[#This Row],[Insgesamt]]</f>
        <v>#VALUE!</v>
      </c>
      <c r="N197" t="e">
        <f>force_ripple_Config3_2A_phaseA_1Layer__21118[[#This Row],[C2]]*force_ripple_Config3_2A_phaseA_1Layer__21118[[#This Row],[Insgesamt]]</f>
        <v>#VALUE!</v>
      </c>
      <c r="O197" s="2">
        <f t="shared" si="22"/>
        <v>21.555555555555557</v>
      </c>
      <c r="P197" s="2">
        <f t="shared" si="23"/>
        <v>0.34202014332566077</v>
      </c>
      <c r="Q197" s="2">
        <f t="shared" si="24"/>
        <v>-0.98480775301220702</v>
      </c>
      <c r="R197" s="2">
        <f t="shared" si="25"/>
        <v>0.64278760968654203</v>
      </c>
      <c r="S197" t="e">
        <f>force_ripple_Config3_2A_phaseA_1Layer__21118[[#This Row],[Spalte1]]*$Q197</f>
        <v>#VALUE!</v>
      </c>
      <c r="T197" t="e">
        <f>force_ripple_Config3_2A_phaseA_1Layer__21118[[#This Row],[Spalte2]]*$Q197</f>
        <v>#VALUE!</v>
      </c>
      <c r="U197" t="e">
        <f>force_ripple_Config3_2A_phaseA_1Layer__21118[[#This Row],[Spalte22]]*$P197</f>
        <v>#VALUE!</v>
      </c>
      <c r="V197">
        <f>force_ripple_Config3_2A_phaseA_1Layer__21118[[#This Row],[Spalte23]]*$P197</f>
        <v>-6.0388907139921888E+16</v>
      </c>
      <c r="W197" t="e">
        <f>force_ripple_Config3_2A_phaseA_1Layer__21118[[#This Row],[Spalte24]]*$R197</f>
        <v>#VALUE!</v>
      </c>
      <c r="X197" t="e">
        <f>force_ripple_Config3_2A_phaseA_1Layer__21118[[#This Row],[Spalte25]]*$R197</f>
        <v>#VALUE!</v>
      </c>
      <c r="Y197" t="e">
        <f t="shared" si="26"/>
        <v>#VALUE!</v>
      </c>
      <c r="Z197" t="e">
        <f t="shared" si="27"/>
        <v>#VALUE!</v>
      </c>
    </row>
    <row r="198" spans="1:26" x14ac:dyDescent="0.3">
      <c r="A198">
        <v>390</v>
      </c>
      <c r="B198" t="s">
        <v>4044</v>
      </c>
      <c r="C198" t="s">
        <v>4045</v>
      </c>
      <c r="D198" t="s">
        <v>3642</v>
      </c>
      <c r="E198" t="s">
        <v>3643</v>
      </c>
      <c r="F198" t="s">
        <v>2826</v>
      </c>
      <c r="G198" t="s">
        <v>2827</v>
      </c>
      <c r="H198">
        <f t="shared" si="21"/>
        <v>97.389372261283583</v>
      </c>
      <c r="I198" t="e">
        <f>force_ripple_Config3_2A_phaseA_1Layer__21118[[#This Row],[A]]*force_ripple_Config3_2A_phaseA_1Layer__21118[[#This Row],[Insgesamt]]</f>
        <v>#VALUE!</v>
      </c>
      <c r="J198" t="e">
        <f>force_ripple_Config3_2A_phaseA_1Layer__21118[[#This Row],[A2]]*force_ripple_Config3_2A_phaseA_1Layer__21118[[#This Row],[Insgesamt]]</f>
        <v>#VALUE!</v>
      </c>
      <c r="K198" t="e">
        <f>force_ripple_Config3_2A_phaseA_1Layer__21118[[#This Row],[B]]*force_ripple_Config3_2A_phaseA_1Layer__21118[[#This Row],[Insgesamt]]</f>
        <v>#VALUE!</v>
      </c>
      <c r="L198">
        <f>force_ripple_Config3_2A_phaseA_1Layer__21118[[#This Row],[B2]]*force_ripple_Config3_2A_phaseA_1Layer__21118[[#This Row],[Insgesamt]]</f>
        <v>-1.7402648205148966E+17</v>
      </c>
      <c r="M198" t="e">
        <f>force_ripple_Config3_2A_phaseA_1Layer__21118[[#This Row],[C]]*force_ripple_Config3_2A_phaseA_1Layer__21118[[#This Row],[Insgesamt]]</f>
        <v>#VALUE!</v>
      </c>
      <c r="N198">
        <f>force_ripple_Config3_2A_phaseA_1Layer__21118[[#This Row],[C2]]*force_ripple_Config3_2A_phaseA_1Layer__21118[[#This Row],[Insgesamt]]</f>
        <v>-1.0035149389361611E+17</v>
      </c>
      <c r="O198" s="2">
        <f t="shared" si="22"/>
        <v>21.666666666666668</v>
      </c>
      <c r="P198" s="2">
        <f t="shared" si="23"/>
        <v>-9.7990192349239891E-16</v>
      </c>
      <c r="Q198" s="2">
        <f t="shared" si="24"/>
        <v>-0.86602540378443937</v>
      </c>
      <c r="R198" s="2">
        <f t="shared" si="25"/>
        <v>0.86602540378443671</v>
      </c>
      <c r="S198" t="e">
        <f>force_ripple_Config3_2A_phaseA_1Layer__21118[[#This Row],[Spalte1]]*$Q198</f>
        <v>#VALUE!</v>
      </c>
      <c r="T198" t="e">
        <f>force_ripple_Config3_2A_phaseA_1Layer__21118[[#This Row],[Spalte2]]*$Q198</f>
        <v>#VALUE!</v>
      </c>
      <c r="U198" t="e">
        <f>force_ripple_Config3_2A_phaseA_1Layer__21118[[#This Row],[Spalte22]]*$P198</f>
        <v>#VALUE!</v>
      </c>
      <c r="V198">
        <f>force_ripple_Config3_2A_phaseA_1Layer__21118[[#This Row],[Spalte23]]*$P198</f>
        <v>170.52888450087016</v>
      </c>
      <c r="W198" t="e">
        <f>force_ripple_Config3_2A_phaseA_1Layer__21118[[#This Row],[Spalte24]]*$R198</f>
        <v>#VALUE!</v>
      </c>
      <c r="X198">
        <f>force_ripple_Config3_2A_phaseA_1Layer__21118[[#This Row],[Spalte25]]*$R198</f>
        <v>-8.6906943019590336E+16</v>
      </c>
      <c r="Y198" t="e">
        <f t="shared" si="26"/>
        <v>#VALUE!</v>
      </c>
      <c r="Z198" t="e">
        <f t="shared" si="27"/>
        <v>#VALUE!</v>
      </c>
    </row>
    <row r="199" spans="1:26" x14ac:dyDescent="0.3">
      <c r="A199">
        <v>392</v>
      </c>
      <c r="B199" t="s">
        <v>4046</v>
      </c>
      <c r="C199" t="s">
        <v>4047</v>
      </c>
      <c r="D199" t="s">
        <v>3644</v>
      </c>
      <c r="E199" t="s">
        <v>3645</v>
      </c>
      <c r="F199" t="s">
        <v>2828</v>
      </c>
      <c r="G199" t="s">
        <v>2829</v>
      </c>
      <c r="H199">
        <f t="shared" si="21"/>
        <v>97.389372261283583</v>
      </c>
      <c r="I199" t="e">
        <f>force_ripple_Config3_2A_phaseA_1Layer__21118[[#This Row],[A]]*force_ripple_Config3_2A_phaseA_1Layer__21118[[#This Row],[Insgesamt]]</f>
        <v>#VALUE!</v>
      </c>
      <c r="J199" t="e">
        <f>force_ripple_Config3_2A_phaseA_1Layer__21118[[#This Row],[A2]]*force_ripple_Config3_2A_phaseA_1Layer__21118[[#This Row],[Insgesamt]]</f>
        <v>#VALUE!</v>
      </c>
      <c r="K199" t="e">
        <f>force_ripple_Config3_2A_phaseA_1Layer__21118[[#This Row],[B]]*force_ripple_Config3_2A_phaseA_1Layer__21118[[#This Row],[Insgesamt]]</f>
        <v>#VALUE!</v>
      </c>
      <c r="L199">
        <f>force_ripple_Config3_2A_phaseA_1Layer__21118[[#This Row],[B2]]*force_ripple_Config3_2A_phaseA_1Layer__21118[[#This Row],[Insgesamt]]</f>
        <v>-1.6187190467011021E+17</v>
      </c>
      <c r="M199" t="e">
        <f>force_ripple_Config3_2A_phaseA_1Layer__21118[[#This Row],[C]]*force_ripple_Config3_2A_phaseA_1Layer__21118[[#This Row],[Insgesamt]]</f>
        <v>#VALUE!</v>
      </c>
      <c r="N199">
        <f>force_ripple_Config3_2A_phaseA_1Layer__21118[[#This Row],[C2]]*force_ripple_Config3_2A_phaseA_1Layer__21118[[#This Row],[Insgesamt]]</f>
        <v>-1.1754634479163662E+16</v>
      </c>
      <c r="O199" s="2">
        <f t="shared" si="22"/>
        <v>21.777777777777779</v>
      </c>
      <c r="P199" s="2">
        <f t="shared" si="23"/>
        <v>-0.34202014332567593</v>
      </c>
      <c r="Q199" s="2">
        <f t="shared" si="24"/>
        <v>-0.64278760968653537</v>
      </c>
      <c r="R199" s="2">
        <f t="shared" si="25"/>
        <v>0.98480775301220858</v>
      </c>
      <c r="S199" t="e">
        <f>force_ripple_Config3_2A_phaseA_1Layer__21118[[#This Row],[Spalte1]]*$Q199</f>
        <v>#VALUE!</v>
      </c>
      <c r="T199" t="e">
        <f>force_ripple_Config3_2A_phaseA_1Layer__21118[[#This Row],[Spalte2]]*$Q199</f>
        <v>#VALUE!</v>
      </c>
      <c r="U199" t="e">
        <f>force_ripple_Config3_2A_phaseA_1Layer__21118[[#This Row],[Spalte22]]*$P199</f>
        <v>#VALUE!</v>
      </c>
      <c r="V199">
        <f>force_ripple_Config3_2A_phaseA_1Layer__21118[[#This Row],[Spalte23]]*$P199</f>
        <v>5.5363452035671248E+16</v>
      </c>
      <c r="W199" t="e">
        <f>force_ripple_Config3_2A_phaseA_1Layer__21118[[#This Row],[Spalte24]]*$R199</f>
        <v>#VALUE!</v>
      </c>
      <c r="X199">
        <f>force_ripple_Config3_2A_phaseA_1Layer__21118[[#This Row],[Spalte25]]*$R199</f>
        <v>-1.1576055168904998E+16</v>
      </c>
      <c r="Y199" t="e">
        <f t="shared" si="26"/>
        <v>#VALUE!</v>
      </c>
      <c r="Z199" t="e">
        <f t="shared" si="27"/>
        <v>#VALUE!</v>
      </c>
    </row>
    <row r="200" spans="1:26" x14ac:dyDescent="0.3">
      <c r="A200">
        <v>394</v>
      </c>
      <c r="B200" t="s">
        <v>4048</v>
      </c>
      <c r="C200" t="s">
        <v>4049</v>
      </c>
      <c r="D200" t="s">
        <v>3646</v>
      </c>
      <c r="E200" t="s">
        <v>3647</v>
      </c>
      <c r="F200" t="s">
        <v>2830</v>
      </c>
      <c r="G200" t="s">
        <v>2831</v>
      </c>
      <c r="H200">
        <f t="shared" si="21"/>
        <v>97.389372261283583</v>
      </c>
      <c r="I200" t="e">
        <f>force_ripple_Config3_2A_phaseA_1Layer__21118[[#This Row],[A]]*force_ripple_Config3_2A_phaseA_1Layer__21118[[#This Row],[Insgesamt]]</f>
        <v>#VALUE!</v>
      </c>
      <c r="J200" t="e">
        <f>force_ripple_Config3_2A_phaseA_1Layer__21118[[#This Row],[A2]]*force_ripple_Config3_2A_phaseA_1Layer__21118[[#This Row],[Insgesamt]]</f>
        <v>#VALUE!</v>
      </c>
      <c r="K200" t="e">
        <f>force_ripple_Config3_2A_phaseA_1Layer__21118[[#This Row],[B]]*force_ripple_Config3_2A_phaseA_1Layer__21118[[#This Row],[Insgesamt]]</f>
        <v>#VALUE!</v>
      </c>
      <c r="L200">
        <f>force_ripple_Config3_2A_phaseA_1Layer__21118[[#This Row],[B2]]*force_ripple_Config3_2A_phaseA_1Layer__21118[[#This Row],[Insgesamt]]</f>
        <v>-1.4000975399304094E+17</v>
      </c>
      <c r="M200" t="e">
        <f>force_ripple_Config3_2A_phaseA_1Layer__21118[[#This Row],[C]]*force_ripple_Config3_2A_phaseA_1Layer__21118[[#This Row],[Insgesamt]]</f>
        <v>#VALUE!</v>
      </c>
      <c r="N200">
        <f>force_ripple_Config3_2A_phaseA_1Layer__21118[[#This Row],[C2]]*force_ripple_Config3_2A_phaseA_1Layer__21118[[#This Row],[Insgesamt]]</f>
        <v>-1.2650486566223818E+16</v>
      </c>
      <c r="O200" s="2">
        <f t="shared" si="22"/>
        <v>21.888888888888889</v>
      </c>
      <c r="P200" s="2">
        <f t="shared" si="23"/>
        <v>-0.64278760968653947</v>
      </c>
      <c r="Q200" s="2">
        <f t="shared" si="24"/>
        <v>-0.34202014332567088</v>
      </c>
      <c r="R200" s="2">
        <f t="shared" si="25"/>
        <v>0.98480775301220891</v>
      </c>
      <c r="S200" t="e">
        <f>force_ripple_Config3_2A_phaseA_1Layer__21118[[#This Row],[Spalte1]]*$Q200</f>
        <v>#VALUE!</v>
      </c>
      <c r="T200" t="e">
        <f>force_ripple_Config3_2A_phaseA_1Layer__21118[[#This Row],[Spalte2]]*$Q200</f>
        <v>#VALUE!</v>
      </c>
      <c r="U200" t="e">
        <f>force_ripple_Config3_2A_phaseA_1Layer__21118[[#This Row],[Spalte22]]*$P200</f>
        <v>#VALUE!</v>
      </c>
      <c r="V200">
        <f>force_ripple_Config3_2A_phaseA_1Layer__21118[[#This Row],[Spalte23]]*$P200</f>
        <v>8.9996535101987216E+16</v>
      </c>
      <c r="W200" t="e">
        <f>force_ripple_Config3_2A_phaseA_1Layer__21118[[#This Row],[Spalte24]]*$R200</f>
        <v>#VALUE!</v>
      </c>
      <c r="X200">
        <f>force_ripple_Config3_2A_phaseA_1Layer__21118[[#This Row],[Spalte25]]*$R200</f>
        <v>-1.2458297249794012E+16</v>
      </c>
      <c r="Y200" t="e">
        <f t="shared" si="26"/>
        <v>#VALUE!</v>
      </c>
      <c r="Z200" t="e">
        <f t="shared" si="27"/>
        <v>#VALUE!</v>
      </c>
    </row>
    <row r="201" spans="1:26" x14ac:dyDescent="0.3">
      <c r="A201">
        <v>396</v>
      </c>
      <c r="B201" t="s">
        <v>4050</v>
      </c>
      <c r="C201" t="s">
        <v>4051</v>
      </c>
      <c r="D201" t="s">
        <v>3648</v>
      </c>
      <c r="E201" t="s">
        <v>3649</v>
      </c>
      <c r="F201" t="s">
        <v>2832</v>
      </c>
      <c r="G201" t="s">
        <v>2833</v>
      </c>
      <c r="H201">
        <f t="shared" si="21"/>
        <v>97.389372261283583</v>
      </c>
      <c r="I201" t="e">
        <f>force_ripple_Config3_2A_phaseA_1Layer__21118[[#This Row],[A]]*force_ripple_Config3_2A_phaseA_1Layer__21118[[#This Row],[Insgesamt]]</f>
        <v>#VALUE!</v>
      </c>
      <c r="J201" t="e">
        <f>force_ripple_Config3_2A_phaseA_1Layer__21118[[#This Row],[A2]]*force_ripple_Config3_2A_phaseA_1Layer__21118[[#This Row],[Insgesamt]]</f>
        <v>#VALUE!</v>
      </c>
      <c r="K201" t="e">
        <f>force_ripple_Config3_2A_phaseA_1Layer__21118[[#This Row],[B]]*force_ripple_Config3_2A_phaseA_1Layer__21118[[#This Row],[Insgesamt]]</f>
        <v>#VALUE!</v>
      </c>
      <c r="L201">
        <f>force_ripple_Config3_2A_phaseA_1Layer__21118[[#This Row],[B2]]*force_ripple_Config3_2A_phaseA_1Layer__21118[[#This Row],[Insgesamt]]</f>
        <v>-1.2336078879996022E+16</v>
      </c>
      <c r="M201" t="e">
        <f>force_ripple_Config3_2A_phaseA_1Layer__21118[[#This Row],[C]]*force_ripple_Config3_2A_phaseA_1Layer__21118[[#This Row],[Insgesamt]]</f>
        <v>#VALUE!</v>
      </c>
      <c r="N201">
        <f>force_ripple_Config3_2A_phaseA_1Layer__21118[[#This Row],[C2]]*force_ripple_Config3_2A_phaseA_1Layer__21118[[#This Row],[Insgesamt]]</f>
        <v>-1.3727983376987178E+17</v>
      </c>
      <c r="O201" s="2">
        <f t="shared" si="22"/>
        <v>22</v>
      </c>
      <c r="P201" s="2">
        <f t="shared" si="23"/>
        <v>-0.86602540378443493</v>
      </c>
      <c r="Q201" s="2">
        <f t="shared" si="24"/>
        <v>-9.8007539583999659E-15</v>
      </c>
      <c r="R201" s="2">
        <f t="shared" si="25"/>
        <v>0.86602540378444481</v>
      </c>
      <c r="S201" t="e">
        <f>force_ripple_Config3_2A_phaseA_1Layer__21118[[#This Row],[Spalte1]]*$Q201</f>
        <v>#VALUE!</v>
      </c>
      <c r="T201" t="e">
        <f>force_ripple_Config3_2A_phaseA_1Layer__21118[[#This Row],[Spalte2]]*$Q201</f>
        <v>#VALUE!</v>
      </c>
      <c r="U201" t="e">
        <f>force_ripple_Config3_2A_phaseA_1Layer__21118[[#This Row],[Spalte22]]*$P201</f>
        <v>#VALUE!</v>
      </c>
      <c r="V201">
        <f>force_ripple_Config3_2A_phaseA_1Layer__21118[[#This Row],[Spalte23]]*$P201</f>
        <v>1.0683357693165194E+16</v>
      </c>
      <c r="W201" t="e">
        <f>force_ripple_Config3_2A_phaseA_1Layer__21118[[#This Row],[Spalte24]]*$R201</f>
        <v>#VALUE!</v>
      </c>
      <c r="X201">
        <f>force_ripple_Config3_2A_phaseA_1Layer__21118[[#This Row],[Spalte25]]*$R201</f>
        <v>-1.1888782347201467E+17</v>
      </c>
      <c r="Y201" t="e">
        <f t="shared" si="26"/>
        <v>#VALUE!</v>
      </c>
      <c r="Z201" t="e">
        <f t="shared" si="27"/>
        <v>#VALUE!</v>
      </c>
    </row>
    <row r="202" spans="1:26" x14ac:dyDescent="0.3">
      <c r="A202">
        <v>398</v>
      </c>
      <c r="B202" t="s">
        <v>4052</v>
      </c>
      <c r="C202" t="s">
        <v>4053</v>
      </c>
      <c r="D202" t="s">
        <v>3650</v>
      </c>
      <c r="E202" t="s">
        <v>3651</v>
      </c>
      <c r="F202" t="s">
        <v>2834</v>
      </c>
      <c r="G202" t="s">
        <v>2835</v>
      </c>
      <c r="H202">
        <f t="shared" si="21"/>
        <v>97.389372261283583</v>
      </c>
      <c r="I202" t="e">
        <f>force_ripple_Config3_2A_phaseA_1Layer__21118[[#This Row],[A]]*force_ripple_Config3_2A_phaseA_1Layer__21118[[#This Row],[Insgesamt]]</f>
        <v>#VALUE!</v>
      </c>
      <c r="J202" t="e">
        <f>force_ripple_Config3_2A_phaseA_1Layer__21118[[#This Row],[A2]]*force_ripple_Config3_2A_phaseA_1Layer__21118[[#This Row],[Insgesamt]]</f>
        <v>#VALUE!</v>
      </c>
      <c r="K202" t="e">
        <f>force_ripple_Config3_2A_phaseA_1Layer__21118[[#This Row],[B]]*force_ripple_Config3_2A_phaseA_1Layer__21118[[#This Row],[Insgesamt]]</f>
        <v>#VALUE!</v>
      </c>
      <c r="L202">
        <f>force_ripple_Config3_2A_phaseA_1Layer__21118[[#This Row],[B2]]*force_ripple_Config3_2A_phaseA_1Layer__21118[[#This Row],[Insgesamt]]</f>
        <v>-1.0525179297323379E+17</v>
      </c>
      <c r="M202" t="e">
        <f>force_ripple_Config3_2A_phaseA_1Layer__21118[[#This Row],[C]]*force_ripple_Config3_2A_phaseA_1Layer__21118[[#This Row],[Insgesamt]]</f>
        <v>#VALUE!</v>
      </c>
      <c r="N202">
        <f>force_ripple_Config3_2A_phaseA_1Layer__21118[[#This Row],[C2]]*force_ripple_Config3_2A_phaseA_1Layer__21118[[#This Row],[Insgesamt]]</f>
        <v>-1.4809658423809626E+16</v>
      </c>
      <c r="O202" s="2">
        <f t="shared" si="22"/>
        <v>22.111111111111111</v>
      </c>
      <c r="P202" s="2">
        <f t="shared" si="23"/>
        <v>-0.98480775301220791</v>
      </c>
      <c r="Q202" s="2">
        <f t="shared" si="24"/>
        <v>0.34202014332566583</v>
      </c>
      <c r="R202" s="2">
        <f t="shared" si="25"/>
        <v>0.64278760968654358</v>
      </c>
      <c r="S202" t="e">
        <f>force_ripple_Config3_2A_phaseA_1Layer__21118[[#This Row],[Spalte1]]*$Q202</f>
        <v>#VALUE!</v>
      </c>
      <c r="T202" t="e">
        <f>force_ripple_Config3_2A_phaseA_1Layer__21118[[#This Row],[Spalte2]]*$Q202</f>
        <v>#VALUE!</v>
      </c>
      <c r="U202" t="e">
        <f>force_ripple_Config3_2A_phaseA_1Layer__21118[[#This Row],[Spalte22]]*$P202</f>
        <v>#VALUE!</v>
      </c>
      <c r="V202">
        <f>force_ripple_Config3_2A_phaseA_1Layer__21118[[#This Row],[Spalte23]]*$P202</f>
        <v>1.0365278173847646E+17</v>
      </c>
      <c r="W202" t="e">
        <f>force_ripple_Config3_2A_phaseA_1Layer__21118[[#This Row],[Spalte24]]*$R202</f>
        <v>#VALUE!</v>
      </c>
      <c r="X202">
        <f>force_ripple_Config3_2A_phaseA_1Layer__21118[[#This Row],[Spalte25]]*$R202</f>
        <v>-9519464938514774</v>
      </c>
      <c r="Y202" t="e">
        <f t="shared" si="26"/>
        <v>#VALUE!</v>
      </c>
      <c r="Z202" t="e">
        <f t="shared" si="27"/>
        <v>#VALUE!</v>
      </c>
    </row>
    <row r="203" spans="1:26" x14ac:dyDescent="0.3">
      <c r="A203">
        <v>400</v>
      </c>
      <c r="B203" t="s">
        <v>4054</v>
      </c>
      <c r="C203" t="s">
        <v>4055</v>
      </c>
      <c r="D203" t="s">
        <v>3652</v>
      </c>
      <c r="E203" t="s">
        <v>3653</v>
      </c>
      <c r="F203" t="s">
        <v>2836</v>
      </c>
      <c r="G203" t="s">
        <v>2837</v>
      </c>
      <c r="H203">
        <f t="shared" si="21"/>
        <v>97.389372261283583</v>
      </c>
      <c r="I203" t="e">
        <f>force_ripple_Config3_2A_phaseA_1Layer__21118[[#This Row],[A]]*force_ripple_Config3_2A_phaseA_1Layer__21118[[#This Row],[Insgesamt]]</f>
        <v>#VALUE!</v>
      </c>
      <c r="J203" t="e">
        <f>force_ripple_Config3_2A_phaseA_1Layer__21118[[#This Row],[A2]]*force_ripple_Config3_2A_phaseA_1Layer__21118[[#This Row],[Insgesamt]]</f>
        <v>#VALUE!</v>
      </c>
      <c r="K203" t="e">
        <f>force_ripple_Config3_2A_phaseA_1Layer__21118[[#This Row],[B]]*force_ripple_Config3_2A_phaseA_1Layer__21118[[#This Row],[Insgesamt]]</f>
        <v>#VALUE!</v>
      </c>
      <c r="L203" t="e">
        <f>force_ripple_Config3_2A_phaseA_1Layer__21118[[#This Row],[B2]]*force_ripple_Config3_2A_phaseA_1Layer__21118[[#This Row],[Insgesamt]]</f>
        <v>#VALUE!</v>
      </c>
      <c r="M203" t="e">
        <f>force_ripple_Config3_2A_phaseA_1Layer__21118[[#This Row],[C]]*force_ripple_Config3_2A_phaseA_1Layer__21118[[#This Row],[Insgesamt]]</f>
        <v>#VALUE!</v>
      </c>
      <c r="N203">
        <f>force_ripple_Config3_2A_phaseA_1Layer__21118[[#This Row],[C2]]*force_ripple_Config3_2A_phaseA_1Layer__21118[[#This Row],[Insgesamt]]</f>
        <v>-1.4835576740481654E+17</v>
      </c>
      <c r="O203" s="2">
        <f t="shared" si="22"/>
        <v>22.222222222222221</v>
      </c>
      <c r="P203" s="2">
        <f t="shared" si="23"/>
        <v>-0.98480775301220946</v>
      </c>
      <c r="Q203" s="2">
        <f t="shared" si="24"/>
        <v>0.64278760968653115</v>
      </c>
      <c r="R203" s="2">
        <f t="shared" si="25"/>
        <v>0.34202014332568104</v>
      </c>
      <c r="S203" t="e">
        <f>force_ripple_Config3_2A_phaseA_1Layer__21118[[#This Row],[Spalte1]]*$Q203</f>
        <v>#VALUE!</v>
      </c>
      <c r="T203" t="e">
        <f>force_ripple_Config3_2A_phaseA_1Layer__21118[[#This Row],[Spalte2]]*$Q203</f>
        <v>#VALUE!</v>
      </c>
      <c r="U203" t="e">
        <f>force_ripple_Config3_2A_phaseA_1Layer__21118[[#This Row],[Spalte22]]*$P203</f>
        <v>#VALUE!</v>
      </c>
      <c r="V203" t="e">
        <f>force_ripple_Config3_2A_phaseA_1Layer__21118[[#This Row],[Spalte23]]*$P203</f>
        <v>#VALUE!</v>
      </c>
      <c r="W203" t="e">
        <f>force_ripple_Config3_2A_phaseA_1Layer__21118[[#This Row],[Spalte24]]*$R203</f>
        <v>#VALUE!</v>
      </c>
      <c r="X203">
        <f>force_ripple_Config3_2A_phaseA_1Layer__21118[[#This Row],[Spalte25]]*$R203</f>
        <v>-5.0740660830986752E+16</v>
      </c>
      <c r="Y203" t="e">
        <f t="shared" si="26"/>
        <v>#VALUE!</v>
      </c>
      <c r="Z203" t="e">
        <f t="shared" si="27"/>
        <v>#VALUE!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C99E-B194-46CB-9CBF-A28810FE3686}">
  <dimension ref="A1:N203"/>
  <sheetViews>
    <sheetView topLeftCell="E1" workbookViewId="0">
      <selection activeCell="G7" sqref="G7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8</v>
      </c>
      <c r="C3" t="s">
        <v>9</v>
      </c>
      <c r="D3" t="s">
        <v>418</v>
      </c>
      <c r="E3" t="s">
        <v>419</v>
      </c>
      <c r="F3" t="s">
        <v>820</v>
      </c>
      <c r="G3" t="s">
        <v>821</v>
      </c>
      <c r="H3">
        <f>28*3.142</f>
        <v>87.975999999999999</v>
      </c>
      <c r="I3" t="e">
        <f>force_ripple_Config3_2A_phaseA_1Layer__220[[#This Row],[A]]*force_ripple_Config3_2A_phaseA_1Layer__220[[#This Row],[Insgesamt]]</f>
        <v>#VALUE!</v>
      </c>
      <c r="J3">
        <f>force_ripple_Config3_2A_phaseA_1Layer__220[[#This Row],[A2]]*force_ripple_Config3_2A_phaseA_1Layer__220[[#This Row],[Insgesamt]]</f>
        <v>-9.0266365264220272E+16</v>
      </c>
      <c r="K3" t="e">
        <f>force_ripple_Config3_2A_phaseA_1Layer__220[[#This Row],[B]]*force_ripple_Config3_2A_phaseA_1Layer__220[[#This Row],[Insgesamt]]</f>
        <v>#VALUE!</v>
      </c>
      <c r="L3">
        <f>force_ripple_Config3_2A_phaseA_1Layer__220[[#This Row],[B2]]*force_ripple_Config3_2A_phaseA_1Layer__220[[#This Row],[Insgesamt]]</f>
        <v>-9.6514347828238704E+16</v>
      </c>
      <c r="M3" t="e">
        <f>force_ripple_Config3_2A_phaseA_1Layer__220[[#This Row],[C]]*force_ripple_Config3_2A_phaseA_1Layer__220[[#This Row],[Insgesamt]]</f>
        <v>#VALUE!</v>
      </c>
      <c r="N3">
        <f>force_ripple_Config3_2A_phaseA_1Layer__220[[#This Row],[C2]]*force_ripple_Config3_2A_phaseA_1Layer__220[[#This Row],[Insgesamt]]</f>
        <v>-1.0465501287927853E+17</v>
      </c>
    </row>
    <row r="4" spans="1:14" x14ac:dyDescent="0.3">
      <c r="A4">
        <v>2</v>
      </c>
      <c r="B4" t="s">
        <v>10</v>
      </c>
      <c r="C4" t="s">
        <v>11</v>
      </c>
      <c r="D4" t="s">
        <v>420</v>
      </c>
      <c r="E4" t="s">
        <v>421</v>
      </c>
      <c r="F4" t="s">
        <v>822</v>
      </c>
      <c r="G4" t="s">
        <v>823</v>
      </c>
      <c r="H4">
        <f t="shared" ref="H4:H67" si="0">28*3.142</f>
        <v>87.975999999999999</v>
      </c>
      <c r="I4" t="e">
        <f>force_ripple_Config3_2A_phaseA_1Layer__220[[#This Row],[A]]*force_ripple_Config3_2A_phaseA_1Layer__220[[#This Row],[Insgesamt]]</f>
        <v>#VALUE!</v>
      </c>
      <c r="J4">
        <f>force_ripple_Config3_2A_phaseA_1Layer__220[[#This Row],[A2]]*force_ripple_Config3_2A_phaseA_1Layer__220[[#This Row],[Insgesamt]]</f>
        <v>-9291008548345216</v>
      </c>
      <c r="K4" t="e">
        <f>force_ripple_Config3_2A_phaseA_1Layer__220[[#This Row],[B]]*force_ripple_Config3_2A_phaseA_1Layer__220[[#This Row],[Insgesamt]]</f>
        <v>#VALUE!</v>
      </c>
      <c r="L4">
        <f>force_ripple_Config3_2A_phaseA_1Layer__220[[#This Row],[B2]]*force_ripple_Config3_2A_phaseA_1Layer__220[[#This Row],[Insgesamt]]</f>
        <v>-9.5879899909606784E+16</v>
      </c>
      <c r="M4" t="e">
        <f>force_ripple_Config3_2A_phaseA_1Layer__220[[#This Row],[C]]*force_ripple_Config3_2A_phaseA_1Layer__220[[#This Row],[Insgesamt]]</f>
        <v>#VALUE!</v>
      </c>
      <c r="N4">
        <f>force_ripple_Config3_2A_phaseA_1Layer__220[[#This Row],[C2]]*force_ripple_Config3_2A_phaseA_1Layer__220[[#This Row],[Insgesamt]]</f>
        <v>-1.053717538018476E+17</v>
      </c>
    </row>
    <row r="5" spans="1:14" x14ac:dyDescent="0.3">
      <c r="A5">
        <v>4</v>
      </c>
      <c r="B5" t="s">
        <v>12</v>
      </c>
      <c r="C5" t="s">
        <v>13</v>
      </c>
      <c r="D5" t="s">
        <v>422</v>
      </c>
      <c r="E5" t="s">
        <v>423</v>
      </c>
      <c r="F5" t="s">
        <v>824</v>
      </c>
      <c r="G5" t="s">
        <v>825</v>
      </c>
      <c r="H5">
        <f t="shared" si="0"/>
        <v>87.975999999999999</v>
      </c>
      <c r="I5" t="e">
        <f>force_ripple_Config3_2A_phaseA_1Layer__220[[#This Row],[A]]*force_ripple_Config3_2A_phaseA_1Layer__220[[#This Row],[Insgesamt]]</f>
        <v>#VALUE!</v>
      </c>
      <c r="J5">
        <f>force_ripple_Config3_2A_phaseA_1Layer__220[[#This Row],[A2]]*force_ripple_Config3_2A_phaseA_1Layer__220[[#This Row],[Insgesamt]]</f>
        <v>-9.5033223963347488E+16</v>
      </c>
      <c r="K5" t="e">
        <f>force_ripple_Config3_2A_phaseA_1Layer__220[[#This Row],[B]]*force_ripple_Config3_2A_phaseA_1Layer__220[[#This Row],[Insgesamt]]</f>
        <v>#VALUE!</v>
      </c>
      <c r="L5">
        <f>force_ripple_Config3_2A_phaseA_1Layer__220[[#This Row],[B2]]*force_ripple_Config3_2A_phaseA_1Layer__220[[#This Row],[Insgesamt]]</f>
        <v>-9.3814199502222448E+16</v>
      </c>
      <c r="M5" t="e">
        <f>force_ripple_Config3_2A_phaseA_1Layer__220[[#This Row],[C]]*force_ripple_Config3_2A_phaseA_1Layer__220[[#This Row],[Insgesamt]]</f>
        <v>#VALUE!</v>
      </c>
      <c r="N5">
        <f>force_ripple_Config3_2A_phaseA_1Layer__220[[#This Row],[C2]]*force_ripple_Config3_2A_phaseA_1Layer__220[[#This Row],[Insgesamt]]</f>
        <v>-1.1226885431722826E+17</v>
      </c>
    </row>
    <row r="6" spans="1:14" x14ac:dyDescent="0.3">
      <c r="A6">
        <v>6</v>
      </c>
      <c r="B6" t="s">
        <v>14</v>
      </c>
      <c r="C6" t="s">
        <v>15</v>
      </c>
      <c r="D6" t="s">
        <v>424</v>
      </c>
      <c r="E6" t="s">
        <v>425</v>
      </c>
      <c r="F6" t="s">
        <v>826</v>
      </c>
      <c r="G6" t="s">
        <v>827</v>
      </c>
      <c r="H6">
        <f t="shared" si="0"/>
        <v>87.975999999999999</v>
      </c>
      <c r="I6" t="e">
        <f>force_ripple_Config3_2A_phaseA_1Layer__220[[#This Row],[A]]*force_ripple_Config3_2A_phaseA_1Layer__220[[#This Row],[Insgesamt]]</f>
        <v>#VALUE!</v>
      </c>
      <c r="J6">
        <f>force_ripple_Config3_2A_phaseA_1Layer__220[[#This Row],[A2]]*force_ripple_Config3_2A_phaseA_1Layer__220[[#This Row],[Insgesamt]]</f>
        <v>-1.0455129011195459E+17</v>
      </c>
      <c r="K6" t="e">
        <f>force_ripple_Config3_2A_phaseA_1Layer__220[[#This Row],[B]]*force_ripple_Config3_2A_phaseA_1Layer__220[[#This Row],[Insgesamt]]</f>
        <v>#VALUE!</v>
      </c>
      <c r="L6">
        <f>force_ripple_Config3_2A_phaseA_1Layer__220[[#This Row],[B2]]*force_ripple_Config3_2A_phaseA_1Layer__220[[#This Row],[Insgesamt]]</f>
        <v>-9.9217045211160544E+16</v>
      </c>
      <c r="M6" t="e">
        <f>force_ripple_Config3_2A_phaseA_1Layer__220[[#This Row],[C]]*force_ripple_Config3_2A_phaseA_1Layer__220[[#This Row],[Insgesamt]]</f>
        <v>#VALUE!</v>
      </c>
      <c r="N6">
        <f>force_ripple_Config3_2A_phaseA_1Layer__220[[#This Row],[C2]]*force_ripple_Config3_2A_phaseA_1Layer__220[[#This Row],[Insgesamt]]</f>
        <v>-1.1449207779471325E+17</v>
      </c>
    </row>
    <row r="7" spans="1:14" x14ac:dyDescent="0.3">
      <c r="A7">
        <v>8</v>
      </c>
      <c r="B7" t="s">
        <v>16</v>
      </c>
      <c r="C7" t="s">
        <v>17</v>
      </c>
      <c r="D7" t="s">
        <v>426</v>
      </c>
      <c r="E7" t="s">
        <v>427</v>
      </c>
      <c r="F7" t="s">
        <v>828</v>
      </c>
      <c r="G7" t="s">
        <v>829</v>
      </c>
      <c r="H7">
        <f t="shared" si="0"/>
        <v>87.975999999999999</v>
      </c>
      <c r="I7" t="e">
        <f>force_ripple_Config3_2A_phaseA_1Layer__220[[#This Row],[A]]*force_ripple_Config3_2A_phaseA_1Layer__220[[#This Row],[Insgesamt]]</f>
        <v>#VALUE!</v>
      </c>
      <c r="J7">
        <f>force_ripple_Config3_2A_phaseA_1Layer__220[[#This Row],[A2]]*force_ripple_Config3_2A_phaseA_1Layer__220[[#This Row],[Insgesamt]]</f>
        <v>-1.1052750791468542E+17</v>
      </c>
      <c r="K7" t="e">
        <f>force_ripple_Config3_2A_phaseA_1Layer__220[[#This Row],[B]]*force_ripple_Config3_2A_phaseA_1Layer__220[[#This Row],[Insgesamt]]</f>
        <v>#VALUE!</v>
      </c>
      <c r="L7">
        <f>force_ripple_Config3_2A_phaseA_1Layer__220[[#This Row],[B2]]*force_ripple_Config3_2A_phaseA_1Layer__220[[#This Row],[Insgesamt]]</f>
        <v>-1.0151114494738237E+17</v>
      </c>
      <c r="M7" t="e">
        <f>force_ripple_Config3_2A_phaseA_1Layer__220[[#This Row],[C]]*force_ripple_Config3_2A_phaseA_1Layer__220[[#This Row],[Insgesamt]]</f>
        <v>#VALUE!</v>
      </c>
      <c r="N7">
        <f>force_ripple_Config3_2A_phaseA_1Layer__220[[#This Row],[C2]]*force_ripple_Config3_2A_phaseA_1Layer__220[[#This Row],[Insgesamt]]</f>
        <v>-1.1322879710569875E+17</v>
      </c>
    </row>
    <row r="8" spans="1:14" x14ac:dyDescent="0.3">
      <c r="A8">
        <v>10</v>
      </c>
      <c r="B8" t="s">
        <v>18</v>
      </c>
      <c r="C8" t="s">
        <v>19</v>
      </c>
      <c r="D8" t="s">
        <v>428</v>
      </c>
      <c r="E8" t="s">
        <v>429</v>
      </c>
      <c r="F8" t="s">
        <v>830</v>
      </c>
      <c r="G8" t="s">
        <v>831</v>
      </c>
      <c r="H8">
        <f t="shared" si="0"/>
        <v>87.975999999999999</v>
      </c>
      <c r="I8" t="e">
        <f>force_ripple_Config3_2A_phaseA_1Layer__220[[#This Row],[A]]*force_ripple_Config3_2A_phaseA_1Layer__220[[#This Row],[Insgesamt]]</f>
        <v>#VALUE!</v>
      </c>
      <c r="J8">
        <f>force_ripple_Config3_2A_phaseA_1Layer__220[[#This Row],[A2]]*force_ripple_Config3_2A_phaseA_1Layer__220[[#This Row],[Insgesamt]]</f>
        <v>-1.133644833735429E+17</v>
      </c>
      <c r="K8" t="e">
        <f>force_ripple_Config3_2A_phaseA_1Layer__220[[#This Row],[B]]*force_ripple_Config3_2A_phaseA_1Layer__220[[#This Row],[Insgesamt]]</f>
        <v>#VALUE!</v>
      </c>
      <c r="L8">
        <f>force_ripple_Config3_2A_phaseA_1Layer__220[[#This Row],[B2]]*force_ripple_Config3_2A_phaseA_1Layer__220[[#This Row],[Insgesamt]]</f>
        <v>-1.0189543149592742E+17</v>
      </c>
      <c r="M8" t="e">
        <f>force_ripple_Config3_2A_phaseA_1Layer__220[[#This Row],[C]]*force_ripple_Config3_2A_phaseA_1Layer__220[[#This Row],[Insgesamt]]</f>
        <v>#VALUE!</v>
      </c>
      <c r="N8">
        <f>force_ripple_Config3_2A_phaseA_1Layer__220[[#This Row],[C2]]*force_ripple_Config3_2A_phaseA_1Layer__220[[#This Row],[Insgesamt]]</f>
        <v>-1.1690188034659794E+17</v>
      </c>
    </row>
    <row r="9" spans="1:14" x14ac:dyDescent="0.3">
      <c r="A9">
        <v>12</v>
      </c>
      <c r="B9" t="s">
        <v>20</v>
      </c>
      <c r="C9" t="s">
        <v>21</v>
      </c>
      <c r="D9" t="s">
        <v>430</v>
      </c>
      <c r="E9" t="s">
        <v>431</v>
      </c>
      <c r="F9" t="s">
        <v>832</v>
      </c>
      <c r="G9" t="s">
        <v>833</v>
      </c>
      <c r="H9">
        <f t="shared" si="0"/>
        <v>87.975999999999999</v>
      </c>
      <c r="I9" t="e">
        <f>force_ripple_Config3_2A_phaseA_1Layer__220[[#This Row],[A]]*force_ripple_Config3_2A_phaseA_1Layer__220[[#This Row],[Insgesamt]]</f>
        <v>#VALUE!</v>
      </c>
      <c r="J9">
        <f>force_ripple_Config3_2A_phaseA_1Layer__220[[#This Row],[A2]]*force_ripple_Config3_2A_phaseA_1Layer__220[[#This Row],[Insgesamt]]</f>
        <v>-1.2154739999034288E+16</v>
      </c>
      <c r="K9" t="e">
        <f>force_ripple_Config3_2A_phaseA_1Layer__220[[#This Row],[B]]*force_ripple_Config3_2A_phaseA_1Layer__220[[#This Row],[Insgesamt]]</f>
        <v>#VALUE!</v>
      </c>
      <c r="L9">
        <f>force_ripple_Config3_2A_phaseA_1Layer__220[[#This Row],[B2]]*force_ripple_Config3_2A_phaseA_1Layer__220[[#This Row],[Insgesamt]]</f>
        <v>-1.0853352736255562E+17</v>
      </c>
      <c r="M9" t="e">
        <f>force_ripple_Config3_2A_phaseA_1Layer__220[[#This Row],[C]]*force_ripple_Config3_2A_phaseA_1Layer__220[[#This Row],[Insgesamt]]</f>
        <v>#VALUE!</v>
      </c>
      <c r="N9">
        <f>force_ripple_Config3_2A_phaseA_1Layer__220[[#This Row],[C2]]*force_ripple_Config3_2A_phaseA_1Layer__220[[#This Row],[Insgesamt]]</f>
        <v>-1.1488115786165846E+17</v>
      </c>
    </row>
    <row r="10" spans="1:14" x14ac:dyDescent="0.3">
      <c r="A10">
        <v>14</v>
      </c>
      <c r="B10" t="s">
        <v>22</v>
      </c>
      <c r="C10" t="s">
        <v>23</v>
      </c>
      <c r="D10" t="s">
        <v>432</v>
      </c>
      <c r="E10" t="s">
        <v>433</v>
      </c>
      <c r="F10" t="s">
        <v>834</v>
      </c>
      <c r="G10" t="s">
        <v>835</v>
      </c>
      <c r="H10">
        <f t="shared" si="0"/>
        <v>87.975999999999999</v>
      </c>
      <c r="I10" t="e">
        <f>force_ripple_Config3_2A_phaseA_1Layer__220[[#This Row],[A]]*force_ripple_Config3_2A_phaseA_1Layer__220[[#This Row],[Insgesamt]]</f>
        <v>#VALUE!</v>
      </c>
      <c r="J10">
        <f>force_ripple_Config3_2A_phaseA_1Layer__220[[#This Row],[A2]]*force_ripple_Config3_2A_phaseA_1Layer__220[[#This Row],[Insgesamt]]</f>
        <v>-1.2327024392446822E+16</v>
      </c>
      <c r="K10" t="e">
        <f>force_ripple_Config3_2A_phaseA_1Layer__220[[#This Row],[B]]*force_ripple_Config3_2A_phaseA_1Layer__220[[#This Row],[Insgesamt]]</f>
        <v>#VALUE!</v>
      </c>
      <c r="L10">
        <f>force_ripple_Config3_2A_phaseA_1Layer__220[[#This Row],[B2]]*force_ripple_Config3_2A_phaseA_1Layer__220[[#This Row],[Insgesamt]]</f>
        <v>-1.1031594717659963E+17</v>
      </c>
      <c r="M10" t="e">
        <f>force_ripple_Config3_2A_phaseA_1Layer__220[[#This Row],[C]]*force_ripple_Config3_2A_phaseA_1Layer__220[[#This Row],[Insgesamt]]</f>
        <v>#VALUE!</v>
      </c>
      <c r="N10">
        <f>force_ripple_Config3_2A_phaseA_1Layer__220[[#This Row],[C2]]*force_ripple_Config3_2A_phaseA_1Layer__220[[#This Row],[Insgesamt]]</f>
        <v>-1.0782963138901454E+17</v>
      </c>
    </row>
    <row r="11" spans="1:14" x14ac:dyDescent="0.3">
      <c r="A11">
        <v>16</v>
      </c>
      <c r="B11" t="s">
        <v>24</v>
      </c>
      <c r="C11" t="s">
        <v>25</v>
      </c>
      <c r="D11" t="s">
        <v>434</v>
      </c>
      <c r="E11" t="s">
        <v>435</v>
      </c>
      <c r="F11" t="s">
        <v>836</v>
      </c>
      <c r="G11" t="s">
        <v>837</v>
      </c>
      <c r="H11">
        <f t="shared" si="0"/>
        <v>87.975999999999999</v>
      </c>
      <c r="I11" t="e">
        <f>force_ripple_Config3_2A_phaseA_1Layer__220[[#This Row],[A]]*force_ripple_Config3_2A_phaseA_1Layer__220[[#This Row],[Insgesamt]]</f>
        <v>#VALUE!</v>
      </c>
      <c r="J11">
        <f>force_ripple_Config3_2A_phaseA_1Layer__220[[#This Row],[A2]]*force_ripple_Config3_2A_phaseA_1Layer__220[[#This Row],[Insgesamt]]</f>
        <v>-1.1926176274775086E+17</v>
      </c>
      <c r="K11" t="e">
        <f>force_ripple_Config3_2A_phaseA_1Layer__220[[#This Row],[B]]*force_ripple_Config3_2A_phaseA_1Layer__220[[#This Row],[Insgesamt]]</f>
        <v>#VALUE!</v>
      </c>
      <c r="L11">
        <f>force_ripple_Config3_2A_phaseA_1Layer__220[[#This Row],[B2]]*force_ripple_Config3_2A_phaseA_1Layer__220[[#This Row],[Insgesamt]]</f>
        <v>-1.0789494825415653E+17</v>
      </c>
      <c r="M11" t="e">
        <f>force_ripple_Config3_2A_phaseA_1Layer__220[[#This Row],[C]]*force_ripple_Config3_2A_phaseA_1Layer__220[[#This Row],[Insgesamt]]</f>
        <v>#VALUE!</v>
      </c>
      <c r="N11">
        <f>force_ripple_Config3_2A_phaseA_1Layer__220[[#This Row],[C2]]*force_ripple_Config3_2A_phaseA_1Layer__220[[#This Row],[Insgesamt]]</f>
        <v>-1.0896453537960069E+17</v>
      </c>
    </row>
    <row r="12" spans="1:14" x14ac:dyDescent="0.3">
      <c r="A12">
        <v>18</v>
      </c>
      <c r="B12" t="s">
        <v>26</v>
      </c>
      <c r="C12" t="s">
        <v>27</v>
      </c>
      <c r="D12" t="s">
        <v>436</v>
      </c>
      <c r="E12" t="s">
        <v>437</v>
      </c>
      <c r="F12" t="s">
        <v>838</v>
      </c>
      <c r="G12" t="s">
        <v>839</v>
      </c>
      <c r="H12">
        <f t="shared" si="0"/>
        <v>87.975999999999999</v>
      </c>
      <c r="I12" t="e">
        <f>force_ripple_Config3_2A_phaseA_1Layer__220[[#This Row],[A]]*force_ripple_Config3_2A_phaseA_1Layer__220[[#This Row],[Insgesamt]]</f>
        <v>#VALUE!</v>
      </c>
      <c r="J12">
        <f>force_ripple_Config3_2A_phaseA_1Layer__220[[#This Row],[A2]]*force_ripple_Config3_2A_phaseA_1Layer__220[[#This Row],[Insgesamt]]</f>
        <v>-1.219875802069077E+16</v>
      </c>
      <c r="K12" t="e">
        <f>force_ripple_Config3_2A_phaseA_1Layer__220[[#This Row],[B]]*force_ripple_Config3_2A_phaseA_1Layer__220[[#This Row],[Insgesamt]]</f>
        <v>#VALUE!</v>
      </c>
      <c r="L12">
        <f>force_ripple_Config3_2A_phaseA_1Layer__220[[#This Row],[B2]]*force_ripple_Config3_2A_phaseA_1Layer__220[[#This Row],[Insgesamt]]</f>
        <v>-1.1370313906894952E+16</v>
      </c>
      <c r="M12" t="e">
        <f>force_ripple_Config3_2A_phaseA_1Layer__220[[#This Row],[C]]*force_ripple_Config3_2A_phaseA_1Layer__220[[#This Row],[Insgesamt]]</f>
        <v>#VALUE!</v>
      </c>
      <c r="N12">
        <f>force_ripple_Config3_2A_phaseA_1Layer__220[[#This Row],[C2]]*force_ripple_Config3_2A_phaseA_1Layer__220[[#This Row],[Insgesamt]]</f>
        <v>-1.0854583364977747E+17</v>
      </c>
    </row>
    <row r="13" spans="1:14" x14ac:dyDescent="0.3">
      <c r="A13">
        <v>20</v>
      </c>
      <c r="B13" t="s">
        <v>28</v>
      </c>
      <c r="C13" t="s">
        <v>29</v>
      </c>
      <c r="D13" t="s">
        <v>438</v>
      </c>
      <c r="E13" t="s">
        <v>439</v>
      </c>
      <c r="F13" t="s">
        <v>840</v>
      </c>
      <c r="G13" t="s">
        <v>841</v>
      </c>
      <c r="H13">
        <f t="shared" si="0"/>
        <v>87.975999999999999</v>
      </c>
      <c r="I13" t="e">
        <f>force_ripple_Config3_2A_phaseA_1Layer__220[[#This Row],[A]]*force_ripple_Config3_2A_phaseA_1Layer__220[[#This Row],[Insgesamt]]</f>
        <v>#VALUE!</v>
      </c>
      <c r="J13">
        <f>force_ripple_Config3_2A_phaseA_1Layer__220[[#This Row],[A2]]*force_ripple_Config3_2A_phaseA_1Layer__220[[#This Row],[Insgesamt]]</f>
        <v>-1.215763360128209E+17</v>
      </c>
      <c r="K13" t="e">
        <f>force_ripple_Config3_2A_phaseA_1Layer__220[[#This Row],[B]]*force_ripple_Config3_2A_phaseA_1Layer__220[[#This Row],[Insgesamt]]</f>
        <v>#VALUE!</v>
      </c>
      <c r="L13">
        <f>force_ripple_Config3_2A_phaseA_1Layer__220[[#This Row],[B2]]*force_ripple_Config3_2A_phaseA_1Layer__220[[#This Row],[Insgesamt]]</f>
        <v>-1.1714641131535451E+17</v>
      </c>
      <c r="M13" t="e">
        <f>force_ripple_Config3_2A_phaseA_1Layer__220[[#This Row],[C]]*force_ripple_Config3_2A_phaseA_1Layer__220[[#This Row],[Insgesamt]]</f>
        <v>#VALUE!</v>
      </c>
      <c r="N13">
        <f>force_ripple_Config3_2A_phaseA_1Layer__220[[#This Row],[C2]]*force_ripple_Config3_2A_phaseA_1Layer__220[[#This Row],[Insgesamt]]</f>
        <v>-1.0794891834408282E+17</v>
      </c>
    </row>
    <row r="14" spans="1:14" x14ac:dyDescent="0.3">
      <c r="A14">
        <v>22</v>
      </c>
      <c r="B14" t="s">
        <v>30</v>
      </c>
      <c r="C14" t="s">
        <v>31</v>
      </c>
      <c r="D14" t="s">
        <v>440</v>
      </c>
      <c r="E14" t="s">
        <v>441</v>
      </c>
      <c r="F14" t="s">
        <v>842</v>
      </c>
      <c r="G14" t="s">
        <v>843</v>
      </c>
      <c r="H14">
        <f t="shared" si="0"/>
        <v>87.975999999999999</v>
      </c>
      <c r="I14" t="e">
        <f>force_ripple_Config3_2A_phaseA_1Layer__220[[#This Row],[A]]*force_ripple_Config3_2A_phaseA_1Layer__220[[#This Row],[Insgesamt]]</f>
        <v>#VALUE!</v>
      </c>
      <c r="J14">
        <f>force_ripple_Config3_2A_phaseA_1Layer__220[[#This Row],[A2]]*force_ripple_Config3_2A_phaseA_1Layer__220[[#This Row],[Insgesamt]]</f>
        <v>-1.195291204117967E+17</v>
      </c>
      <c r="K14" t="e">
        <f>force_ripple_Config3_2A_phaseA_1Layer__220[[#This Row],[B]]*force_ripple_Config3_2A_phaseA_1Layer__220[[#This Row],[Insgesamt]]</f>
        <v>#VALUE!</v>
      </c>
      <c r="L14">
        <f>force_ripple_Config3_2A_phaseA_1Layer__220[[#This Row],[B2]]*force_ripple_Config3_2A_phaseA_1Layer__220[[#This Row],[Insgesamt]]</f>
        <v>-1.1957652586938718E+17</v>
      </c>
      <c r="M14" t="e">
        <f>force_ripple_Config3_2A_phaseA_1Layer__220[[#This Row],[C]]*force_ripple_Config3_2A_phaseA_1Layer__220[[#This Row],[Insgesamt]]</f>
        <v>#VALUE!</v>
      </c>
      <c r="N14">
        <f>force_ripple_Config3_2A_phaseA_1Layer__220[[#This Row],[C2]]*force_ripple_Config3_2A_phaseA_1Layer__220[[#This Row],[Insgesamt]]</f>
        <v>-1.1548410662661982E+17</v>
      </c>
    </row>
    <row r="15" spans="1:14" x14ac:dyDescent="0.3">
      <c r="A15">
        <v>24</v>
      </c>
      <c r="B15" t="s">
        <v>32</v>
      </c>
      <c r="C15" t="s">
        <v>33</v>
      </c>
      <c r="D15" t="s">
        <v>442</v>
      </c>
      <c r="E15" t="s">
        <v>443</v>
      </c>
      <c r="F15" t="s">
        <v>844</v>
      </c>
      <c r="G15" t="s">
        <v>845</v>
      </c>
      <c r="H15">
        <f t="shared" si="0"/>
        <v>87.975999999999999</v>
      </c>
      <c r="I15" t="e">
        <f>force_ripple_Config3_2A_phaseA_1Layer__220[[#This Row],[A]]*force_ripple_Config3_2A_phaseA_1Layer__220[[#This Row],[Insgesamt]]</f>
        <v>#VALUE!</v>
      </c>
      <c r="J15">
        <f>force_ripple_Config3_2A_phaseA_1Layer__220[[#This Row],[A2]]*force_ripple_Config3_2A_phaseA_1Layer__220[[#This Row],[Insgesamt]]</f>
        <v>-1.23866812915806E+17</v>
      </c>
      <c r="K15" t="e">
        <f>force_ripple_Config3_2A_phaseA_1Layer__220[[#This Row],[B]]*force_ripple_Config3_2A_phaseA_1Layer__220[[#This Row],[Insgesamt]]</f>
        <v>#VALUE!</v>
      </c>
      <c r="L15">
        <f>force_ripple_Config3_2A_phaseA_1Layer__220[[#This Row],[B2]]*force_ripple_Config3_2A_phaseA_1Layer__220[[#This Row],[Insgesamt]]</f>
        <v>-1.2877381044725288E+16</v>
      </c>
      <c r="M15" t="e">
        <f>force_ripple_Config3_2A_phaseA_1Layer__220[[#This Row],[C]]*force_ripple_Config3_2A_phaseA_1Layer__220[[#This Row],[Insgesamt]]</f>
        <v>#VALUE!</v>
      </c>
      <c r="N15">
        <f>force_ripple_Config3_2A_phaseA_1Layer__220[[#This Row],[C2]]*force_ripple_Config3_2A_phaseA_1Layer__220[[#This Row],[Insgesamt]]</f>
        <v>-1.1851825261052098E+17</v>
      </c>
    </row>
    <row r="16" spans="1:14" x14ac:dyDescent="0.3">
      <c r="A16">
        <v>26</v>
      </c>
      <c r="B16" t="s">
        <v>34</v>
      </c>
      <c r="C16" t="s">
        <v>35</v>
      </c>
      <c r="D16" t="s">
        <v>444</v>
      </c>
      <c r="E16" t="s">
        <v>445</v>
      </c>
      <c r="F16" t="s">
        <v>846</v>
      </c>
      <c r="G16" t="s">
        <v>847</v>
      </c>
      <c r="H16">
        <f t="shared" si="0"/>
        <v>87.975999999999999</v>
      </c>
      <c r="I16" t="e">
        <f>force_ripple_Config3_2A_phaseA_1Layer__220[[#This Row],[A]]*force_ripple_Config3_2A_phaseA_1Layer__220[[#This Row],[Insgesamt]]</f>
        <v>#VALUE!</v>
      </c>
      <c r="J16">
        <f>force_ripple_Config3_2A_phaseA_1Layer__220[[#This Row],[A2]]*force_ripple_Config3_2A_phaseA_1Layer__220[[#This Row],[Insgesamt]]</f>
        <v>-1.2328288472778792E+17</v>
      </c>
      <c r="K16" t="e">
        <f>force_ripple_Config3_2A_phaseA_1Layer__220[[#This Row],[B]]*force_ripple_Config3_2A_phaseA_1Layer__220[[#This Row],[Insgesamt]]</f>
        <v>#VALUE!</v>
      </c>
      <c r="L16">
        <f>force_ripple_Config3_2A_phaseA_1Layer__220[[#This Row],[B2]]*force_ripple_Config3_2A_phaseA_1Layer__220[[#This Row],[Insgesamt]]</f>
        <v>-1.3179681658099676E+16</v>
      </c>
      <c r="M16" t="e">
        <f>force_ripple_Config3_2A_phaseA_1Layer__220[[#This Row],[C]]*force_ripple_Config3_2A_phaseA_1Layer__220[[#This Row],[Insgesamt]]</f>
        <v>#VALUE!</v>
      </c>
      <c r="N16">
        <f>force_ripple_Config3_2A_phaseA_1Layer__220[[#This Row],[C2]]*force_ripple_Config3_2A_phaseA_1Layer__220[[#This Row],[Insgesamt]]</f>
        <v>-1.171821429426209E+17</v>
      </c>
    </row>
    <row r="17" spans="1:14" x14ac:dyDescent="0.3">
      <c r="A17">
        <v>28</v>
      </c>
      <c r="B17" t="s">
        <v>36</v>
      </c>
      <c r="C17" t="s">
        <v>37</v>
      </c>
      <c r="D17" t="s">
        <v>446</v>
      </c>
      <c r="E17" t="s">
        <v>447</v>
      </c>
      <c r="F17" t="s">
        <v>848</v>
      </c>
      <c r="G17" t="s">
        <v>849</v>
      </c>
      <c r="H17">
        <f t="shared" si="0"/>
        <v>87.975999999999999</v>
      </c>
      <c r="I17" t="e">
        <f>force_ripple_Config3_2A_phaseA_1Layer__220[[#This Row],[A]]*force_ripple_Config3_2A_phaseA_1Layer__220[[#This Row],[Insgesamt]]</f>
        <v>#VALUE!</v>
      </c>
      <c r="J17">
        <f>force_ripple_Config3_2A_phaseA_1Layer__220[[#This Row],[A2]]*force_ripple_Config3_2A_phaseA_1Layer__220[[#This Row],[Insgesamt]]</f>
        <v>-1.1711705759122582E+16</v>
      </c>
      <c r="K17" t="e">
        <f>force_ripple_Config3_2A_phaseA_1Layer__220[[#This Row],[B]]*force_ripple_Config3_2A_phaseA_1Layer__220[[#This Row],[Insgesamt]]</f>
        <v>#VALUE!</v>
      </c>
      <c r="L17">
        <f>force_ripple_Config3_2A_phaseA_1Layer__220[[#This Row],[B2]]*force_ripple_Config3_2A_phaseA_1Layer__220[[#This Row],[Insgesamt]]</f>
        <v>-1.288005190663569E+17</v>
      </c>
      <c r="M17" t="e">
        <f>force_ripple_Config3_2A_phaseA_1Layer__220[[#This Row],[C]]*force_ripple_Config3_2A_phaseA_1Layer__220[[#This Row],[Insgesamt]]</f>
        <v>#VALUE!</v>
      </c>
      <c r="N17">
        <f>force_ripple_Config3_2A_phaseA_1Layer__220[[#This Row],[C2]]*force_ripple_Config3_2A_phaseA_1Layer__220[[#This Row],[Insgesamt]]</f>
        <v>-1221471773997131</v>
      </c>
    </row>
    <row r="18" spans="1:14" x14ac:dyDescent="0.3">
      <c r="A18">
        <v>30</v>
      </c>
      <c r="B18" t="s">
        <v>38</v>
      </c>
      <c r="C18" t="s">
        <v>39</v>
      </c>
      <c r="D18" t="s">
        <v>448</v>
      </c>
      <c r="E18" t="s">
        <v>449</v>
      </c>
      <c r="F18" t="s">
        <v>850</v>
      </c>
      <c r="G18" t="s">
        <v>851</v>
      </c>
      <c r="H18">
        <f t="shared" si="0"/>
        <v>87.975999999999999</v>
      </c>
      <c r="I18" t="e">
        <f>force_ripple_Config3_2A_phaseA_1Layer__220[[#This Row],[A]]*force_ripple_Config3_2A_phaseA_1Layer__220[[#This Row],[Insgesamt]]</f>
        <v>#VALUE!</v>
      </c>
      <c r="J18">
        <f>force_ripple_Config3_2A_phaseA_1Layer__220[[#This Row],[A2]]*force_ripple_Config3_2A_phaseA_1Layer__220[[#This Row],[Insgesamt]]</f>
        <v>-1.1774155834427972E+16</v>
      </c>
      <c r="K18" t="e">
        <f>force_ripple_Config3_2A_phaseA_1Layer__220[[#This Row],[B]]*force_ripple_Config3_2A_phaseA_1Layer__220[[#This Row],[Insgesamt]]</f>
        <v>#VALUE!</v>
      </c>
      <c r="L18">
        <f>force_ripple_Config3_2A_phaseA_1Layer__220[[#This Row],[B2]]*force_ripple_Config3_2A_phaseA_1Layer__220[[#This Row],[Insgesamt]]</f>
        <v>-1.3077561031132306E+17</v>
      </c>
      <c r="M18" t="e">
        <f>force_ripple_Config3_2A_phaseA_1Layer__220[[#This Row],[C]]*force_ripple_Config3_2A_phaseA_1Layer__220[[#This Row],[Insgesamt]]</f>
        <v>#VALUE!</v>
      </c>
      <c r="N18">
        <f>force_ripple_Config3_2A_phaseA_1Layer__220[[#This Row],[C2]]*force_ripple_Config3_2A_phaseA_1Layer__220[[#This Row],[Insgesamt]]</f>
        <v>-1.2176796320780315E+17</v>
      </c>
    </row>
    <row r="19" spans="1:14" x14ac:dyDescent="0.3">
      <c r="A19">
        <v>32</v>
      </c>
      <c r="B19" t="s">
        <v>40</v>
      </c>
      <c r="C19" t="s">
        <v>41</v>
      </c>
      <c r="D19" t="s">
        <v>450</v>
      </c>
      <c r="E19" t="s">
        <v>451</v>
      </c>
      <c r="F19" t="s">
        <v>852</v>
      </c>
      <c r="G19" t="s">
        <v>853</v>
      </c>
      <c r="H19">
        <f t="shared" si="0"/>
        <v>87.975999999999999</v>
      </c>
      <c r="I19" t="e">
        <f>force_ripple_Config3_2A_phaseA_1Layer__220[[#This Row],[A]]*force_ripple_Config3_2A_phaseA_1Layer__220[[#This Row],[Insgesamt]]</f>
        <v>#VALUE!</v>
      </c>
      <c r="J19">
        <f>force_ripple_Config3_2A_phaseA_1Layer__220[[#This Row],[A2]]*force_ripple_Config3_2A_phaseA_1Layer__220[[#This Row],[Insgesamt]]</f>
        <v>-1.1342246274246325E+17</v>
      </c>
      <c r="K19" t="e">
        <f>force_ripple_Config3_2A_phaseA_1Layer__220[[#This Row],[B]]*force_ripple_Config3_2A_phaseA_1Layer__220[[#This Row],[Insgesamt]]</f>
        <v>#VALUE!</v>
      </c>
      <c r="L19">
        <f>force_ripple_Config3_2A_phaseA_1Layer__220[[#This Row],[B2]]*force_ripple_Config3_2A_phaseA_1Layer__220[[#This Row],[Insgesamt]]</f>
        <v>-1.2655826382763389E+17</v>
      </c>
      <c r="M19" t="e">
        <f>force_ripple_Config3_2A_phaseA_1Layer__220[[#This Row],[C]]*force_ripple_Config3_2A_phaseA_1Layer__220[[#This Row],[Insgesamt]]</f>
        <v>#VALUE!</v>
      </c>
      <c r="N19">
        <f>force_ripple_Config3_2A_phaseA_1Layer__220[[#This Row],[C2]]*force_ripple_Config3_2A_phaseA_1Layer__220[[#This Row],[Insgesamt]]</f>
        <v>-1.1663478257013378E+17</v>
      </c>
    </row>
    <row r="20" spans="1:14" x14ac:dyDescent="0.3">
      <c r="A20">
        <v>34</v>
      </c>
      <c r="B20" t="s">
        <v>42</v>
      </c>
      <c r="C20" t="s">
        <v>43</v>
      </c>
      <c r="D20" t="s">
        <v>452</v>
      </c>
      <c r="E20" t="s">
        <v>453</v>
      </c>
      <c r="F20" t="s">
        <v>854</v>
      </c>
      <c r="G20" t="s">
        <v>855</v>
      </c>
      <c r="H20">
        <f t="shared" si="0"/>
        <v>87.975999999999999</v>
      </c>
      <c r="I20" t="e">
        <f>force_ripple_Config3_2A_phaseA_1Layer__220[[#This Row],[A]]*force_ripple_Config3_2A_phaseA_1Layer__220[[#This Row],[Insgesamt]]</f>
        <v>#VALUE!</v>
      </c>
      <c r="J20">
        <f>force_ripple_Config3_2A_phaseA_1Layer__220[[#This Row],[A2]]*force_ripple_Config3_2A_phaseA_1Layer__220[[#This Row],[Insgesamt]]</f>
        <v>-1.050626436895252E+17</v>
      </c>
      <c r="K20" t="e">
        <f>force_ripple_Config3_2A_phaseA_1Layer__220[[#This Row],[B]]*force_ripple_Config3_2A_phaseA_1Layer__220[[#This Row],[Insgesamt]]</f>
        <v>#VALUE!</v>
      </c>
      <c r="L20">
        <f>force_ripple_Config3_2A_phaseA_1Layer__220[[#This Row],[B2]]*force_ripple_Config3_2A_phaseA_1Layer__220[[#This Row],[Insgesamt]]</f>
        <v>-1.1675133788832891E+17</v>
      </c>
      <c r="M20" t="e">
        <f>force_ripple_Config3_2A_phaseA_1Layer__220[[#This Row],[C]]*force_ripple_Config3_2A_phaseA_1Layer__220[[#This Row],[Insgesamt]]</f>
        <v>#VALUE!</v>
      </c>
      <c r="N20">
        <f>force_ripple_Config3_2A_phaseA_1Layer__220[[#This Row],[C2]]*force_ripple_Config3_2A_phaseA_1Layer__220[[#This Row],[Insgesamt]]</f>
        <v>-1.192001640132048E+17</v>
      </c>
    </row>
    <row r="21" spans="1:14" x14ac:dyDescent="0.3">
      <c r="A21">
        <v>36</v>
      </c>
      <c r="B21" t="s">
        <v>44</v>
      </c>
      <c r="C21" t="s">
        <v>45</v>
      </c>
      <c r="D21" t="s">
        <v>454</v>
      </c>
      <c r="E21" t="s">
        <v>455</v>
      </c>
      <c r="F21" t="s">
        <v>856</v>
      </c>
      <c r="G21" t="s">
        <v>857</v>
      </c>
      <c r="H21">
        <f t="shared" si="0"/>
        <v>87.975999999999999</v>
      </c>
      <c r="I21" t="e">
        <f>force_ripple_Config3_2A_phaseA_1Layer__220[[#This Row],[A]]*force_ripple_Config3_2A_phaseA_1Layer__220[[#This Row],[Insgesamt]]</f>
        <v>#VALUE!</v>
      </c>
      <c r="J21">
        <f>force_ripple_Config3_2A_phaseA_1Layer__220[[#This Row],[A2]]*force_ripple_Config3_2A_phaseA_1Layer__220[[#This Row],[Insgesamt]]</f>
        <v>-1.0591462166970709E+17</v>
      </c>
      <c r="K21" t="e">
        <f>force_ripple_Config3_2A_phaseA_1Layer__220[[#This Row],[B]]*force_ripple_Config3_2A_phaseA_1Layer__220[[#This Row],[Insgesamt]]</f>
        <v>#VALUE!</v>
      </c>
      <c r="L21">
        <f>force_ripple_Config3_2A_phaseA_1Layer__220[[#This Row],[B2]]*force_ripple_Config3_2A_phaseA_1Layer__220[[#This Row],[Insgesamt]]</f>
        <v>-1.1462272951229306E+17</v>
      </c>
      <c r="M21" t="e">
        <f>force_ripple_Config3_2A_phaseA_1Layer__220[[#This Row],[C]]*force_ripple_Config3_2A_phaseA_1Layer__220[[#This Row],[Insgesamt]]</f>
        <v>#VALUE!</v>
      </c>
      <c r="N21">
        <f>force_ripple_Config3_2A_phaseA_1Layer__220[[#This Row],[C2]]*force_ripple_Config3_2A_phaseA_1Layer__220[[#This Row],[Insgesamt]]</f>
        <v>-1.2011010653182058E+17</v>
      </c>
    </row>
    <row r="22" spans="1:14" x14ac:dyDescent="0.3">
      <c r="A22">
        <v>38</v>
      </c>
      <c r="B22" t="s">
        <v>46</v>
      </c>
      <c r="C22" t="s">
        <v>47</v>
      </c>
      <c r="D22" t="s">
        <v>456</v>
      </c>
      <c r="E22" t="s">
        <v>457</v>
      </c>
      <c r="F22" t="s">
        <v>858</v>
      </c>
      <c r="G22" t="s">
        <v>859</v>
      </c>
      <c r="H22">
        <f t="shared" si="0"/>
        <v>87.975999999999999</v>
      </c>
      <c r="I22" t="e">
        <f>force_ripple_Config3_2A_phaseA_1Layer__220[[#This Row],[A]]*force_ripple_Config3_2A_phaseA_1Layer__220[[#This Row],[Insgesamt]]</f>
        <v>#VALUE!</v>
      </c>
      <c r="J22">
        <f>force_ripple_Config3_2A_phaseA_1Layer__220[[#This Row],[A2]]*force_ripple_Config3_2A_phaseA_1Layer__220[[#This Row],[Insgesamt]]</f>
        <v>-1.071444371093453E+17</v>
      </c>
      <c r="K22" t="e">
        <f>force_ripple_Config3_2A_phaseA_1Layer__220[[#This Row],[B]]*force_ripple_Config3_2A_phaseA_1Layer__220[[#This Row],[Insgesamt]]</f>
        <v>#VALUE!</v>
      </c>
      <c r="L22">
        <f>force_ripple_Config3_2A_phaseA_1Layer__220[[#This Row],[B2]]*force_ripple_Config3_2A_phaseA_1Layer__220[[#This Row],[Insgesamt]]</f>
        <v>-1.1167851585900797E+17</v>
      </c>
      <c r="M22" t="e">
        <f>force_ripple_Config3_2A_phaseA_1Layer__220[[#This Row],[C]]*force_ripple_Config3_2A_phaseA_1Layer__220[[#This Row],[Insgesamt]]</f>
        <v>#VALUE!</v>
      </c>
      <c r="N22">
        <f>force_ripple_Config3_2A_phaseA_1Layer__220[[#This Row],[C2]]*force_ripple_Config3_2A_phaseA_1Layer__220[[#This Row],[Insgesamt]]</f>
        <v>-1.1928420618881715E+17</v>
      </c>
    </row>
    <row r="23" spans="1:14" x14ac:dyDescent="0.3">
      <c r="A23">
        <v>40</v>
      </c>
      <c r="B23" t="s">
        <v>48</v>
      </c>
      <c r="C23" t="s">
        <v>49</v>
      </c>
      <c r="D23" t="s">
        <v>458</v>
      </c>
      <c r="E23" t="s">
        <v>459</v>
      </c>
      <c r="F23" t="s">
        <v>860</v>
      </c>
      <c r="G23" t="s">
        <v>861</v>
      </c>
      <c r="H23">
        <f t="shared" si="0"/>
        <v>87.975999999999999</v>
      </c>
      <c r="I23" t="e">
        <f>force_ripple_Config3_2A_phaseA_1Layer__220[[#This Row],[A]]*force_ripple_Config3_2A_phaseA_1Layer__220[[#This Row],[Insgesamt]]</f>
        <v>#VALUE!</v>
      </c>
      <c r="J23">
        <f>force_ripple_Config3_2A_phaseA_1Layer__220[[#This Row],[A2]]*force_ripple_Config3_2A_phaseA_1Layer__220[[#This Row],[Insgesamt]]</f>
        <v>-1.0784872225756862E+17</v>
      </c>
      <c r="K23" t="e">
        <f>force_ripple_Config3_2A_phaseA_1Layer__220[[#This Row],[B]]*force_ripple_Config3_2A_phaseA_1Layer__220[[#This Row],[Insgesamt]]</f>
        <v>#VALUE!</v>
      </c>
      <c r="L23">
        <f>force_ripple_Config3_2A_phaseA_1Layer__220[[#This Row],[B2]]*force_ripple_Config3_2A_phaseA_1Layer__220[[#This Row],[Insgesamt]]</f>
        <v>-1.078279563475665E+17</v>
      </c>
      <c r="M23" t="e">
        <f>force_ripple_Config3_2A_phaseA_1Layer__220[[#This Row],[C]]*force_ripple_Config3_2A_phaseA_1Layer__220[[#This Row],[Insgesamt]]</f>
        <v>#VALUE!</v>
      </c>
      <c r="N23">
        <f>force_ripple_Config3_2A_phaseA_1Layer__220[[#This Row],[C2]]*force_ripple_Config3_2A_phaseA_1Layer__220[[#This Row],[Insgesamt]]</f>
        <v>-1.267190134466115E+17</v>
      </c>
    </row>
    <row r="24" spans="1:14" x14ac:dyDescent="0.3">
      <c r="A24">
        <v>42</v>
      </c>
      <c r="B24" t="s">
        <v>50</v>
      </c>
      <c r="C24" t="s">
        <v>51</v>
      </c>
      <c r="D24" t="s">
        <v>460</v>
      </c>
      <c r="E24" t="s">
        <v>461</v>
      </c>
      <c r="F24" t="s">
        <v>862</v>
      </c>
      <c r="G24" t="s">
        <v>863</v>
      </c>
      <c r="H24">
        <f t="shared" si="0"/>
        <v>87.975999999999999</v>
      </c>
      <c r="I24" t="e">
        <f>force_ripple_Config3_2A_phaseA_1Layer__220[[#This Row],[A]]*force_ripple_Config3_2A_phaseA_1Layer__220[[#This Row],[Insgesamt]]</f>
        <v>#VALUE!</v>
      </c>
      <c r="J24">
        <f>force_ripple_Config3_2A_phaseA_1Layer__220[[#This Row],[A2]]*force_ripple_Config3_2A_phaseA_1Layer__220[[#This Row],[Insgesamt]]</f>
        <v>-1.1831684382948208E+17</v>
      </c>
      <c r="K24" t="e">
        <f>force_ripple_Config3_2A_phaseA_1Layer__220[[#This Row],[B]]*force_ripple_Config3_2A_phaseA_1Layer__220[[#This Row],[Insgesamt]]</f>
        <v>#VALUE!</v>
      </c>
      <c r="L24">
        <f>force_ripple_Config3_2A_phaseA_1Layer__220[[#This Row],[B2]]*force_ripple_Config3_2A_phaseA_1Layer__220[[#This Row],[Insgesamt]]</f>
        <v>-1.1358382246997128E+17</v>
      </c>
      <c r="M24" t="e">
        <f>force_ripple_Config3_2A_phaseA_1Layer__220[[#This Row],[C]]*force_ripple_Config3_2A_phaseA_1Layer__220[[#This Row],[Insgesamt]]</f>
        <v>#VALUE!</v>
      </c>
      <c r="N24">
        <f>force_ripple_Config3_2A_phaseA_1Layer__220[[#This Row],[C2]]*force_ripple_Config3_2A_phaseA_1Layer__220[[#This Row],[Insgesamt]]</f>
        <v>-1.2740186137912162E+16</v>
      </c>
    </row>
    <row r="25" spans="1:14" x14ac:dyDescent="0.3">
      <c r="A25">
        <v>44</v>
      </c>
      <c r="B25" t="s">
        <v>52</v>
      </c>
      <c r="C25" t="s">
        <v>53</v>
      </c>
      <c r="D25" t="s">
        <v>462</v>
      </c>
      <c r="E25" t="s">
        <v>463</v>
      </c>
      <c r="F25" t="s">
        <v>864</v>
      </c>
      <c r="G25" t="s">
        <v>865</v>
      </c>
      <c r="H25">
        <f t="shared" si="0"/>
        <v>87.975999999999999</v>
      </c>
      <c r="I25" t="e">
        <f>force_ripple_Config3_2A_phaseA_1Layer__220[[#This Row],[A]]*force_ripple_Config3_2A_phaseA_1Layer__220[[#This Row],[Insgesamt]]</f>
        <v>#VALUE!</v>
      </c>
      <c r="J25">
        <f>force_ripple_Config3_2A_phaseA_1Layer__220[[#This Row],[A2]]*force_ripple_Config3_2A_phaseA_1Layer__220[[#This Row],[Insgesamt]]</f>
        <v>-1.2281249764761147E+17</v>
      </c>
      <c r="K25" t="e">
        <f>force_ripple_Config3_2A_phaseA_1Layer__220[[#This Row],[B]]*force_ripple_Config3_2A_phaseA_1Layer__220[[#This Row],[Insgesamt]]</f>
        <v>#VALUE!</v>
      </c>
      <c r="L25">
        <f>force_ripple_Config3_2A_phaseA_1Layer__220[[#This Row],[B2]]*force_ripple_Config3_2A_phaseA_1Layer__220[[#This Row],[Insgesamt]]</f>
        <v>-1.1428082837375235E+17</v>
      </c>
      <c r="M25" t="e">
        <f>force_ripple_Config3_2A_phaseA_1Layer__220[[#This Row],[C]]*force_ripple_Config3_2A_phaseA_1Layer__220[[#This Row],[Insgesamt]]</f>
        <v>#VALUE!</v>
      </c>
      <c r="N25">
        <f>force_ripple_Config3_2A_phaseA_1Layer__220[[#This Row],[C2]]*force_ripple_Config3_2A_phaseA_1Layer__220[[#This Row],[Insgesamt]]</f>
        <v>-1.2218641307756526E+17</v>
      </c>
    </row>
    <row r="26" spans="1:14" x14ac:dyDescent="0.3">
      <c r="A26">
        <v>46</v>
      </c>
      <c r="B26" t="s">
        <v>54</v>
      </c>
      <c r="C26" t="s">
        <v>55</v>
      </c>
      <c r="D26" t="s">
        <v>464</v>
      </c>
      <c r="E26" t="s">
        <v>465</v>
      </c>
      <c r="F26" t="s">
        <v>866</v>
      </c>
      <c r="G26" t="s">
        <v>867</v>
      </c>
      <c r="H26">
        <f t="shared" si="0"/>
        <v>87.975999999999999</v>
      </c>
      <c r="I26" t="e">
        <f>force_ripple_Config3_2A_phaseA_1Layer__220[[#This Row],[A]]*force_ripple_Config3_2A_phaseA_1Layer__220[[#This Row],[Insgesamt]]</f>
        <v>#VALUE!</v>
      </c>
      <c r="J26">
        <f>force_ripple_Config3_2A_phaseA_1Layer__220[[#This Row],[A2]]*force_ripple_Config3_2A_phaseA_1Layer__220[[#This Row],[Insgesamt]]</f>
        <v>-1.2227593626878602E+17</v>
      </c>
      <c r="K26" t="e">
        <f>force_ripple_Config3_2A_phaseA_1Layer__220[[#This Row],[B]]*force_ripple_Config3_2A_phaseA_1Layer__220[[#This Row],[Insgesamt]]</f>
        <v>#VALUE!</v>
      </c>
      <c r="L26">
        <f>force_ripple_Config3_2A_phaseA_1Layer__220[[#This Row],[B2]]*force_ripple_Config3_2A_phaseA_1Layer__220[[#This Row],[Insgesamt]]</f>
        <v>-1.1073634281936336E+17</v>
      </c>
      <c r="M26" t="e">
        <f>force_ripple_Config3_2A_phaseA_1Layer__220[[#This Row],[C]]*force_ripple_Config3_2A_phaseA_1Layer__220[[#This Row],[Insgesamt]]</f>
        <v>#VALUE!</v>
      </c>
      <c r="N26">
        <f>force_ripple_Config3_2A_phaseA_1Layer__220[[#This Row],[C2]]*force_ripple_Config3_2A_phaseA_1Layer__220[[#This Row],[Insgesamt]]</f>
        <v>-1.2306336900398802E+17</v>
      </c>
    </row>
    <row r="27" spans="1:14" x14ac:dyDescent="0.3">
      <c r="A27">
        <v>48</v>
      </c>
      <c r="B27" t="s">
        <v>56</v>
      </c>
      <c r="C27" t="s">
        <v>57</v>
      </c>
      <c r="D27" t="s">
        <v>466</v>
      </c>
      <c r="E27" t="s">
        <v>467</v>
      </c>
      <c r="F27" t="s">
        <v>868</v>
      </c>
      <c r="G27" t="s">
        <v>869</v>
      </c>
      <c r="H27">
        <f t="shared" si="0"/>
        <v>87.975999999999999</v>
      </c>
      <c r="I27" t="e">
        <f>force_ripple_Config3_2A_phaseA_1Layer__220[[#This Row],[A]]*force_ripple_Config3_2A_phaseA_1Layer__220[[#This Row],[Insgesamt]]</f>
        <v>#VALUE!</v>
      </c>
      <c r="J27">
        <f>force_ripple_Config3_2A_phaseA_1Layer__220[[#This Row],[A2]]*force_ripple_Config3_2A_phaseA_1Layer__220[[#This Row],[Insgesamt]]</f>
        <v>-1.2782651751070024E+17</v>
      </c>
      <c r="K27" t="e">
        <f>force_ripple_Config3_2A_phaseA_1Layer__220[[#This Row],[B]]*force_ripple_Config3_2A_phaseA_1Layer__220[[#This Row],[Insgesamt]]</f>
        <v>#VALUE!</v>
      </c>
      <c r="L27">
        <f>force_ripple_Config3_2A_phaseA_1Layer__220[[#This Row],[B2]]*force_ripple_Config3_2A_phaseA_1Layer__220[[#This Row],[Insgesamt]]</f>
        <v>-1.1458349456953229E+17</v>
      </c>
      <c r="M27" t="e">
        <f>force_ripple_Config3_2A_phaseA_1Layer__220[[#This Row],[C]]*force_ripple_Config3_2A_phaseA_1Layer__220[[#This Row],[Insgesamt]]</f>
        <v>#VALUE!</v>
      </c>
      <c r="N27">
        <f>force_ripple_Config3_2A_phaseA_1Layer__220[[#This Row],[C2]]*force_ripple_Config3_2A_phaseA_1Layer__220[[#This Row],[Insgesamt]]</f>
        <v>-1.183495484388823E+17</v>
      </c>
    </row>
    <row r="28" spans="1:14" x14ac:dyDescent="0.3">
      <c r="A28">
        <v>50</v>
      </c>
      <c r="B28" t="s">
        <v>58</v>
      </c>
      <c r="C28" t="s">
        <v>59</v>
      </c>
      <c r="D28" t="s">
        <v>468</v>
      </c>
      <c r="E28" t="s">
        <v>469</v>
      </c>
      <c r="F28" t="s">
        <v>870</v>
      </c>
      <c r="G28" t="s">
        <v>871</v>
      </c>
      <c r="H28">
        <f t="shared" si="0"/>
        <v>87.975999999999999</v>
      </c>
      <c r="I28" t="e">
        <f>force_ripple_Config3_2A_phaseA_1Layer__220[[#This Row],[A]]*force_ripple_Config3_2A_phaseA_1Layer__220[[#This Row],[Insgesamt]]</f>
        <v>#VALUE!</v>
      </c>
      <c r="J28">
        <f>force_ripple_Config3_2A_phaseA_1Layer__220[[#This Row],[A2]]*force_ripple_Config3_2A_phaseA_1Layer__220[[#This Row],[Insgesamt]]</f>
        <v>-1.2678229396209685E+17</v>
      </c>
      <c r="K28" t="e">
        <f>force_ripple_Config3_2A_phaseA_1Layer__220[[#This Row],[B]]*force_ripple_Config3_2A_phaseA_1Layer__220[[#This Row],[Insgesamt]]</f>
        <v>#VALUE!</v>
      </c>
      <c r="L28">
        <f>force_ripple_Config3_2A_phaseA_1Layer__220[[#This Row],[B2]]*force_ripple_Config3_2A_phaseA_1Layer__220[[#This Row],[Insgesamt]]</f>
        <v>-1.1368105210788274E+17</v>
      </c>
      <c r="M28" t="e">
        <f>force_ripple_Config3_2A_phaseA_1Layer__220[[#This Row],[C]]*force_ripple_Config3_2A_phaseA_1Layer__220[[#This Row],[Insgesamt]]</f>
        <v>#VALUE!</v>
      </c>
      <c r="N28">
        <f>force_ripple_Config3_2A_phaseA_1Layer__220[[#This Row],[C2]]*force_ripple_Config3_2A_phaseA_1Layer__220[[#This Row],[Insgesamt]]</f>
        <v>-1.0755955391073803E+17</v>
      </c>
    </row>
    <row r="29" spans="1:14" x14ac:dyDescent="0.3">
      <c r="A29">
        <v>52</v>
      </c>
      <c r="B29" t="s">
        <v>60</v>
      </c>
      <c r="C29" t="s">
        <v>61</v>
      </c>
      <c r="D29" t="s">
        <v>470</v>
      </c>
      <c r="E29" t="s">
        <v>471</v>
      </c>
      <c r="F29" t="s">
        <v>872</v>
      </c>
      <c r="G29" t="s">
        <v>873</v>
      </c>
      <c r="H29">
        <f t="shared" si="0"/>
        <v>87.975999999999999</v>
      </c>
      <c r="I29" t="e">
        <f>force_ripple_Config3_2A_phaseA_1Layer__220[[#This Row],[A]]*force_ripple_Config3_2A_phaseA_1Layer__220[[#This Row],[Insgesamt]]</f>
        <v>#VALUE!</v>
      </c>
      <c r="J29">
        <f>force_ripple_Config3_2A_phaseA_1Layer__220[[#This Row],[A2]]*force_ripple_Config3_2A_phaseA_1Layer__220[[#This Row],[Insgesamt]]</f>
        <v>-1.1935560472812776E+17</v>
      </c>
      <c r="K29" t="e">
        <f>force_ripple_Config3_2A_phaseA_1Layer__220[[#This Row],[B]]*force_ripple_Config3_2A_phaseA_1Layer__220[[#This Row],[Insgesamt]]</f>
        <v>#VALUE!</v>
      </c>
      <c r="L29">
        <f>force_ripple_Config3_2A_phaseA_1Layer__220[[#This Row],[B2]]*force_ripple_Config3_2A_phaseA_1Layer__220[[#This Row],[Insgesamt]]</f>
        <v>-1.0756158513157158E+16</v>
      </c>
      <c r="M29" t="e">
        <f>force_ripple_Config3_2A_phaseA_1Layer__220[[#This Row],[C]]*force_ripple_Config3_2A_phaseA_1Layer__220[[#This Row],[Insgesamt]]</f>
        <v>#VALUE!</v>
      </c>
      <c r="N29">
        <f>force_ripple_Config3_2A_phaseA_1Layer__220[[#This Row],[C2]]*force_ripple_Config3_2A_phaseA_1Layer__220[[#This Row],[Insgesamt]]</f>
        <v>-1.0656513012567309E+17</v>
      </c>
    </row>
    <row r="30" spans="1:14" x14ac:dyDescent="0.3">
      <c r="A30">
        <v>54</v>
      </c>
      <c r="B30" t="s">
        <v>62</v>
      </c>
      <c r="C30" t="s">
        <v>63</v>
      </c>
      <c r="D30" t="s">
        <v>472</v>
      </c>
      <c r="E30" t="s">
        <v>473</v>
      </c>
      <c r="F30" t="s">
        <v>874</v>
      </c>
      <c r="G30" t="s">
        <v>875</v>
      </c>
      <c r="H30">
        <f t="shared" si="0"/>
        <v>87.975999999999999</v>
      </c>
      <c r="I30" t="e">
        <f>force_ripple_Config3_2A_phaseA_1Layer__220[[#This Row],[A]]*force_ripple_Config3_2A_phaseA_1Layer__220[[#This Row],[Insgesamt]]</f>
        <v>#VALUE!</v>
      </c>
      <c r="J30">
        <f>force_ripple_Config3_2A_phaseA_1Layer__220[[#This Row],[A2]]*force_ripple_Config3_2A_phaseA_1Layer__220[[#This Row],[Insgesamt]]</f>
        <v>-1.1981020543116574E+17</v>
      </c>
      <c r="K30" t="e">
        <f>force_ripple_Config3_2A_phaseA_1Layer__220[[#This Row],[B]]*force_ripple_Config3_2A_phaseA_1Layer__220[[#This Row],[Insgesamt]]</f>
        <v>#VALUE!</v>
      </c>
      <c r="L30">
        <f>force_ripple_Config3_2A_phaseA_1Layer__220[[#This Row],[B2]]*force_ripple_Config3_2A_phaseA_1Layer__220[[#This Row],[Insgesamt]]</f>
        <v>-1.1126295296954656E+17</v>
      </c>
      <c r="M30" t="e">
        <f>force_ripple_Config3_2A_phaseA_1Layer__220[[#This Row],[C]]*force_ripple_Config3_2A_phaseA_1Layer__220[[#This Row],[Insgesamt]]</f>
        <v>#VALUE!</v>
      </c>
      <c r="N30">
        <f>force_ripple_Config3_2A_phaseA_1Layer__220[[#This Row],[C2]]*force_ripple_Config3_2A_phaseA_1Layer__220[[#This Row],[Insgesamt]]</f>
        <v>-1.0586290313833363E+17</v>
      </c>
    </row>
    <row r="31" spans="1:14" x14ac:dyDescent="0.3">
      <c r="A31">
        <v>56</v>
      </c>
      <c r="B31" t="s">
        <v>64</v>
      </c>
      <c r="C31" t="s">
        <v>65</v>
      </c>
      <c r="D31" t="s">
        <v>474</v>
      </c>
      <c r="E31" t="s">
        <v>475</v>
      </c>
      <c r="F31" t="s">
        <v>876</v>
      </c>
      <c r="G31" t="s">
        <v>877</v>
      </c>
      <c r="H31">
        <f t="shared" si="0"/>
        <v>87.975999999999999</v>
      </c>
      <c r="I31" t="e">
        <f>force_ripple_Config3_2A_phaseA_1Layer__220[[#This Row],[A]]*force_ripple_Config3_2A_phaseA_1Layer__220[[#This Row],[Insgesamt]]</f>
        <v>#VALUE!</v>
      </c>
      <c r="J31">
        <f>force_ripple_Config3_2A_phaseA_1Layer__220[[#This Row],[A2]]*force_ripple_Config3_2A_phaseA_1Layer__220[[#This Row],[Insgesamt]]</f>
        <v>-1.1892521386562062E+17</v>
      </c>
      <c r="K31" t="e">
        <f>force_ripple_Config3_2A_phaseA_1Layer__220[[#This Row],[B]]*force_ripple_Config3_2A_phaseA_1Layer__220[[#This Row],[Insgesamt]]</f>
        <v>#VALUE!</v>
      </c>
      <c r="L31">
        <f>force_ripple_Config3_2A_phaseA_1Layer__220[[#This Row],[B2]]*force_ripple_Config3_2A_phaseA_1Layer__220[[#This Row],[Insgesamt]]</f>
        <v>-1.1441415870153696E+17</v>
      </c>
      <c r="M31" t="e">
        <f>force_ripple_Config3_2A_phaseA_1Layer__220[[#This Row],[C]]*force_ripple_Config3_2A_phaseA_1Layer__220[[#This Row],[Insgesamt]]</f>
        <v>#VALUE!</v>
      </c>
      <c r="N31">
        <f>force_ripple_Config3_2A_phaseA_1Layer__220[[#This Row],[C2]]*force_ripple_Config3_2A_phaseA_1Layer__220[[#This Row],[Insgesamt]]</f>
        <v>-1.0428046822547285E+17</v>
      </c>
    </row>
    <row r="32" spans="1:14" x14ac:dyDescent="0.3">
      <c r="A32">
        <v>58</v>
      </c>
      <c r="B32" t="s">
        <v>66</v>
      </c>
      <c r="C32" t="s">
        <v>67</v>
      </c>
      <c r="D32" t="s">
        <v>476</v>
      </c>
      <c r="E32" t="s">
        <v>477</v>
      </c>
      <c r="F32" t="s">
        <v>878</v>
      </c>
      <c r="G32" t="s">
        <v>879</v>
      </c>
      <c r="H32">
        <f t="shared" si="0"/>
        <v>87.975999999999999</v>
      </c>
      <c r="I32" t="e">
        <f>force_ripple_Config3_2A_phaseA_1Layer__220[[#This Row],[A]]*force_ripple_Config3_2A_phaseA_1Layer__220[[#This Row],[Insgesamt]]</f>
        <v>#VALUE!</v>
      </c>
      <c r="J32">
        <f>force_ripple_Config3_2A_phaseA_1Layer__220[[#This Row],[A2]]*force_ripple_Config3_2A_phaseA_1Layer__220[[#This Row],[Insgesamt]]</f>
        <v>-1.1560292602473498E+17</v>
      </c>
      <c r="K32" t="e">
        <f>force_ripple_Config3_2A_phaseA_1Layer__220[[#This Row],[B]]*force_ripple_Config3_2A_phaseA_1Layer__220[[#This Row],[Insgesamt]]</f>
        <v>#VALUE!</v>
      </c>
      <c r="L32">
        <f>force_ripple_Config3_2A_phaseA_1Layer__220[[#This Row],[B2]]*force_ripple_Config3_2A_phaseA_1Layer__220[[#This Row],[Insgesamt]]</f>
        <v>-1.1584947113586534E+17</v>
      </c>
      <c r="M32" t="e">
        <f>force_ripple_Config3_2A_phaseA_1Layer__220[[#This Row],[C]]*force_ripple_Config3_2A_phaseA_1Layer__220[[#This Row],[Insgesamt]]</f>
        <v>#VALUE!</v>
      </c>
      <c r="N32">
        <f>force_ripple_Config3_2A_phaseA_1Layer__220[[#This Row],[C2]]*force_ripple_Config3_2A_phaseA_1Layer__220[[#This Row],[Insgesamt]]</f>
        <v>-1.1258433457057904E+16</v>
      </c>
    </row>
    <row r="33" spans="1:14" x14ac:dyDescent="0.3">
      <c r="A33">
        <v>60</v>
      </c>
      <c r="B33" t="s">
        <v>68</v>
      </c>
      <c r="C33" t="s">
        <v>69</v>
      </c>
      <c r="D33" t="s">
        <v>478</v>
      </c>
      <c r="E33" t="s">
        <v>479</v>
      </c>
      <c r="F33" t="s">
        <v>880</v>
      </c>
      <c r="G33" t="s">
        <v>881</v>
      </c>
      <c r="H33">
        <f t="shared" si="0"/>
        <v>87.975999999999999</v>
      </c>
      <c r="I33" t="e">
        <f>force_ripple_Config3_2A_phaseA_1Layer__220[[#This Row],[A]]*force_ripple_Config3_2A_phaseA_1Layer__220[[#This Row],[Insgesamt]]</f>
        <v>#VALUE!</v>
      </c>
      <c r="J33">
        <f>force_ripple_Config3_2A_phaseA_1Layer__220[[#This Row],[A2]]*force_ripple_Config3_2A_phaseA_1Layer__220[[#This Row],[Insgesamt]]</f>
        <v>-1.2106723062317509E+17</v>
      </c>
      <c r="K33" t="e">
        <f>force_ripple_Config3_2A_phaseA_1Layer__220[[#This Row],[B]]*force_ripple_Config3_2A_phaseA_1Layer__220[[#This Row],[Insgesamt]]</f>
        <v>#VALUE!</v>
      </c>
      <c r="L33">
        <f>force_ripple_Config3_2A_phaseA_1Layer__220[[#This Row],[B2]]*force_ripple_Config3_2A_phaseA_1Layer__220[[#This Row],[Insgesamt]]</f>
        <v>-1.2582910788866437E+17</v>
      </c>
      <c r="M33" t="e">
        <f>force_ripple_Config3_2A_phaseA_1Layer__220[[#This Row],[C]]*force_ripple_Config3_2A_phaseA_1Layer__220[[#This Row],[Insgesamt]]</f>
        <v>#VALUE!</v>
      </c>
      <c r="N33">
        <f>force_ripple_Config3_2A_phaseA_1Layer__220[[#This Row],[C2]]*force_ripple_Config3_2A_phaseA_1Layer__220[[#This Row],[Insgesamt]]</f>
        <v>-1.1627888916102958E+17</v>
      </c>
    </row>
    <row r="34" spans="1:14" x14ac:dyDescent="0.3">
      <c r="A34">
        <v>62</v>
      </c>
      <c r="B34" t="s">
        <v>70</v>
      </c>
      <c r="C34" t="s">
        <v>71</v>
      </c>
      <c r="D34" t="s">
        <v>480</v>
      </c>
      <c r="E34" t="s">
        <v>481</v>
      </c>
      <c r="F34" t="s">
        <v>882</v>
      </c>
      <c r="G34" t="s">
        <v>883</v>
      </c>
      <c r="H34">
        <f t="shared" si="0"/>
        <v>87.975999999999999</v>
      </c>
      <c r="I34" t="e">
        <f>force_ripple_Config3_2A_phaseA_1Layer__220[[#This Row],[A]]*force_ripple_Config3_2A_phaseA_1Layer__220[[#This Row],[Insgesamt]]</f>
        <v>#VALUE!</v>
      </c>
      <c r="J34">
        <f>force_ripple_Config3_2A_phaseA_1Layer__220[[#This Row],[A2]]*force_ripple_Config3_2A_phaseA_1Layer__220[[#This Row],[Insgesamt]]</f>
        <v>-1.2105894593714474E+17</v>
      </c>
      <c r="K34" t="e">
        <f>force_ripple_Config3_2A_phaseA_1Layer__220[[#This Row],[B]]*force_ripple_Config3_2A_phaseA_1Layer__220[[#This Row],[Insgesamt]]</f>
        <v>#VALUE!</v>
      </c>
      <c r="L34">
        <f>force_ripple_Config3_2A_phaseA_1Layer__220[[#This Row],[B2]]*force_ripple_Config3_2A_phaseA_1Layer__220[[#This Row],[Insgesamt]]</f>
        <v>-1.2950594320684627E+17</v>
      </c>
      <c r="M34" t="e">
        <f>force_ripple_Config3_2A_phaseA_1Layer__220[[#This Row],[C]]*force_ripple_Config3_2A_phaseA_1Layer__220[[#This Row],[Insgesamt]]</f>
        <v>#VALUE!</v>
      </c>
      <c r="N34">
        <f>force_ripple_Config3_2A_phaseA_1Layer__220[[#This Row],[C2]]*force_ripple_Config3_2A_phaseA_1Layer__220[[#This Row],[Insgesamt]]</f>
        <v>-1.1485352670510861E+17</v>
      </c>
    </row>
    <row r="35" spans="1:14" x14ac:dyDescent="0.3">
      <c r="A35">
        <v>64</v>
      </c>
      <c r="B35" t="s">
        <v>72</v>
      </c>
      <c r="C35" t="s">
        <v>73</v>
      </c>
      <c r="D35" t="s">
        <v>482</v>
      </c>
      <c r="E35" t="s">
        <v>483</v>
      </c>
      <c r="F35" t="s">
        <v>884</v>
      </c>
      <c r="G35" t="s">
        <v>885</v>
      </c>
      <c r="H35">
        <f t="shared" si="0"/>
        <v>87.975999999999999</v>
      </c>
      <c r="I35" t="e">
        <f>force_ripple_Config3_2A_phaseA_1Layer__220[[#This Row],[A]]*force_ripple_Config3_2A_phaseA_1Layer__220[[#This Row],[Insgesamt]]</f>
        <v>#VALUE!</v>
      </c>
      <c r="J35">
        <f>force_ripple_Config3_2A_phaseA_1Layer__220[[#This Row],[A2]]*force_ripple_Config3_2A_phaseA_1Layer__220[[#This Row],[Insgesamt]]</f>
        <v>-1.1480148238649989E+17</v>
      </c>
      <c r="K35" t="e">
        <f>force_ripple_Config3_2A_phaseA_1Layer__220[[#This Row],[B]]*force_ripple_Config3_2A_phaseA_1Layer__220[[#This Row],[Insgesamt]]</f>
        <v>#VALUE!</v>
      </c>
      <c r="L35">
        <f>force_ripple_Config3_2A_phaseA_1Layer__220[[#This Row],[B2]]*force_ripple_Config3_2A_phaseA_1Layer__220[[#This Row],[Insgesamt]]</f>
        <v>-1.2640091140838098E+17</v>
      </c>
      <c r="M35" t="e">
        <f>force_ripple_Config3_2A_phaseA_1Layer__220[[#This Row],[C]]*force_ripple_Config3_2A_phaseA_1Layer__220[[#This Row],[Insgesamt]]</f>
        <v>#VALUE!</v>
      </c>
      <c r="N35">
        <f>force_ripple_Config3_2A_phaseA_1Layer__220[[#This Row],[C2]]*force_ripple_Config3_2A_phaseA_1Layer__220[[#This Row],[Insgesamt]]</f>
        <v>-1.2079918787886718E+16</v>
      </c>
    </row>
    <row r="36" spans="1:14" x14ac:dyDescent="0.3">
      <c r="A36">
        <v>66</v>
      </c>
      <c r="B36" t="s">
        <v>74</v>
      </c>
      <c r="C36" t="s">
        <v>75</v>
      </c>
      <c r="D36" t="s">
        <v>484</v>
      </c>
      <c r="E36" t="s">
        <v>485</v>
      </c>
      <c r="F36" t="s">
        <v>886</v>
      </c>
      <c r="G36" t="s">
        <v>887</v>
      </c>
      <c r="H36">
        <f t="shared" si="0"/>
        <v>87.975999999999999</v>
      </c>
      <c r="I36" t="e">
        <f>force_ripple_Config3_2A_phaseA_1Layer__220[[#This Row],[A]]*force_ripple_Config3_2A_phaseA_1Layer__220[[#This Row],[Insgesamt]]</f>
        <v>#VALUE!</v>
      </c>
      <c r="J36">
        <f>force_ripple_Config3_2A_phaseA_1Layer__220[[#This Row],[A2]]*force_ripple_Config3_2A_phaseA_1Layer__220[[#This Row],[Insgesamt]]</f>
        <v>-1.1608305587692195E+17</v>
      </c>
      <c r="K36" t="e">
        <f>force_ripple_Config3_2A_phaseA_1Layer__220[[#This Row],[B]]*force_ripple_Config3_2A_phaseA_1Layer__220[[#This Row],[Insgesamt]]</f>
        <v>#VALUE!</v>
      </c>
      <c r="L36">
        <f>force_ripple_Config3_2A_phaseA_1Layer__220[[#This Row],[B2]]*force_ripple_Config3_2A_phaseA_1Layer__220[[#This Row],[Insgesamt]]</f>
        <v>-1.2936715160126122E+17</v>
      </c>
      <c r="M36" t="e">
        <f>force_ripple_Config3_2A_phaseA_1Layer__220[[#This Row],[C]]*force_ripple_Config3_2A_phaseA_1Layer__220[[#This Row],[Insgesamt]]</f>
        <v>#VALUE!</v>
      </c>
      <c r="N36">
        <f>force_ripple_Config3_2A_phaseA_1Layer__220[[#This Row],[C2]]*force_ripple_Config3_2A_phaseA_1Layer__220[[#This Row],[Insgesamt]]</f>
        <v>-1.2134563267230507E+17</v>
      </c>
    </row>
    <row r="37" spans="1:14" x14ac:dyDescent="0.3">
      <c r="A37">
        <v>68</v>
      </c>
      <c r="B37" t="s">
        <v>76</v>
      </c>
      <c r="C37" t="s">
        <v>77</v>
      </c>
      <c r="D37" t="s">
        <v>486</v>
      </c>
      <c r="E37" t="s">
        <v>487</v>
      </c>
      <c r="F37" t="s">
        <v>888</v>
      </c>
      <c r="G37" t="s">
        <v>889</v>
      </c>
      <c r="H37">
        <f t="shared" si="0"/>
        <v>87.975999999999999</v>
      </c>
      <c r="I37" t="e">
        <f>force_ripple_Config3_2A_phaseA_1Layer__220[[#This Row],[A]]*force_ripple_Config3_2A_phaseA_1Layer__220[[#This Row],[Insgesamt]]</f>
        <v>#VALUE!</v>
      </c>
      <c r="J37">
        <f>force_ripple_Config3_2A_phaseA_1Layer__220[[#This Row],[A2]]*force_ripple_Config3_2A_phaseA_1Layer__220[[#This Row],[Insgesamt]]</f>
        <v>-1.127686461136705E+17</v>
      </c>
      <c r="K37" t="e">
        <f>force_ripple_Config3_2A_phaseA_1Layer__220[[#This Row],[B]]*force_ripple_Config3_2A_phaseA_1Layer__220[[#This Row],[Insgesamt]]</f>
        <v>#VALUE!</v>
      </c>
      <c r="L37">
        <f>force_ripple_Config3_2A_phaseA_1Layer__220[[#This Row],[B2]]*force_ripple_Config3_2A_phaseA_1Layer__220[[#This Row],[Insgesamt]]</f>
        <v>-1.2609600649789672E+17</v>
      </c>
      <c r="M37" t="e">
        <f>force_ripple_Config3_2A_phaseA_1Layer__220[[#This Row],[C]]*force_ripple_Config3_2A_phaseA_1Layer__220[[#This Row],[Insgesamt]]</f>
        <v>#VALUE!</v>
      </c>
      <c r="N37">
        <f>force_ripple_Config3_2A_phaseA_1Layer__220[[#This Row],[C2]]*force_ripple_Config3_2A_phaseA_1Layer__220[[#This Row],[Insgesamt]]</f>
        <v>-1.1502342456396085E+17</v>
      </c>
    </row>
    <row r="38" spans="1:14" x14ac:dyDescent="0.3">
      <c r="A38">
        <v>70</v>
      </c>
      <c r="B38" t="s">
        <v>4</v>
      </c>
      <c r="C38" t="s">
        <v>5</v>
      </c>
      <c r="D38" t="s">
        <v>488</v>
      </c>
      <c r="E38" t="s">
        <v>489</v>
      </c>
      <c r="F38" t="s">
        <v>890</v>
      </c>
      <c r="G38" t="s">
        <v>891</v>
      </c>
      <c r="H38">
        <f t="shared" si="0"/>
        <v>87.975999999999999</v>
      </c>
      <c r="I38" t="e">
        <f>force_ripple_Config3_2A_phaseA_1Layer__220[[#This Row],[A]]*force_ripple_Config3_2A_phaseA_1Layer__220[[#This Row],[Insgesamt]]</f>
        <v>#VALUE!</v>
      </c>
      <c r="J38">
        <f>force_ripple_Config3_2A_phaseA_1Layer__220[[#This Row],[A2]]*force_ripple_Config3_2A_phaseA_1Layer__220[[#This Row],[Insgesamt]]</f>
        <v>-1.0357657075127675E+17</v>
      </c>
      <c r="K38" t="e">
        <f>force_ripple_Config3_2A_phaseA_1Layer__220[[#This Row],[B]]*force_ripple_Config3_2A_phaseA_1Layer__220[[#This Row],[Insgesamt]]</f>
        <v>#VALUE!</v>
      </c>
      <c r="L38">
        <f>force_ripple_Config3_2A_phaseA_1Layer__220[[#This Row],[B2]]*force_ripple_Config3_2A_phaseA_1Layer__220[[#This Row],[Insgesamt]]</f>
        <v>-1.1510206982641582E+17</v>
      </c>
      <c r="M38" t="e">
        <f>force_ripple_Config3_2A_phaseA_1Layer__220[[#This Row],[C]]*force_ripple_Config3_2A_phaseA_1Layer__220[[#This Row],[Insgesamt]]</f>
        <v>#VALUE!</v>
      </c>
      <c r="N38">
        <f>force_ripple_Config3_2A_phaseA_1Layer__220[[#This Row],[C2]]*force_ripple_Config3_2A_phaseA_1Layer__220[[#This Row],[Insgesamt]]</f>
        <v>-1.1838184959372306E+16</v>
      </c>
    </row>
    <row r="39" spans="1:14" x14ac:dyDescent="0.3">
      <c r="A39">
        <v>72</v>
      </c>
      <c r="B39" t="s">
        <v>6</v>
      </c>
      <c r="C39" t="s">
        <v>7</v>
      </c>
      <c r="D39" t="s">
        <v>490</v>
      </c>
      <c r="E39" t="s">
        <v>491</v>
      </c>
      <c r="F39" t="s">
        <v>892</v>
      </c>
      <c r="G39" t="s">
        <v>893</v>
      </c>
      <c r="H39">
        <f t="shared" si="0"/>
        <v>87.975999999999999</v>
      </c>
      <c r="I39" t="e">
        <f>force_ripple_Config3_2A_phaseA_1Layer__220[[#This Row],[A]]*force_ripple_Config3_2A_phaseA_1Layer__220[[#This Row],[Insgesamt]]</f>
        <v>#VALUE!</v>
      </c>
      <c r="J39">
        <f>force_ripple_Config3_2A_phaseA_1Layer__220[[#This Row],[A2]]*force_ripple_Config3_2A_phaseA_1Layer__220[[#This Row],[Insgesamt]]</f>
        <v>-1.054494932890771E+17</v>
      </c>
      <c r="K39" t="e">
        <f>force_ripple_Config3_2A_phaseA_1Layer__220[[#This Row],[B]]*force_ripple_Config3_2A_phaseA_1Layer__220[[#This Row],[Insgesamt]]</f>
        <v>#VALUE!</v>
      </c>
      <c r="L39">
        <f>force_ripple_Config3_2A_phaseA_1Layer__220[[#This Row],[B2]]*force_ripple_Config3_2A_phaseA_1Layer__220[[#This Row],[Insgesamt]]</f>
        <v>-1.1376784258721556E+16</v>
      </c>
      <c r="M39" t="e">
        <f>force_ripple_Config3_2A_phaseA_1Layer__220[[#This Row],[C]]*force_ripple_Config3_2A_phaseA_1Layer__220[[#This Row],[Insgesamt]]</f>
        <v>#VALUE!</v>
      </c>
      <c r="N39">
        <f>force_ripple_Config3_2A_phaseA_1Layer__220[[#This Row],[C2]]*force_ripple_Config3_2A_phaseA_1Layer__220[[#This Row],[Insgesamt]]</f>
        <v>-1.2013269861228723E+17</v>
      </c>
    </row>
    <row r="40" spans="1:14" x14ac:dyDescent="0.3">
      <c r="A40">
        <v>74</v>
      </c>
      <c r="B40" t="s">
        <v>78</v>
      </c>
      <c r="C40" t="s">
        <v>79</v>
      </c>
      <c r="D40" t="s">
        <v>492</v>
      </c>
      <c r="E40" t="s">
        <v>493</v>
      </c>
      <c r="F40" t="s">
        <v>894</v>
      </c>
      <c r="G40" t="s">
        <v>895</v>
      </c>
      <c r="H40">
        <f t="shared" si="0"/>
        <v>87.975999999999999</v>
      </c>
      <c r="I40" t="e">
        <f>force_ripple_Config3_2A_phaseA_1Layer__220[[#This Row],[A]]*force_ripple_Config3_2A_phaseA_1Layer__220[[#This Row],[Insgesamt]]</f>
        <v>#VALUE!</v>
      </c>
      <c r="J40">
        <f>force_ripple_Config3_2A_phaseA_1Layer__220[[#This Row],[A2]]*force_ripple_Config3_2A_phaseA_1Layer__220[[#This Row],[Insgesamt]]</f>
        <v>-1.068641274491025E+17</v>
      </c>
      <c r="K40" t="e">
        <f>force_ripple_Config3_2A_phaseA_1Layer__220[[#This Row],[B]]*force_ripple_Config3_2A_phaseA_1Layer__220[[#This Row],[Insgesamt]]</f>
        <v>#VALUE!</v>
      </c>
      <c r="L40">
        <f>force_ripple_Config3_2A_phaseA_1Layer__220[[#This Row],[B2]]*force_ripple_Config3_2A_phaseA_1Layer__220[[#This Row],[Insgesamt]]</f>
        <v>-1.1166565523864E+17</v>
      </c>
      <c r="M40" t="e">
        <f>force_ripple_Config3_2A_phaseA_1Layer__220[[#This Row],[C]]*force_ripple_Config3_2A_phaseA_1Layer__220[[#This Row],[Insgesamt]]</f>
        <v>#VALUE!</v>
      </c>
      <c r="N40">
        <f>force_ripple_Config3_2A_phaseA_1Layer__220[[#This Row],[C2]]*force_ripple_Config3_2A_phaseA_1Layer__220[[#This Row],[Insgesamt]]</f>
        <v>-1.1893820219364197E+17</v>
      </c>
    </row>
    <row r="41" spans="1:14" x14ac:dyDescent="0.3">
      <c r="A41">
        <v>76</v>
      </c>
      <c r="B41" t="s">
        <v>80</v>
      </c>
      <c r="C41" t="s">
        <v>81</v>
      </c>
      <c r="D41" t="s">
        <v>494</v>
      </c>
      <c r="E41" t="s">
        <v>495</v>
      </c>
      <c r="F41" t="s">
        <v>896</v>
      </c>
      <c r="G41" t="s">
        <v>897</v>
      </c>
      <c r="H41">
        <f t="shared" si="0"/>
        <v>87.975999999999999</v>
      </c>
      <c r="I41" t="e">
        <f>force_ripple_Config3_2A_phaseA_1Layer__220[[#This Row],[A]]*force_ripple_Config3_2A_phaseA_1Layer__220[[#This Row],[Insgesamt]]</f>
        <v>#VALUE!</v>
      </c>
      <c r="J41">
        <f>force_ripple_Config3_2A_phaseA_1Layer__220[[#This Row],[A2]]*force_ripple_Config3_2A_phaseA_1Layer__220[[#This Row],[Insgesamt]]</f>
        <v>-1.0744036540783776E+17</v>
      </c>
      <c r="K41" t="e">
        <f>force_ripple_Config3_2A_phaseA_1Layer__220[[#This Row],[B]]*force_ripple_Config3_2A_phaseA_1Layer__220[[#This Row],[Insgesamt]]</f>
        <v>#VALUE!</v>
      </c>
      <c r="L41">
        <f>force_ripple_Config3_2A_phaseA_1Layer__220[[#This Row],[B2]]*force_ripple_Config3_2A_phaseA_1Layer__220[[#This Row],[Insgesamt]]</f>
        <v>-1.0744542286570824E+17</v>
      </c>
      <c r="M41" t="e">
        <f>force_ripple_Config3_2A_phaseA_1Layer__220[[#This Row],[C]]*force_ripple_Config3_2A_phaseA_1Layer__220[[#This Row],[Insgesamt]]</f>
        <v>#VALUE!</v>
      </c>
      <c r="N41">
        <f>force_ripple_Config3_2A_phaseA_1Layer__220[[#This Row],[C2]]*force_ripple_Config3_2A_phaseA_1Layer__220[[#This Row],[Insgesamt]]</f>
        <v>-1.2680882532783963E+17</v>
      </c>
    </row>
    <row r="42" spans="1:14" x14ac:dyDescent="0.3">
      <c r="A42">
        <v>78</v>
      </c>
      <c r="B42" t="s">
        <v>82</v>
      </c>
      <c r="C42" t="s">
        <v>83</v>
      </c>
      <c r="D42" t="s">
        <v>496</v>
      </c>
      <c r="E42" t="s">
        <v>497</v>
      </c>
      <c r="F42" t="s">
        <v>898</v>
      </c>
      <c r="G42" t="s">
        <v>899</v>
      </c>
      <c r="H42">
        <f t="shared" si="0"/>
        <v>87.975999999999999</v>
      </c>
      <c r="I42" t="e">
        <f>force_ripple_Config3_2A_phaseA_1Layer__220[[#This Row],[A]]*force_ripple_Config3_2A_phaseA_1Layer__220[[#This Row],[Insgesamt]]</f>
        <v>#VALUE!</v>
      </c>
      <c r="J42">
        <f>force_ripple_Config3_2A_phaseA_1Layer__220[[#This Row],[A2]]*force_ripple_Config3_2A_phaseA_1Layer__220[[#This Row],[Insgesamt]]</f>
        <v>-1.1829018367669429E+17</v>
      </c>
      <c r="K42" t="e">
        <f>force_ripple_Config3_2A_phaseA_1Layer__220[[#This Row],[B]]*force_ripple_Config3_2A_phaseA_1Layer__220[[#This Row],[Insgesamt]]</f>
        <v>#VALUE!</v>
      </c>
      <c r="L42">
        <f>force_ripple_Config3_2A_phaseA_1Layer__220[[#This Row],[B2]]*force_ripple_Config3_2A_phaseA_1Layer__220[[#This Row],[Insgesamt]]</f>
        <v>-1.1364340444137371E+17</v>
      </c>
      <c r="M42" t="e">
        <f>force_ripple_Config3_2A_phaseA_1Layer__220[[#This Row],[C]]*force_ripple_Config3_2A_phaseA_1Layer__220[[#This Row],[Insgesamt]]</f>
        <v>#VALUE!</v>
      </c>
      <c r="N42">
        <f>force_ripple_Config3_2A_phaseA_1Layer__220[[#This Row],[C2]]*force_ripple_Config3_2A_phaseA_1Layer__220[[#This Row],[Insgesamt]]</f>
        <v>-1.2728881077983163E+17</v>
      </c>
    </row>
    <row r="43" spans="1:14" x14ac:dyDescent="0.3">
      <c r="A43">
        <v>80</v>
      </c>
      <c r="B43" t="s">
        <v>84</v>
      </c>
      <c r="C43" t="s">
        <v>85</v>
      </c>
      <c r="D43" t="s">
        <v>498</v>
      </c>
      <c r="E43" t="s">
        <v>499</v>
      </c>
      <c r="F43" t="s">
        <v>900</v>
      </c>
      <c r="G43" t="s">
        <v>901</v>
      </c>
      <c r="H43">
        <f t="shared" si="0"/>
        <v>87.975999999999999</v>
      </c>
      <c r="I43" t="e">
        <f>force_ripple_Config3_2A_phaseA_1Layer__220[[#This Row],[A]]*force_ripple_Config3_2A_phaseA_1Layer__220[[#This Row],[Insgesamt]]</f>
        <v>#VALUE!</v>
      </c>
      <c r="J43">
        <f>force_ripple_Config3_2A_phaseA_1Layer__220[[#This Row],[A2]]*force_ripple_Config3_2A_phaseA_1Layer__220[[#This Row],[Insgesamt]]</f>
        <v>-1.2268013544576376E+17</v>
      </c>
      <c r="K43" t="e">
        <f>force_ripple_Config3_2A_phaseA_1Layer__220[[#This Row],[B]]*force_ripple_Config3_2A_phaseA_1Layer__220[[#This Row],[Insgesamt]]</f>
        <v>#VALUE!</v>
      </c>
      <c r="L43">
        <f>force_ripple_Config3_2A_phaseA_1Layer__220[[#This Row],[B2]]*force_ripple_Config3_2A_phaseA_1Layer__220[[#This Row],[Insgesamt]]</f>
        <v>-1.1413138757662234E+17</v>
      </c>
      <c r="M43" t="e">
        <f>force_ripple_Config3_2A_phaseA_1Layer__220[[#This Row],[C]]*force_ripple_Config3_2A_phaseA_1Layer__220[[#This Row],[Insgesamt]]</f>
        <v>#VALUE!</v>
      </c>
      <c r="N43">
        <f>force_ripple_Config3_2A_phaseA_1Layer__220[[#This Row],[C2]]*force_ripple_Config3_2A_phaseA_1Layer__220[[#This Row],[Insgesamt]]</f>
        <v>-1.2139411176468915E+17</v>
      </c>
    </row>
    <row r="44" spans="1:14" x14ac:dyDescent="0.3">
      <c r="A44">
        <v>82</v>
      </c>
      <c r="B44" t="s">
        <v>86</v>
      </c>
      <c r="C44" t="s">
        <v>87</v>
      </c>
      <c r="D44" t="s">
        <v>500</v>
      </c>
      <c r="E44" t="s">
        <v>501</v>
      </c>
      <c r="F44" t="s">
        <v>902</v>
      </c>
      <c r="G44" t="s">
        <v>903</v>
      </c>
      <c r="H44">
        <f t="shared" si="0"/>
        <v>87.975999999999999</v>
      </c>
      <c r="I44" t="e">
        <f>force_ripple_Config3_2A_phaseA_1Layer__220[[#This Row],[A]]*force_ripple_Config3_2A_phaseA_1Layer__220[[#This Row],[Insgesamt]]</f>
        <v>#VALUE!</v>
      </c>
      <c r="J44">
        <f>force_ripple_Config3_2A_phaseA_1Layer__220[[#This Row],[A2]]*force_ripple_Config3_2A_phaseA_1Layer__220[[#This Row],[Insgesamt]]</f>
        <v>-1.2127364912407227E+17</v>
      </c>
      <c r="K44" t="e">
        <f>force_ripple_Config3_2A_phaseA_1Layer__220[[#This Row],[B]]*force_ripple_Config3_2A_phaseA_1Layer__220[[#This Row],[Insgesamt]]</f>
        <v>#VALUE!</v>
      </c>
      <c r="L44">
        <f>force_ripple_Config3_2A_phaseA_1Layer__220[[#This Row],[B2]]*force_ripple_Config3_2A_phaseA_1Layer__220[[#This Row],[Insgesamt]]</f>
        <v>-1.0990647294640859E+17</v>
      </c>
      <c r="M44" t="e">
        <f>force_ripple_Config3_2A_phaseA_1Layer__220[[#This Row],[C]]*force_ripple_Config3_2A_phaseA_1Layer__220[[#This Row],[Insgesamt]]</f>
        <v>#VALUE!</v>
      </c>
      <c r="N44">
        <f>force_ripple_Config3_2A_phaseA_1Layer__220[[#This Row],[C2]]*force_ripple_Config3_2A_phaseA_1Layer__220[[#This Row],[Insgesamt]]</f>
        <v>-1.233218775098187E+17</v>
      </c>
    </row>
    <row r="45" spans="1:14" x14ac:dyDescent="0.3">
      <c r="A45">
        <v>84</v>
      </c>
      <c r="B45" t="s">
        <v>88</v>
      </c>
      <c r="C45" t="s">
        <v>89</v>
      </c>
      <c r="D45" t="s">
        <v>502</v>
      </c>
      <c r="E45" t="s">
        <v>503</v>
      </c>
      <c r="F45" t="s">
        <v>904</v>
      </c>
      <c r="G45" t="s">
        <v>905</v>
      </c>
      <c r="H45">
        <f t="shared" si="0"/>
        <v>87.975999999999999</v>
      </c>
      <c r="I45" t="e">
        <f>force_ripple_Config3_2A_phaseA_1Layer__220[[#This Row],[A]]*force_ripple_Config3_2A_phaseA_1Layer__220[[#This Row],[Insgesamt]]</f>
        <v>#VALUE!</v>
      </c>
      <c r="J45">
        <f>force_ripple_Config3_2A_phaseA_1Layer__220[[#This Row],[A2]]*force_ripple_Config3_2A_phaseA_1Layer__220[[#This Row],[Insgesamt]]</f>
        <v>-1.2780769412013789E+17</v>
      </c>
      <c r="K45" t="e">
        <f>force_ripple_Config3_2A_phaseA_1Layer__220[[#This Row],[B]]*force_ripple_Config3_2A_phaseA_1Layer__220[[#This Row],[Insgesamt]]</f>
        <v>#VALUE!</v>
      </c>
      <c r="L45">
        <f>force_ripple_Config3_2A_phaseA_1Layer__220[[#This Row],[B2]]*force_ripple_Config3_2A_phaseA_1Layer__220[[#This Row],[Insgesamt]]</f>
        <v>-1.1480750351790613E+17</v>
      </c>
      <c r="M45" t="e">
        <f>force_ripple_Config3_2A_phaseA_1Layer__220[[#This Row],[C]]*force_ripple_Config3_2A_phaseA_1Layer__220[[#This Row],[Insgesamt]]</f>
        <v>#VALUE!</v>
      </c>
      <c r="N45">
        <f>force_ripple_Config3_2A_phaseA_1Layer__220[[#This Row],[C2]]*force_ripple_Config3_2A_phaseA_1Layer__220[[#This Row],[Insgesamt]]</f>
        <v>-1.1833057545076682E+17</v>
      </c>
    </row>
    <row r="46" spans="1:14" x14ac:dyDescent="0.3">
      <c r="A46">
        <v>86</v>
      </c>
      <c r="B46" t="s">
        <v>90</v>
      </c>
      <c r="C46" t="s">
        <v>91</v>
      </c>
      <c r="D46" t="s">
        <v>504</v>
      </c>
      <c r="E46" t="s">
        <v>505</v>
      </c>
      <c r="F46" t="s">
        <v>906</v>
      </c>
      <c r="G46" t="s">
        <v>907</v>
      </c>
      <c r="H46">
        <f t="shared" si="0"/>
        <v>87.975999999999999</v>
      </c>
      <c r="I46" t="e">
        <f>force_ripple_Config3_2A_phaseA_1Layer__220[[#This Row],[A]]*force_ripple_Config3_2A_phaseA_1Layer__220[[#This Row],[Insgesamt]]</f>
        <v>#VALUE!</v>
      </c>
      <c r="J46">
        <f>force_ripple_Config3_2A_phaseA_1Layer__220[[#This Row],[A2]]*force_ripple_Config3_2A_phaseA_1Layer__220[[#This Row],[Insgesamt]]</f>
        <v>-1.2679715766331085E+17</v>
      </c>
      <c r="K46" t="e">
        <f>force_ripple_Config3_2A_phaseA_1Layer__220[[#This Row],[B]]*force_ripple_Config3_2A_phaseA_1Layer__220[[#This Row],[Insgesamt]]</f>
        <v>#VALUE!</v>
      </c>
      <c r="L46">
        <f>force_ripple_Config3_2A_phaseA_1Layer__220[[#This Row],[B2]]*force_ripple_Config3_2A_phaseA_1Layer__220[[#This Row],[Insgesamt]]</f>
        <v>-1.13632370258722E+16</v>
      </c>
      <c r="M46" t="e">
        <f>force_ripple_Config3_2A_phaseA_1Layer__220[[#This Row],[C]]*force_ripple_Config3_2A_phaseA_1Layer__220[[#This Row],[Insgesamt]]</f>
        <v>#VALUE!</v>
      </c>
      <c r="N46">
        <f>force_ripple_Config3_2A_phaseA_1Layer__220[[#This Row],[C2]]*force_ripple_Config3_2A_phaseA_1Layer__220[[#This Row],[Insgesamt]]</f>
        <v>-1.0687034234315053E+17</v>
      </c>
    </row>
    <row r="47" spans="1:14" x14ac:dyDescent="0.3">
      <c r="A47">
        <v>88</v>
      </c>
      <c r="B47" t="s">
        <v>92</v>
      </c>
      <c r="C47" t="s">
        <v>93</v>
      </c>
      <c r="D47" t="s">
        <v>506</v>
      </c>
      <c r="E47" t="s">
        <v>507</v>
      </c>
      <c r="F47" t="s">
        <v>908</v>
      </c>
      <c r="G47" t="s">
        <v>909</v>
      </c>
      <c r="H47">
        <f t="shared" si="0"/>
        <v>87.975999999999999</v>
      </c>
      <c r="I47" t="e">
        <f>force_ripple_Config3_2A_phaseA_1Layer__220[[#This Row],[A]]*force_ripple_Config3_2A_phaseA_1Layer__220[[#This Row],[Insgesamt]]</f>
        <v>#VALUE!</v>
      </c>
      <c r="J47">
        <f>force_ripple_Config3_2A_phaseA_1Layer__220[[#This Row],[A2]]*force_ripple_Config3_2A_phaseA_1Layer__220[[#This Row],[Insgesamt]]</f>
        <v>-1.182887951709149E+17</v>
      </c>
      <c r="K47" t="e">
        <f>force_ripple_Config3_2A_phaseA_1Layer__220[[#This Row],[B]]*force_ripple_Config3_2A_phaseA_1Layer__220[[#This Row],[Insgesamt]]</f>
        <v>#VALUE!</v>
      </c>
      <c r="L47">
        <f>force_ripple_Config3_2A_phaseA_1Layer__220[[#This Row],[B2]]*force_ripple_Config3_2A_phaseA_1Layer__220[[#This Row],[Insgesamt]]</f>
        <v>-1.068413645099008E+17</v>
      </c>
      <c r="M47" t="e">
        <f>force_ripple_Config3_2A_phaseA_1Layer__220[[#This Row],[C]]*force_ripple_Config3_2A_phaseA_1Layer__220[[#This Row],[Insgesamt]]</f>
        <v>#VALUE!</v>
      </c>
      <c r="N47">
        <f>force_ripple_Config3_2A_phaseA_1Layer__220[[#This Row],[C2]]*force_ripple_Config3_2A_phaseA_1Layer__220[[#This Row],[Insgesamt]]</f>
        <v>-1.0676554275018835E+17</v>
      </c>
    </row>
    <row r="48" spans="1:14" x14ac:dyDescent="0.3">
      <c r="A48">
        <v>90</v>
      </c>
      <c r="B48" t="s">
        <v>94</v>
      </c>
      <c r="C48" t="s">
        <v>95</v>
      </c>
      <c r="D48" t="s">
        <v>508</v>
      </c>
      <c r="E48" t="s">
        <v>509</v>
      </c>
      <c r="F48" t="s">
        <v>910</v>
      </c>
      <c r="G48" t="s">
        <v>911</v>
      </c>
      <c r="H48">
        <f t="shared" si="0"/>
        <v>87.975999999999999</v>
      </c>
      <c r="I48" t="e">
        <f>force_ripple_Config3_2A_phaseA_1Layer__220[[#This Row],[A]]*force_ripple_Config3_2A_phaseA_1Layer__220[[#This Row],[Insgesamt]]</f>
        <v>#VALUE!</v>
      </c>
      <c r="J48">
        <f>force_ripple_Config3_2A_phaseA_1Layer__220[[#This Row],[A2]]*force_ripple_Config3_2A_phaseA_1Layer__220[[#This Row],[Insgesamt]]</f>
        <v>-1.1979316914382952E+17</v>
      </c>
      <c r="K48" t="e">
        <f>force_ripple_Config3_2A_phaseA_1Layer__220[[#This Row],[B]]*force_ripple_Config3_2A_phaseA_1Layer__220[[#This Row],[Insgesamt]]</f>
        <v>#VALUE!</v>
      </c>
      <c r="L48">
        <f>force_ripple_Config3_2A_phaseA_1Layer__220[[#This Row],[B2]]*force_ripple_Config3_2A_phaseA_1Layer__220[[#This Row],[Insgesamt]]</f>
        <v>-1.1143536532664946E+17</v>
      </c>
      <c r="M48" t="e">
        <f>force_ripple_Config3_2A_phaseA_1Layer__220[[#This Row],[C]]*force_ripple_Config3_2A_phaseA_1Layer__220[[#This Row],[Insgesamt]]</f>
        <v>#VALUE!</v>
      </c>
      <c r="N48">
        <f>force_ripple_Config3_2A_phaseA_1Layer__220[[#This Row],[C2]]*force_ripple_Config3_2A_phaseA_1Layer__220[[#This Row],[Insgesamt]]</f>
        <v>-1.052232580595353E+17</v>
      </c>
    </row>
    <row r="49" spans="1:14" x14ac:dyDescent="0.3">
      <c r="A49">
        <v>92</v>
      </c>
      <c r="B49" t="s">
        <v>96</v>
      </c>
      <c r="C49" t="s">
        <v>97</v>
      </c>
      <c r="D49" t="s">
        <v>510</v>
      </c>
      <c r="E49" t="s">
        <v>511</v>
      </c>
      <c r="F49" t="s">
        <v>912</v>
      </c>
      <c r="G49" t="s">
        <v>913</v>
      </c>
      <c r="H49">
        <f t="shared" si="0"/>
        <v>87.975999999999999</v>
      </c>
      <c r="I49" t="e">
        <f>force_ripple_Config3_2A_phaseA_1Layer__220[[#This Row],[A]]*force_ripple_Config3_2A_phaseA_1Layer__220[[#This Row],[Insgesamt]]</f>
        <v>#VALUE!</v>
      </c>
      <c r="J49">
        <f>force_ripple_Config3_2A_phaseA_1Layer__220[[#This Row],[A2]]*force_ripple_Config3_2A_phaseA_1Layer__220[[#This Row],[Insgesamt]]</f>
        <v>-1.1838998803156096E+17</v>
      </c>
      <c r="K49" t="e">
        <f>force_ripple_Config3_2A_phaseA_1Layer__220[[#This Row],[B]]*force_ripple_Config3_2A_phaseA_1Layer__220[[#This Row],[Insgesamt]]</f>
        <v>#VALUE!</v>
      </c>
      <c r="L49">
        <f>force_ripple_Config3_2A_phaseA_1Layer__220[[#This Row],[B2]]*force_ripple_Config3_2A_phaseA_1Layer__220[[#This Row],[Insgesamt]]</f>
        <v>-1.1375063232993814E+17</v>
      </c>
      <c r="M49" t="e">
        <f>force_ripple_Config3_2A_phaseA_1Layer__220[[#This Row],[C]]*force_ripple_Config3_2A_phaseA_1Layer__220[[#This Row],[Insgesamt]]</f>
        <v>#VALUE!</v>
      </c>
      <c r="N49">
        <f>force_ripple_Config3_2A_phaseA_1Layer__220[[#This Row],[C2]]*force_ripple_Config3_2A_phaseA_1Layer__220[[#This Row],[Insgesamt]]</f>
        <v>-1.0352377139137728E+17</v>
      </c>
    </row>
    <row r="50" spans="1:14" x14ac:dyDescent="0.3">
      <c r="A50">
        <v>94</v>
      </c>
      <c r="B50" t="s">
        <v>98</v>
      </c>
      <c r="C50" t="s">
        <v>99</v>
      </c>
      <c r="D50" t="s">
        <v>512</v>
      </c>
      <c r="E50" t="s">
        <v>513</v>
      </c>
      <c r="F50" t="s">
        <v>914</v>
      </c>
      <c r="G50" t="s">
        <v>915</v>
      </c>
      <c r="H50">
        <f t="shared" si="0"/>
        <v>87.975999999999999</v>
      </c>
      <c r="I50" t="e">
        <f>force_ripple_Config3_2A_phaseA_1Layer__220[[#This Row],[A]]*force_ripple_Config3_2A_phaseA_1Layer__220[[#This Row],[Insgesamt]]</f>
        <v>#VALUE!</v>
      </c>
      <c r="J50">
        <f>force_ripple_Config3_2A_phaseA_1Layer__220[[#This Row],[A2]]*force_ripple_Config3_2A_phaseA_1Layer__220[[#This Row],[Insgesamt]]</f>
        <v>-1.1518829175255954E+17</v>
      </c>
      <c r="K50" t="e">
        <f>force_ripple_Config3_2A_phaseA_1Layer__220[[#This Row],[B]]*force_ripple_Config3_2A_phaseA_1Layer__220[[#This Row],[Insgesamt]]</f>
        <v>#VALUE!</v>
      </c>
      <c r="L50">
        <f>force_ripple_Config3_2A_phaseA_1Layer__220[[#This Row],[B2]]*force_ripple_Config3_2A_phaseA_1Layer__220[[#This Row],[Insgesamt]]</f>
        <v>-1.1507275992860042E+17</v>
      </c>
      <c r="M50" t="e">
        <f>force_ripple_Config3_2A_phaseA_1Layer__220[[#This Row],[C]]*force_ripple_Config3_2A_phaseA_1Layer__220[[#This Row],[Insgesamt]]</f>
        <v>#VALUE!</v>
      </c>
      <c r="N50">
        <f>force_ripple_Config3_2A_phaseA_1Layer__220[[#This Row],[C2]]*force_ripple_Config3_2A_phaseA_1Layer__220[[#This Row],[Insgesamt]]</f>
        <v>-1.1263701046200325E+17</v>
      </c>
    </row>
    <row r="51" spans="1:14" x14ac:dyDescent="0.3">
      <c r="A51">
        <v>96</v>
      </c>
      <c r="B51" t="s">
        <v>100</v>
      </c>
      <c r="C51" t="s">
        <v>101</v>
      </c>
      <c r="D51" t="s">
        <v>514</v>
      </c>
      <c r="E51" t="s">
        <v>515</v>
      </c>
      <c r="F51" t="s">
        <v>916</v>
      </c>
      <c r="G51" t="s">
        <v>917</v>
      </c>
      <c r="H51">
        <f t="shared" si="0"/>
        <v>87.975999999999999</v>
      </c>
      <c r="I51" t="e">
        <f>force_ripple_Config3_2A_phaseA_1Layer__220[[#This Row],[A]]*force_ripple_Config3_2A_phaseA_1Layer__220[[#This Row],[Insgesamt]]</f>
        <v>#VALUE!</v>
      </c>
      <c r="J51">
        <f>force_ripple_Config3_2A_phaseA_1Layer__220[[#This Row],[A2]]*force_ripple_Config3_2A_phaseA_1Layer__220[[#This Row],[Insgesamt]]</f>
        <v>-1.2123064186332888E+17</v>
      </c>
      <c r="K51" t="e">
        <f>force_ripple_Config3_2A_phaseA_1Layer__220[[#This Row],[B]]*force_ripple_Config3_2A_phaseA_1Layer__220[[#This Row],[Insgesamt]]</f>
        <v>#VALUE!</v>
      </c>
      <c r="L51">
        <f>force_ripple_Config3_2A_phaseA_1Layer__220[[#This Row],[B2]]*force_ripple_Config3_2A_phaseA_1Layer__220[[#This Row],[Insgesamt]]</f>
        <v>-1.2586072978495368E+16</v>
      </c>
      <c r="M51" t="e">
        <f>force_ripple_Config3_2A_phaseA_1Layer__220[[#This Row],[C]]*force_ripple_Config3_2A_phaseA_1Layer__220[[#This Row],[Insgesamt]]</f>
        <v>#VALUE!</v>
      </c>
      <c r="N51">
        <f>force_ripple_Config3_2A_phaseA_1Layer__220[[#This Row],[C2]]*force_ripple_Config3_2A_phaseA_1Layer__220[[#This Row],[Insgesamt]]</f>
        <v>-1.1586482500958818E+17</v>
      </c>
    </row>
    <row r="52" spans="1:14" x14ac:dyDescent="0.3">
      <c r="A52">
        <v>98</v>
      </c>
      <c r="B52" t="s">
        <v>102</v>
      </c>
      <c r="C52" t="s">
        <v>103</v>
      </c>
      <c r="D52" t="s">
        <v>516</v>
      </c>
      <c r="E52" t="s">
        <v>517</v>
      </c>
      <c r="F52" t="s">
        <v>918</v>
      </c>
      <c r="G52" t="s">
        <v>919</v>
      </c>
      <c r="H52">
        <f t="shared" si="0"/>
        <v>87.975999999999999</v>
      </c>
      <c r="I52" t="e">
        <f>force_ripple_Config3_2A_phaseA_1Layer__220[[#This Row],[A]]*force_ripple_Config3_2A_phaseA_1Layer__220[[#This Row],[Insgesamt]]</f>
        <v>#VALUE!</v>
      </c>
      <c r="J52">
        <f>force_ripple_Config3_2A_phaseA_1Layer__220[[#This Row],[A2]]*force_ripple_Config3_2A_phaseA_1Layer__220[[#This Row],[Insgesamt]]</f>
        <v>-1.2082680193040349E+17</v>
      </c>
      <c r="K52" t="e">
        <f>force_ripple_Config3_2A_phaseA_1Layer__220[[#This Row],[B]]*force_ripple_Config3_2A_phaseA_1Layer__220[[#This Row],[Insgesamt]]</f>
        <v>#VALUE!</v>
      </c>
      <c r="L52">
        <f>force_ripple_Config3_2A_phaseA_1Layer__220[[#This Row],[B2]]*force_ripple_Config3_2A_phaseA_1Layer__220[[#This Row],[Insgesamt]]</f>
        <v>-1.2907038625745868E+16</v>
      </c>
      <c r="M52" t="e">
        <f>force_ripple_Config3_2A_phaseA_1Layer__220[[#This Row],[C]]*force_ripple_Config3_2A_phaseA_1Layer__220[[#This Row],[Insgesamt]]</f>
        <v>#VALUE!</v>
      </c>
      <c r="N52">
        <f>force_ripple_Config3_2A_phaseA_1Layer__220[[#This Row],[C2]]*force_ripple_Config3_2A_phaseA_1Layer__220[[#This Row],[Insgesamt]]</f>
        <v>-1.1435132466573579E+17</v>
      </c>
    </row>
    <row r="53" spans="1:14" x14ac:dyDescent="0.3">
      <c r="A53">
        <v>100</v>
      </c>
      <c r="B53" t="s">
        <v>104</v>
      </c>
      <c r="C53" t="s">
        <v>105</v>
      </c>
      <c r="D53" t="s">
        <v>518</v>
      </c>
      <c r="E53" t="s">
        <v>519</v>
      </c>
      <c r="F53" t="s">
        <v>920</v>
      </c>
      <c r="G53" t="s">
        <v>921</v>
      </c>
      <c r="H53">
        <f t="shared" si="0"/>
        <v>87.975999999999999</v>
      </c>
      <c r="I53" t="e">
        <f>force_ripple_Config3_2A_phaseA_1Layer__220[[#This Row],[A]]*force_ripple_Config3_2A_phaseA_1Layer__220[[#This Row],[Insgesamt]]</f>
        <v>#VALUE!</v>
      </c>
      <c r="J53">
        <f>force_ripple_Config3_2A_phaseA_1Layer__220[[#This Row],[A2]]*force_ripple_Config3_2A_phaseA_1Layer__220[[#This Row],[Insgesamt]]</f>
        <v>-1.1443669911076042E+17</v>
      </c>
      <c r="K53" t="e">
        <f>force_ripple_Config3_2A_phaseA_1Layer__220[[#This Row],[B]]*force_ripple_Config3_2A_phaseA_1Layer__220[[#This Row],[Insgesamt]]</f>
        <v>#VALUE!</v>
      </c>
      <c r="L53">
        <f>force_ripple_Config3_2A_phaseA_1Layer__220[[#This Row],[B2]]*force_ripple_Config3_2A_phaseA_1Layer__220[[#This Row],[Insgesamt]]</f>
        <v>-1.2588060221455139E+17</v>
      </c>
      <c r="M53" t="e">
        <f>force_ripple_Config3_2A_phaseA_1Layer__220[[#This Row],[C]]*force_ripple_Config3_2A_phaseA_1Layer__220[[#This Row],[Insgesamt]]</f>
        <v>#VALUE!</v>
      </c>
      <c r="N53">
        <f>force_ripple_Config3_2A_phaseA_1Layer__220[[#This Row],[C2]]*force_ripple_Config3_2A_phaseA_1Layer__220[[#This Row],[Insgesamt]]</f>
        <v>-1.2083038383572259E+17</v>
      </c>
    </row>
    <row r="54" spans="1:14" x14ac:dyDescent="0.3">
      <c r="A54">
        <v>102</v>
      </c>
      <c r="B54" t="s">
        <v>106</v>
      </c>
      <c r="C54" t="s">
        <v>107</v>
      </c>
      <c r="D54" t="s">
        <v>520</v>
      </c>
      <c r="E54" t="s">
        <v>521</v>
      </c>
      <c r="F54" t="s">
        <v>922</v>
      </c>
      <c r="G54" t="s">
        <v>923</v>
      </c>
      <c r="H54">
        <f t="shared" si="0"/>
        <v>87.975999999999999</v>
      </c>
      <c r="I54" t="e">
        <f>force_ripple_Config3_2A_phaseA_1Layer__220[[#This Row],[A]]*force_ripple_Config3_2A_phaseA_1Layer__220[[#This Row],[Insgesamt]]</f>
        <v>#VALUE!</v>
      </c>
      <c r="J54">
        <f>force_ripple_Config3_2A_phaseA_1Layer__220[[#This Row],[A2]]*force_ripple_Config3_2A_phaseA_1Layer__220[[#This Row],[Insgesamt]]</f>
        <v>-1.1628490607620978E+16</v>
      </c>
      <c r="K54" t="e">
        <f>force_ripple_Config3_2A_phaseA_1Layer__220[[#This Row],[B]]*force_ripple_Config3_2A_phaseA_1Layer__220[[#This Row],[Insgesamt]]</f>
        <v>#VALUE!</v>
      </c>
      <c r="L54">
        <f>force_ripple_Config3_2A_phaseA_1Layer__220[[#This Row],[B2]]*force_ripple_Config3_2A_phaseA_1Layer__220[[#This Row],[Insgesamt]]</f>
        <v>-1.2938525396881098E+17</v>
      </c>
      <c r="M54" t="e">
        <f>force_ripple_Config3_2A_phaseA_1Layer__220[[#This Row],[C]]*force_ripple_Config3_2A_phaseA_1Layer__220[[#This Row],[Insgesamt]]</f>
        <v>#VALUE!</v>
      </c>
      <c r="N54">
        <f>force_ripple_Config3_2A_phaseA_1Layer__220[[#This Row],[C2]]*force_ripple_Config3_2A_phaseA_1Layer__220[[#This Row],[Insgesamt]]</f>
        <v>-1.2115857137536099E+17</v>
      </c>
    </row>
    <row r="55" spans="1:14" x14ac:dyDescent="0.3">
      <c r="A55">
        <v>104</v>
      </c>
      <c r="B55" t="s">
        <v>108</v>
      </c>
      <c r="C55" t="s">
        <v>109</v>
      </c>
      <c r="D55" t="s">
        <v>522</v>
      </c>
      <c r="E55" t="s">
        <v>523</v>
      </c>
      <c r="F55" t="s">
        <v>924</v>
      </c>
      <c r="G55" t="s">
        <v>925</v>
      </c>
      <c r="H55">
        <f t="shared" si="0"/>
        <v>87.975999999999999</v>
      </c>
      <c r="I55" t="e">
        <f>force_ripple_Config3_2A_phaseA_1Layer__220[[#This Row],[A]]*force_ripple_Config3_2A_phaseA_1Layer__220[[#This Row],[Insgesamt]]</f>
        <v>#VALUE!</v>
      </c>
      <c r="J55">
        <f>force_ripple_Config3_2A_phaseA_1Layer__220[[#This Row],[A2]]*force_ripple_Config3_2A_phaseA_1Layer__220[[#This Row],[Insgesamt]]</f>
        <v>-1.1278302031106277E+17</v>
      </c>
      <c r="K55" t="e">
        <f>force_ripple_Config3_2A_phaseA_1Layer__220[[#This Row],[B]]*force_ripple_Config3_2A_phaseA_1Layer__220[[#This Row],[Insgesamt]]</f>
        <v>#VALUE!</v>
      </c>
      <c r="L55">
        <f>force_ripple_Config3_2A_phaseA_1Layer__220[[#This Row],[B2]]*force_ripple_Config3_2A_phaseA_1Layer__220[[#This Row],[Insgesamt]]</f>
        <v>-1.2589518851587734E+17</v>
      </c>
      <c r="M55" t="e">
        <f>force_ripple_Config3_2A_phaseA_1Layer__220[[#This Row],[C]]*force_ripple_Config3_2A_phaseA_1Layer__220[[#This Row],[Insgesamt]]</f>
        <v>#VALUE!</v>
      </c>
      <c r="N55">
        <f>force_ripple_Config3_2A_phaseA_1Layer__220[[#This Row],[C2]]*force_ripple_Config3_2A_phaseA_1Layer__220[[#This Row],[Insgesamt]]</f>
        <v>-1.1513615731096867E+17</v>
      </c>
    </row>
    <row r="56" spans="1:14" x14ac:dyDescent="0.3">
      <c r="A56">
        <v>106</v>
      </c>
      <c r="B56" t="s">
        <v>110</v>
      </c>
      <c r="C56" t="s">
        <v>111</v>
      </c>
      <c r="D56" t="s">
        <v>524</v>
      </c>
      <c r="E56" t="s">
        <v>525</v>
      </c>
      <c r="F56" t="s">
        <v>926</v>
      </c>
      <c r="G56" t="s">
        <v>927</v>
      </c>
      <c r="H56">
        <f t="shared" si="0"/>
        <v>87.975999999999999</v>
      </c>
      <c r="I56" t="e">
        <f>force_ripple_Config3_2A_phaseA_1Layer__220[[#This Row],[A]]*force_ripple_Config3_2A_phaseA_1Layer__220[[#This Row],[Insgesamt]]</f>
        <v>#VALUE!</v>
      </c>
      <c r="J56">
        <f>force_ripple_Config3_2A_phaseA_1Layer__220[[#This Row],[A2]]*force_ripple_Config3_2A_phaseA_1Layer__220[[#This Row],[Insgesamt]]</f>
        <v>-1.0378871852866699E+17</v>
      </c>
      <c r="K56" t="e">
        <f>force_ripple_Config3_2A_phaseA_1Layer__220[[#This Row],[B]]*force_ripple_Config3_2A_phaseA_1Layer__220[[#This Row],[Insgesamt]]</f>
        <v>#VALUE!</v>
      </c>
      <c r="L56">
        <f>force_ripple_Config3_2A_phaseA_1Layer__220[[#This Row],[B2]]*force_ripple_Config3_2A_phaseA_1Layer__220[[#This Row],[Insgesamt]]</f>
        <v>-1.15198703114177E+16</v>
      </c>
      <c r="M56" t="e">
        <f>force_ripple_Config3_2A_phaseA_1Layer__220[[#This Row],[C]]*force_ripple_Config3_2A_phaseA_1Layer__220[[#This Row],[Insgesamt]]</f>
        <v>#VALUE!</v>
      </c>
      <c r="N56">
        <f>force_ripple_Config3_2A_phaseA_1Layer__220[[#This Row],[C2]]*force_ripple_Config3_2A_phaseA_1Layer__220[[#This Row],[Insgesamt]]</f>
        <v>-1.1882868619932454E+16</v>
      </c>
    </row>
    <row r="57" spans="1:14" x14ac:dyDescent="0.3">
      <c r="A57">
        <v>108</v>
      </c>
      <c r="B57" t="s">
        <v>112</v>
      </c>
      <c r="C57" t="s">
        <v>113</v>
      </c>
      <c r="D57" t="s">
        <v>526</v>
      </c>
      <c r="E57" t="s">
        <v>527</v>
      </c>
      <c r="F57" t="s">
        <v>928</v>
      </c>
      <c r="G57" t="s">
        <v>929</v>
      </c>
      <c r="H57">
        <f t="shared" si="0"/>
        <v>87.975999999999999</v>
      </c>
      <c r="I57" t="e">
        <f>force_ripple_Config3_2A_phaseA_1Layer__220[[#This Row],[A]]*force_ripple_Config3_2A_phaseA_1Layer__220[[#This Row],[Insgesamt]]</f>
        <v>#VALUE!</v>
      </c>
      <c r="J57">
        <f>force_ripple_Config3_2A_phaseA_1Layer__220[[#This Row],[A2]]*force_ripple_Config3_2A_phaseA_1Layer__220[[#This Row],[Insgesamt]]</f>
        <v>-1.058958529061783E+17</v>
      </c>
      <c r="K57" t="e">
        <f>force_ripple_Config3_2A_phaseA_1Layer__220[[#This Row],[B]]*force_ripple_Config3_2A_phaseA_1Layer__220[[#This Row],[Insgesamt]]</f>
        <v>#VALUE!</v>
      </c>
      <c r="L57">
        <f>force_ripple_Config3_2A_phaseA_1Layer__220[[#This Row],[B2]]*force_ripple_Config3_2A_phaseA_1Layer__220[[#This Row],[Insgesamt]]</f>
        <v>-1.1420004884585536E+17</v>
      </c>
      <c r="M57" t="e">
        <f>force_ripple_Config3_2A_phaseA_1Layer__220[[#This Row],[C]]*force_ripple_Config3_2A_phaseA_1Layer__220[[#This Row],[Insgesamt]]</f>
        <v>#VALUE!</v>
      </c>
      <c r="N57">
        <f>force_ripple_Config3_2A_phaseA_1Layer__220[[#This Row],[C2]]*force_ripple_Config3_2A_phaseA_1Layer__220[[#This Row],[Insgesamt]]</f>
        <v>-1.2060571328633886E+17</v>
      </c>
    </row>
    <row r="58" spans="1:14" x14ac:dyDescent="0.3">
      <c r="A58">
        <v>110</v>
      </c>
      <c r="B58" t="s">
        <v>114</v>
      </c>
      <c r="C58" t="s">
        <v>115</v>
      </c>
      <c r="D58" t="s">
        <v>528</v>
      </c>
      <c r="E58" t="s">
        <v>529</v>
      </c>
      <c r="F58" t="s">
        <v>930</v>
      </c>
      <c r="G58" t="s">
        <v>931</v>
      </c>
      <c r="H58">
        <f t="shared" si="0"/>
        <v>87.975999999999999</v>
      </c>
      <c r="I58" t="e">
        <f>force_ripple_Config3_2A_phaseA_1Layer__220[[#This Row],[A]]*force_ripple_Config3_2A_phaseA_1Layer__220[[#This Row],[Insgesamt]]</f>
        <v>#VALUE!</v>
      </c>
      <c r="J58">
        <f>force_ripple_Config3_2A_phaseA_1Layer__220[[#This Row],[A2]]*force_ripple_Config3_2A_phaseA_1Layer__220[[#This Row],[Insgesamt]]</f>
        <v>-1.0736309141244269E+17</v>
      </c>
      <c r="K58" t="e">
        <f>force_ripple_Config3_2A_phaseA_1Layer__220[[#This Row],[B]]*force_ripple_Config3_2A_phaseA_1Layer__220[[#This Row],[Insgesamt]]</f>
        <v>#VALUE!</v>
      </c>
      <c r="L58">
        <f>force_ripple_Config3_2A_phaseA_1Layer__220[[#This Row],[B2]]*force_ripple_Config3_2A_phaseA_1Layer__220[[#This Row],[Insgesamt]]</f>
        <v>-1.121200330068553E+17</v>
      </c>
      <c r="M58" t="e">
        <f>force_ripple_Config3_2A_phaseA_1Layer__220[[#This Row],[C]]*force_ripple_Config3_2A_phaseA_1Layer__220[[#This Row],[Insgesamt]]</f>
        <v>#VALUE!</v>
      </c>
      <c r="N58">
        <f>force_ripple_Config3_2A_phaseA_1Layer__220[[#This Row],[C2]]*force_ripple_Config3_2A_phaseA_1Layer__220[[#This Row],[Insgesamt]]</f>
        <v>-1.1916256292282653E+17</v>
      </c>
    </row>
    <row r="59" spans="1:14" x14ac:dyDescent="0.3">
      <c r="A59">
        <v>112</v>
      </c>
      <c r="B59" t="s">
        <v>116</v>
      </c>
      <c r="C59" t="s">
        <v>117</v>
      </c>
      <c r="D59" t="s">
        <v>530</v>
      </c>
      <c r="E59" t="s">
        <v>531</v>
      </c>
      <c r="F59" t="s">
        <v>932</v>
      </c>
      <c r="G59" t="s">
        <v>933</v>
      </c>
      <c r="H59">
        <f t="shared" si="0"/>
        <v>87.975999999999999</v>
      </c>
      <c r="I59" t="e">
        <f>force_ripple_Config3_2A_phaseA_1Layer__220[[#This Row],[A]]*force_ripple_Config3_2A_phaseA_1Layer__220[[#This Row],[Insgesamt]]</f>
        <v>#VALUE!</v>
      </c>
      <c r="J59">
        <f>force_ripple_Config3_2A_phaseA_1Layer__220[[#This Row],[A2]]*force_ripple_Config3_2A_phaseA_1Layer__220[[#This Row],[Insgesamt]]</f>
        <v>-1.0765429495923579E+17</v>
      </c>
      <c r="K59" t="e">
        <f>force_ripple_Config3_2A_phaseA_1Layer__220[[#This Row],[B]]*force_ripple_Config3_2A_phaseA_1Layer__220[[#This Row],[Insgesamt]]</f>
        <v>#VALUE!</v>
      </c>
      <c r="L59">
        <f>force_ripple_Config3_2A_phaseA_1Layer__220[[#This Row],[B2]]*force_ripple_Config3_2A_phaseA_1Layer__220[[#This Row],[Insgesamt]]</f>
        <v>-1.0765991707687262E+17</v>
      </c>
      <c r="M59" t="e">
        <f>force_ripple_Config3_2A_phaseA_1Layer__220[[#This Row],[C]]*force_ripple_Config3_2A_phaseA_1Layer__220[[#This Row],[Insgesamt]]</f>
        <v>#VALUE!</v>
      </c>
      <c r="N59">
        <f>force_ripple_Config3_2A_phaseA_1Layer__220[[#This Row],[C2]]*force_ripple_Config3_2A_phaseA_1Layer__220[[#This Row],[Insgesamt]]</f>
        <v>-1.2706042516735429E+17</v>
      </c>
    </row>
    <row r="60" spans="1:14" x14ac:dyDescent="0.3">
      <c r="A60">
        <v>114</v>
      </c>
      <c r="B60" t="s">
        <v>118</v>
      </c>
      <c r="C60" t="s">
        <v>119</v>
      </c>
      <c r="D60" t="s">
        <v>532</v>
      </c>
      <c r="E60" t="s">
        <v>533</v>
      </c>
      <c r="F60" t="s">
        <v>934</v>
      </c>
      <c r="G60" t="s">
        <v>935</v>
      </c>
      <c r="H60">
        <f t="shared" si="0"/>
        <v>87.975999999999999</v>
      </c>
      <c r="I60" t="e">
        <f>force_ripple_Config3_2A_phaseA_1Layer__220[[#This Row],[A]]*force_ripple_Config3_2A_phaseA_1Layer__220[[#This Row],[Insgesamt]]</f>
        <v>#VALUE!</v>
      </c>
      <c r="J60">
        <f>force_ripple_Config3_2A_phaseA_1Layer__220[[#This Row],[A2]]*force_ripple_Config3_2A_phaseA_1Layer__220[[#This Row],[Insgesamt]]</f>
        <v>-1.1875310531103971E+17</v>
      </c>
      <c r="K60" t="e">
        <f>force_ripple_Config3_2A_phaseA_1Layer__220[[#This Row],[B]]*force_ripple_Config3_2A_phaseA_1Layer__220[[#This Row],[Insgesamt]]</f>
        <v>#VALUE!</v>
      </c>
      <c r="L60">
        <f>force_ripple_Config3_2A_phaseA_1Layer__220[[#This Row],[B2]]*force_ripple_Config3_2A_phaseA_1Layer__220[[#This Row],[Insgesamt]]</f>
        <v>-1.1387209042359178E+17</v>
      </c>
      <c r="M60" t="e">
        <f>force_ripple_Config3_2A_phaseA_1Layer__220[[#This Row],[C]]*force_ripple_Config3_2A_phaseA_1Layer__220[[#This Row],[Insgesamt]]</f>
        <v>#VALUE!</v>
      </c>
      <c r="N60">
        <f>force_ripple_Config3_2A_phaseA_1Layer__220[[#This Row],[C2]]*force_ripple_Config3_2A_phaseA_1Layer__220[[#This Row],[Insgesamt]]</f>
        <v>-1.2820488939835085E+17</v>
      </c>
    </row>
    <row r="61" spans="1:14" x14ac:dyDescent="0.3">
      <c r="A61">
        <v>116</v>
      </c>
      <c r="B61" t="s">
        <v>120</v>
      </c>
      <c r="C61" t="s">
        <v>121</v>
      </c>
      <c r="D61" t="s">
        <v>534</v>
      </c>
      <c r="E61" t="s">
        <v>535</v>
      </c>
      <c r="F61" t="s">
        <v>936</v>
      </c>
      <c r="G61" t="s">
        <v>937</v>
      </c>
      <c r="H61">
        <f t="shared" si="0"/>
        <v>87.975999999999999</v>
      </c>
      <c r="I61" t="e">
        <f>force_ripple_Config3_2A_phaseA_1Layer__220[[#This Row],[A]]*force_ripple_Config3_2A_phaseA_1Layer__220[[#This Row],[Insgesamt]]</f>
        <v>#VALUE!</v>
      </c>
      <c r="J61">
        <f>force_ripple_Config3_2A_phaseA_1Layer__220[[#This Row],[A2]]*force_ripple_Config3_2A_phaseA_1Layer__220[[#This Row],[Insgesamt]]</f>
        <v>-1.2368243703437104E+17</v>
      </c>
      <c r="K61" t="e">
        <f>force_ripple_Config3_2A_phaseA_1Layer__220[[#This Row],[B]]*force_ripple_Config3_2A_phaseA_1Layer__220[[#This Row],[Insgesamt]]</f>
        <v>#VALUE!</v>
      </c>
      <c r="L61">
        <f>force_ripple_Config3_2A_phaseA_1Layer__220[[#This Row],[B2]]*force_ripple_Config3_2A_phaseA_1Layer__220[[#This Row],[Insgesamt]]</f>
        <v>-1.1502901336877354E+17</v>
      </c>
      <c r="M61" t="e">
        <f>force_ripple_Config3_2A_phaseA_1Layer__220[[#This Row],[C]]*force_ripple_Config3_2A_phaseA_1Layer__220[[#This Row],[Insgesamt]]</f>
        <v>#VALUE!</v>
      </c>
      <c r="N61">
        <f>force_ripple_Config3_2A_phaseA_1Layer__220[[#This Row],[C2]]*force_ripple_Config3_2A_phaseA_1Layer__220[[#This Row],[Insgesamt]]</f>
        <v>-1.2172840671055243E+17</v>
      </c>
    </row>
    <row r="62" spans="1:14" x14ac:dyDescent="0.3">
      <c r="A62">
        <v>118</v>
      </c>
      <c r="B62" t="s">
        <v>122</v>
      </c>
      <c r="C62" t="s">
        <v>123</v>
      </c>
      <c r="D62" t="s">
        <v>536</v>
      </c>
      <c r="E62" t="s">
        <v>537</v>
      </c>
      <c r="F62" t="s">
        <v>938</v>
      </c>
      <c r="G62" t="s">
        <v>939</v>
      </c>
      <c r="H62">
        <f t="shared" si="0"/>
        <v>87.975999999999999</v>
      </c>
      <c r="I62" t="e">
        <f>force_ripple_Config3_2A_phaseA_1Layer__220[[#This Row],[A]]*force_ripple_Config3_2A_phaseA_1Layer__220[[#This Row],[Insgesamt]]</f>
        <v>#VALUE!</v>
      </c>
      <c r="J62">
        <f>force_ripple_Config3_2A_phaseA_1Layer__220[[#This Row],[A2]]*force_ripple_Config3_2A_phaseA_1Layer__220[[#This Row],[Insgesamt]]</f>
        <v>-1.2165860997832848E+17</v>
      </c>
      <c r="K62" t="e">
        <f>force_ripple_Config3_2A_phaseA_1Layer__220[[#This Row],[B]]*force_ripple_Config3_2A_phaseA_1Layer__220[[#This Row],[Insgesamt]]</f>
        <v>#VALUE!</v>
      </c>
      <c r="L62">
        <f>force_ripple_Config3_2A_phaseA_1Layer__220[[#This Row],[B2]]*force_ripple_Config3_2A_phaseA_1Layer__220[[#This Row],[Insgesamt]]</f>
        <v>-1.1022465789788688E+17</v>
      </c>
      <c r="M62" t="e">
        <f>force_ripple_Config3_2A_phaseA_1Layer__220[[#This Row],[C]]*force_ripple_Config3_2A_phaseA_1Layer__220[[#This Row],[Insgesamt]]</f>
        <v>#VALUE!</v>
      </c>
      <c r="N62">
        <f>force_ripple_Config3_2A_phaseA_1Layer__220[[#This Row],[C2]]*force_ripple_Config3_2A_phaseA_1Layer__220[[#This Row],[Insgesamt]]</f>
        <v>-1.2333396916385141E+17</v>
      </c>
    </row>
    <row r="63" spans="1:14" x14ac:dyDescent="0.3">
      <c r="A63">
        <v>120</v>
      </c>
      <c r="B63" t="s">
        <v>124</v>
      </c>
      <c r="C63" t="s">
        <v>125</v>
      </c>
      <c r="D63" t="s">
        <v>538</v>
      </c>
      <c r="E63" t="s">
        <v>539</v>
      </c>
      <c r="F63" t="s">
        <v>940</v>
      </c>
      <c r="G63" t="s">
        <v>941</v>
      </c>
      <c r="H63">
        <f t="shared" si="0"/>
        <v>87.975999999999999</v>
      </c>
      <c r="I63" t="e">
        <f>force_ripple_Config3_2A_phaseA_1Layer__220[[#This Row],[A]]*force_ripple_Config3_2A_phaseA_1Layer__220[[#This Row],[Insgesamt]]</f>
        <v>#VALUE!</v>
      </c>
      <c r="J63">
        <f>force_ripple_Config3_2A_phaseA_1Layer__220[[#This Row],[A2]]*force_ripple_Config3_2A_phaseA_1Layer__220[[#This Row],[Insgesamt]]</f>
        <v>-1.2765040078813371E+17</v>
      </c>
      <c r="K63" t="e">
        <f>force_ripple_Config3_2A_phaseA_1Layer__220[[#This Row],[B]]*force_ripple_Config3_2A_phaseA_1Layer__220[[#This Row],[Insgesamt]]</f>
        <v>#VALUE!</v>
      </c>
      <c r="L63">
        <f>force_ripple_Config3_2A_phaseA_1Layer__220[[#This Row],[B2]]*force_ripple_Config3_2A_phaseA_1Layer__220[[#This Row],[Insgesamt]]</f>
        <v>-1.1480252767627349E+17</v>
      </c>
      <c r="M63" t="e">
        <f>force_ripple_Config3_2A_phaseA_1Layer__220[[#This Row],[C]]*force_ripple_Config3_2A_phaseA_1Layer__220[[#This Row],[Insgesamt]]</f>
        <v>#VALUE!</v>
      </c>
      <c r="N63">
        <f>force_ripple_Config3_2A_phaseA_1Layer__220[[#This Row],[C2]]*force_ripple_Config3_2A_phaseA_1Layer__220[[#This Row],[Insgesamt]]</f>
        <v>-1.1841632884173379E+17</v>
      </c>
    </row>
    <row r="64" spans="1:14" x14ac:dyDescent="0.3">
      <c r="A64">
        <v>122</v>
      </c>
      <c r="B64" t="s">
        <v>126</v>
      </c>
      <c r="C64" t="s">
        <v>127</v>
      </c>
      <c r="D64" t="s">
        <v>540</v>
      </c>
      <c r="E64" t="s">
        <v>541</v>
      </c>
      <c r="F64" t="s">
        <v>942</v>
      </c>
      <c r="G64" t="s">
        <v>943</v>
      </c>
      <c r="H64">
        <f t="shared" si="0"/>
        <v>87.975999999999999</v>
      </c>
      <c r="I64" t="e">
        <f>force_ripple_Config3_2A_phaseA_1Layer__220[[#This Row],[A]]*force_ripple_Config3_2A_phaseA_1Layer__220[[#This Row],[Insgesamt]]</f>
        <v>#VALUE!</v>
      </c>
      <c r="J64">
        <f>force_ripple_Config3_2A_phaseA_1Layer__220[[#This Row],[A2]]*force_ripple_Config3_2A_phaseA_1Layer__220[[#This Row],[Insgesamt]]</f>
        <v>-1.2692120222666258E+17</v>
      </c>
      <c r="K64" t="e">
        <f>force_ripple_Config3_2A_phaseA_1Layer__220[[#This Row],[B]]*force_ripple_Config3_2A_phaseA_1Layer__220[[#This Row],[Insgesamt]]</f>
        <v>#VALUE!</v>
      </c>
      <c r="L64">
        <f>force_ripple_Config3_2A_phaseA_1Layer__220[[#This Row],[B2]]*force_ripple_Config3_2A_phaseA_1Layer__220[[#This Row],[Insgesamt]]</f>
        <v>-1.1370511719717763E+17</v>
      </c>
      <c r="M64" t="e">
        <f>force_ripple_Config3_2A_phaseA_1Layer__220[[#This Row],[C]]*force_ripple_Config3_2A_phaseA_1Layer__220[[#This Row],[Insgesamt]]</f>
        <v>#VALUE!</v>
      </c>
      <c r="N64">
        <f>force_ripple_Config3_2A_phaseA_1Layer__220[[#This Row],[C2]]*force_ripple_Config3_2A_phaseA_1Layer__220[[#This Row],[Insgesamt]]</f>
        <v>-1.0778062142573869E+17</v>
      </c>
    </row>
    <row r="65" spans="1:14" x14ac:dyDescent="0.3">
      <c r="A65">
        <v>124</v>
      </c>
      <c r="B65" t="s">
        <v>128</v>
      </c>
      <c r="C65" t="s">
        <v>129</v>
      </c>
      <c r="D65" t="s">
        <v>542</v>
      </c>
      <c r="E65" t="s">
        <v>543</v>
      </c>
      <c r="F65" t="s">
        <v>944</v>
      </c>
      <c r="G65" t="s">
        <v>945</v>
      </c>
      <c r="H65">
        <f t="shared" si="0"/>
        <v>87.975999999999999</v>
      </c>
      <c r="I65" t="e">
        <f>force_ripple_Config3_2A_phaseA_1Layer__220[[#This Row],[A]]*force_ripple_Config3_2A_phaseA_1Layer__220[[#This Row],[Insgesamt]]</f>
        <v>#VALUE!</v>
      </c>
      <c r="J65">
        <f>force_ripple_Config3_2A_phaseA_1Layer__220[[#This Row],[A2]]*force_ripple_Config3_2A_phaseA_1Layer__220[[#This Row],[Insgesamt]]</f>
        <v>-1.1933497964758504E+17</v>
      </c>
      <c r="K65" t="e">
        <f>force_ripple_Config3_2A_phaseA_1Layer__220[[#This Row],[B]]*force_ripple_Config3_2A_phaseA_1Layer__220[[#This Row],[Insgesamt]]</f>
        <v>#VALUE!</v>
      </c>
      <c r="L65">
        <f>force_ripple_Config3_2A_phaseA_1Layer__220[[#This Row],[B2]]*force_ripple_Config3_2A_phaseA_1Layer__220[[#This Row],[Insgesamt]]</f>
        <v>-1.0774336221175212E+16</v>
      </c>
      <c r="M65" t="e">
        <f>force_ripple_Config3_2A_phaseA_1Layer__220[[#This Row],[C]]*force_ripple_Config3_2A_phaseA_1Layer__220[[#This Row],[Insgesamt]]</f>
        <v>#VALUE!</v>
      </c>
      <c r="N65">
        <f>force_ripple_Config3_2A_phaseA_1Layer__220[[#This Row],[C2]]*force_ripple_Config3_2A_phaseA_1Layer__220[[#This Row],[Insgesamt]]</f>
        <v>-1.0709305153222558E+17</v>
      </c>
    </row>
    <row r="66" spans="1:14" x14ac:dyDescent="0.3">
      <c r="A66">
        <v>126</v>
      </c>
      <c r="B66" t="s">
        <v>130</v>
      </c>
      <c r="C66" t="s">
        <v>131</v>
      </c>
      <c r="D66" t="s">
        <v>544</v>
      </c>
      <c r="E66" t="s">
        <v>545</v>
      </c>
      <c r="F66" t="s">
        <v>946</v>
      </c>
      <c r="G66" t="s">
        <v>947</v>
      </c>
      <c r="H66">
        <f t="shared" si="0"/>
        <v>87.975999999999999</v>
      </c>
      <c r="I66" t="e">
        <f>force_ripple_Config3_2A_phaseA_1Layer__220[[#This Row],[A]]*force_ripple_Config3_2A_phaseA_1Layer__220[[#This Row],[Insgesamt]]</f>
        <v>#VALUE!</v>
      </c>
      <c r="J66">
        <f>force_ripple_Config3_2A_phaseA_1Layer__220[[#This Row],[A2]]*force_ripple_Config3_2A_phaseA_1Layer__220[[#This Row],[Insgesamt]]</f>
        <v>-1.2042509927827374E+17</v>
      </c>
      <c r="K66" t="e">
        <f>force_ripple_Config3_2A_phaseA_1Layer__220[[#This Row],[B]]*force_ripple_Config3_2A_phaseA_1Layer__220[[#This Row],[Insgesamt]]</f>
        <v>#VALUE!</v>
      </c>
      <c r="L66">
        <f>force_ripple_Config3_2A_phaseA_1Layer__220[[#This Row],[B2]]*force_ripple_Config3_2A_phaseA_1Layer__220[[#This Row],[Insgesamt]]</f>
        <v>-1.1175648190512765E+17</v>
      </c>
      <c r="M66" t="e">
        <f>force_ripple_Config3_2A_phaseA_1Layer__220[[#This Row],[C]]*force_ripple_Config3_2A_phaseA_1Layer__220[[#This Row],[Insgesamt]]</f>
        <v>#VALUE!</v>
      </c>
      <c r="N66">
        <f>force_ripple_Config3_2A_phaseA_1Layer__220[[#This Row],[C2]]*force_ripple_Config3_2A_phaseA_1Layer__220[[#This Row],[Insgesamt]]</f>
        <v>-1.0615410358887389E+17</v>
      </c>
    </row>
    <row r="67" spans="1:14" x14ac:dyDescent="0.3">
      <c r="A67">
        <v>128</v>
      </c>
      <c r="B67" t="s">
        <v>132</v>
      </c>
      <c r="C67" t="s">
        <v>133</v>
      </c>
      <c r="D67" t="s">
        <v>546</v>
      </c>
      <c r="E67" t="s">
        <v>547</v>
      </c>
      <c r="F67" t="s">
        <v>948</v>
      </c>
      <c r="G67" t="s">
        <v>949</v>
      </c>
      <c r="H67">
        <f t="shared" si="0"/>
        <v>87.975999999999999</v>
      </c>
      <c r="I67" t="e">
        <f>force_ripple_Config3_2A_phaseA_1Layer__220[[#This Row],[A]]*force_ripple_Config3_2A_phaseA_1Layer__220[[#This Row],[Insgesamt]]</f>
        <v>#VALUE!</v>
      </c>
      <c r="J67">
        <f>force_ripple_Config3_2A_phaseA_1Layer__220[[#This Row],[A2]]*force_ripple_Config3_2A_phaseA_1Layer__220[[#This Row],[Insgesamt]]</f>
        <v>-1.1943908750150662E+17</v>
      </c>
      <c r="K67" t="e">
        <f>force_ripple_Config3_2A_phaseA_1Layer__220[[#This Row],[B]]*force_ripple_Config3_2A_phaseA_1Layer__220[[#This Row],[Insgesamt]]</f>
        <v>#VALUE!</v>
      </c>
      <c r="L67">
        <f>force_ripple_Config3_2A_phaseA_1Layer__220[[#This Row],[B2]]*force_ripple_Config3_2A_phaseA_1Layer__220[[#This Row],[Insgesamt]]</f>
        <v>-1.1467554928748256E+17</v>
      </c>
      <c r="M67" t="e">
        <f>force_ripple_Config3_2A_phaseA_1Layer__220[[#This Row],[C]]*force_ripple_Config3_2A_phaseA_1Layer__220[[#This Row],[Insgesamt]]</f>
        <v>#VALUE!</v>
      </c>
      <c r="N67">
        <f>force_ripple_Config3_2A_phaseA_1Layer__220[[#This Row],[C2]]*force_ripple_Config3_2A_phaseA_1Layer__220[[#This Row],[Insgesamt]]</f>
        <v>-1.0380471338768101E+17</v>
      </c>
    </row>
    <row r="68" spans="1:14" x14ac:dyDescent="0.3">
      <c r="A68">
        <v>130</v>
      </c>
      <c r="B68" t="s">
        <v>134</v>
      </c>
      <c r="C68" t="s">
        <v>135</v>
      </c>
      <c r="D68" t="s">
        <v>548</v>
      </c>
      <c r="E68" t="s">
        <v>549</v>
      </c>
      <c r="F68" t="s">
        <v>950</v>
      </c>
      <c r="G68" t="s">
        <v>951</v>
      </c>
      <c r="H68">
        <f t="shared" ref="H68:H131" si="1">28*3.142</f>
        <v>87.975999999999999</v>
      </c>
      <c r="I68" t="e">
        <f>force_ripple_Config3_2A_phaseA_1Layer__220[[#This Row],[A]]*force_ripple_Config3_2A_phaseA_1Layer__220[[#This Row],[Insgesamt]]</f>
        <v>#VALUE!</v>
      </c>
      <c r="J68">
        <f>force_ripple_Config3_2A_phaseA_1Layer__220[[#This Row],[A2]]*force_ripple_Config3_2A_phaseA_1Layer__220[[#This Row],[Insgesamt]]</f>
        <v>-1.1521036806447024E+17</v>
      </c>
      <c r="K68" t="e">
        <f>force_ripple_Config3_2A_phaseA_1Layer__220[[#This Row],[B]]*force_ripple_Config3_2A_phaseA_1Layer__220[[#This Row],[Insgesamt]]</f>
        <v>#VALUE!</v>
      </c>
      <c r="L68">
        <f>force_ripple_Config3_2A_phaseA_1Layer__220[[#This Row],[B2]]*force_ripple_Config3_2A_phaseA_1Layer__220[[#This Row],[Insgesamt]]</f>
        <v>-1.1534620942908627E+17</v>
      </c>
      <c r="M68" t="e">
        <f>force_ripple_Config3_2A_phaseA_1Layer__220[[#This Row],[C]]*force_ripple_Config3_2A_phaseA_1Layer__220[[#This Row],[Insgesamt]]</f>
        <v>#VALUE!</v>
      </c>
      <c r="N68">
        <f>force_ripple_Config3_2A_phaseA_1Layer__220[[#This Row],[C2]]*force_ripple_Config3_2A_phaseA_1Layer__220[[#This Row],[Insgesamt]]</f>
        <v>-1.1334060675973102E+17</v>
      </c>
    </row>
    <row r="69" spans="1:14" x14ac:dyDescent="0.3">
      <c r="A69">
        <v>132</v>
      </c>
      <c r="B69" t="s">
        <v>136</v>
      </c>
      <c r="C69" t="s">
        <v>137</v>
      </c>
      <c r="D69" t="s">
        <v>550</v>
      </c>
      <c r="E69" t="s">
        <v>551</v>
      </c>
      <c r="F69" t="s">
        <v>952</v>
      </c>
      <c r="G69" t="s">
        <v>953</v>
      </c>
      <c r="H69">
        <f t="shared" si="1"/>
        <v>87.975999999999999</v>
      </c>
      <c r="I69" t="e">
        <f>force_ripple_Config3_2A_phaseA_1Layer__220[[#This Row],[A]]*force_ripple_Config3_2A_phaseA_1Layer__220[[#This Row],[Insgesamt]]</f>
        <v>#VALUE!</v>
      </c>
      <c r="J69">
        <f>force_ripple_Config3_2A_phaseA_1Layer__220[[#This Row],[A2]]*force_ripple_Config3_2A_phaseA_1Layer__220[[#This Row],[Insgesamt]]</f>
        <v>-1.220569352014533E+17</v>
      </c>
      <c r="K69" t="e">
        <f>force_ripple_Config3_2A_phaseA_1Layer__220[[#This Row],[B]]*force_ripple_Config3_2A_phaseA_1Layer__220[[#This Row],[Insgesamt]]</f>
        <v>#VALUE!</v>
      </c>
      <c r="L69">
        <f>force_ripple_Config3_2A_phaseA_1Layer__220[[#This Row],[B2]]*force_ripple_Config3_2A_phaseA_1Layer__220[[#This Row],[Insgesamt]]</f>
        <v>-1.265568539504809E+17</v>
      </c>
      <c r="M69" t="e">
        <f>force_ripple_Config3_2A_phaseA_1Layer__220[[#This Row],[C]]*force_ripple_Config3_2A_phaseA_1Layer__220[[#This Row],[Insgesamt]]</f>
        <v>#VALUE!</v>
      </c>
      <c r="N69">
        <f>force_ripple_Config3_2A_phaseA_1Layer__220[[#This Row],[C2]]*force_ripple_Config3_2A_phaseA_1Layer__220[[#This Row],[Insgesamt]]</f>
        <v>-1.1697107925495219E+17</v>
      </c>
    </row>
    <row r="70" spans="1:14" x14ac:dyDescent="0.3">
      <c r="A70">
        <v>134</v>
      </c>
      <c r="B70" t="s">
        <v>138</v>
      </c>
      <c r="C70" t="s">
        <v>139</v>
      </c>
      <c r="D70" t="s">
        <v>552</v>
      </c>
      <c r="E70" t="s">
        <v>553</v>
      </c>
      <c r="F70" t="s">
        <v>954</v>
      </c>
      <c r="G70" t="s">
        <v>955</v>
      </c>
      <c r="H70">
        <f t="shared" si="1"/>
        <v>87.975999999999999</v>
      </c>
      <c r="I70" t="e">
        <f>force_ripple_Config3_2A_phaseA_1Layer__220[[#This Row],[A]]*force_ripple_Config3_2A_phaseA_1Layer__220[[#This Row],[Insgesamt]]</f>
        <v>#VALUE!</v>
      </c>
      <c r="J70">
        <f>force_ripple_Config3_2A_phaseA_1Layer__220[[#This Row],[A2]]*force_ripple_Config3_2A_phaseA_1Layer__220[[#This Row],[Insgesamt]]</f>
        <v>-1.2182167654576373E+17</v>
      </c>
      <c r="K70" t="e">
        <f>force_ripple_Config3_2A_phaseA_1Layer__220[[#This Row],[B]]*force_ripple_Config3_2A_phaseA_1Layer__220[[#This Row],[Insgesamt]]</f>
        <v>#VALUE!</v>
      </c>
      <c r="L70">
        <f>force_ripple_Config3_2A_phaseA_1Layer__220[[#This Row],[B2]]*force_ripple_Config3_2A_phaseA_1Layer__220[[#This Row],[Insgesamt]]</f>
        <v>-1.3016523116397342E+16</v>
      </c>
      <c r="M70" t="e">
        <f>force_ripple_Config3_2A_phaseA_1Layer__220[[#This Row],[C]]*force_ripple_Config3_2A_phaseA_1Layer__220[[#This Row],[Insgesamt]]</f>
        <v>#VALUE!</v>
      </c>
      <c r="N70">
        <f>force_ripple_Config3_2A_phaseA_1Layer__220[[#This Row],[C2]]*force_ripple_Config3_2A_phaseA_1Layer__220[[#This Row],[Insgesamt]]</f>
        <v>-1.1481690051520986E+17</v>
      </c>
    </row>
    <row r="71" spans="1:14" x14ac:dyDescent="0.3">
      <c r="A71">
        <v>136</v>
      </c>
      <c r="B71" t="s">
        <v>140</v>
      </c>
      <c r="C71" t="s">
        <v>141</v>
      </c>
      <c r="D71" t="s">
        <v>554</v>
      </c>
      <c r="E71" t="s">
        <v>555</v>
      </c>
      <c r="F71" t="s">
        <v>956</v>
      </c>
      <c r="G71" t="s">
        <v>957</v>
      </c>
      <c r="H71">
        <f t="shared" si="1"/>
        <v>87.975999999999999</v>
      </c>
      <c r="I71" t="e">
        <f>force_ripple_Config3_2A_phaseA_1Layer__220[[#This Row],[A]]*force_ripple_Config3_2A_phaseA_1Layer__220[[#This Row],[Insgesamt]]</f>
        <v>#VALUE!</v>
      </c>
      <c r="J71">
        <f>force_ripple_Config3_2A_phaseA_1Layer__220[[#This Row],[A2]]*force_ripple_Config3_2A_phaseA_1Layer__220[[#This Row],[Insgesamt]]</f>
        <v>-1.1468679090911506E+17</v>
      </c>
      <c r="K71" t="e">
        <f>force_ripple_Config3_2A_phaseA_1Layer__220[[#This Row],[B]]*force_ripple_Config3_2A_phaseA_1Layer__220[[#This Row],[Insgesamt]]</f>
        <v>#VALUE!</v>
      </c>
      <c r="L71">
        <f>force_ripple_Config3_2A_phaseA_1Layer__220[[#This Row],[B2]]*force_ripple_Config3_2A_phaseA_1Layer__220[[#This Row],[Insgesamt]]</f>
        <v>-1.2633595472458941E+17</v>
      </c>
      <c r="M71" t="e">
        <f>force_ripple_Config3_2A_phaseA_1Layer__220[[#This Row],[C]]*force_ripple_Config3_2A_phaseA_1Layer__220[[#This Row],[Insgesamt]]</f>
        <v>#VALUE!</v>
      </c>
      <c r="N71">
        <f>force_ripple_Config3_2A_phaseA_1Layer__220[[#This Row],[C2]]*force_ripple_Config3_2A_phaseA_1Layer__220[[#This Row],[Insgesamt]]</f>
        <v>-1.2123615663961997E+17</v>
      </c>
    </row>
    <row r="72" spans="1:14" x14ac:dyDescent="0.3">
      <c r="A72">
        <v>138</v>
      </c>
      <c r="B72" t="s">
        <v>142</v>
      </c>
      <c r="C72" t="s">
        <v>143</v>
      </c>
      <c r="D72" t="s">
        <v>556</v>
      </c>
      <c r="E72" t="s">
        <v>557</v>
      </c>
      <c r="F72" t="s">
        <v>958</v>
      </c>
      <c r="G72" t="s">
        <v>959</v>
      </c>
      <c r="H72">
        <f t="shared" si="1"/>
        <v>87.975999999999999</v>
      </c>
      <c r="I72" t="e">
        <f>force_ripple_Config3_2A_phaseA_1Layer__220[[#This Row],[A]]*force_ripple_Config3_2A_phaseA_1Layer__220[[#This Row],[Insgesamt]]</f>
        <v>#VALUE!</v>
      </c>
      <c r="J72">
        <f>force_ripple_Config3_2A_phaseA_1Layer__220[[#This Row],[A2]]*force_ripple_Config3_2A_phaseA_1Layer__220[[#This Row],[Insgesamt]]</f>
        <v>-1.1667798132494342E+17</v>
      </c>
      <c r="K72" t="e">
        <f>force_ripple_Config3_2A_phaseA_1Layer__220[[#This Row],[B]]*force_ripple_Config3_2A_phaseA_1Layer__220[[#This Row],[Insgesamt]]</f>
        <v>#VALUE!</v>
      </c>
      <c r="L72">
        <f>force_ripple_Config3_2A_phaseA_1Layer__220[[#This Row],[B2]]*force_ripple_Config3_2A_phaseA_1Layer__220[[#This Row],[Insgesamt]]</f>
        <v>-1.2978190656416738E+16</v>
      </c>
      <c r="M72" t="e">
        <f>force_ripple_Config3_2A_phaseA_1Layer__220[[#This Row],[C]]*force_ripple_Config3_2A_phaseA_1Layer__220[[#This Row],[Insgesamt]]</f>
        <v>#VALUE!</v>
      </c>
      <c r="N72">
        <f>force_ripple_Config3_2A_phaseA_1Layer__220[[#This Row],[C2]]*force_ripple_Config3_2A_phaseA_1Layer__220[[#This Row],[Insgesamt]]</f>
        <v>-1.2099374151926616E+17</v>
      </c>
    </row>
    <row r="73" spans="1:14" x14ac:dyDescent="0.3">
      <c r="A73">
        <v>140</v>
      </c>
      <c r="B73" t="s">
        <v>144</v>
      </c>
      <c r="C73" t="s">
        <v>145</v>
      </c>
      <c r="D73" t="s">
        <v>558</v>
      </c>
      <c r="E73" t="s">
        <v>559</v>
      </c>
      <c r="F73" t="s">
        <v>960</v>
      </c>
      <c r="G73" t="s">
        <v>961</v>
      </c>
      <c r="H73">
        <f t="shared" si="1"/>
        <v>87.975999999999999</v>
      </c>
      <c r="I73" t="e">
        <f>force_ripple_Config3_2A_phaseA_1Layer__220[[#This Row],[A]]*force_ripple_Config3_2A_phaseA_1Layer__220[[#This Row],[Insgesamt]]</f>
        <v>#VALUE!</v>
      </c>
      <c r="J73">
        <f>force_ripple_Config3_2A_phaseA_1Layer__220[[#This Row],[A2]]*force_ripple_Config3_2A_phaseA_1Layer__220[[#This Row],[Insgesamt]]</f>
        <v>-1.125211011783868E+17</v>
      </c>
      <c r="K73" t="e">
        <f>force_ripple_Config3_2A_phaseA_1Layer__220[[#This Row],[B]]*force_ripple_Config3_2A_phaseA_1Layer__220[[#This Row],[Insgesamt]]</f>
        <v>#VALUE!</v>
      </c>
      <c r="L73">
        <f>force_ripple_Config3_2A_phaseA_1Layer__220[[#This Row],[B2]]*force_ripple_Config3_2A_phaseA_1Layer__220[[#This Row],[Insgesamt]]</f>
        <v>-1.2572169037358821E+17</v>
      </c>
      <c r="M73" t="e">
        <f>force_ripple_Config3_2A_phaseA_1Layer__220[[#This Row],[C]]*force_ripple_Config3_2A_phaseA_1Layer__220[[#This Row],[Insgesamt]]</f>
        <v>#VALUE!</v>
      </c>
      <c r="N73">
        <f>force_ripple_Config3_2A_phaseA_1Layer__220[[#This Row],[C2]]*force_ripple_Config3_2A_phaseA_1Layer__220[[#This Row],[Insgesamt]]</f>
        <v>-1.152944492696215E+17</v>
      </c>
    </row>
    <row r="74" spans="1:14" x14ac:dyDescent="0.3">
      <c r="A74">
        <v>142</v>
      </c>
      <c r="B74" t="s">
        <v>146</v>
      </c>
      <c r="C74" t="s">
        <v>147</v>
      </c>
      <c r="D74" t="s">
        <v>560</v>
      </c>
      <c r="E74" t="s">
        <v>561</v>
      </c>
      <c r="F74" t="s">
        <v>962</v>
      </c>
      <c r="G74" t="s">
        <v>963</v>
      </c>
      <c r="H74">
        <f t="shared" si="1"/>
        <v>87.975999999999999</v>
      </c>
      <c r="I74" t="e">
        <f>force_ripple_Config3_2A_phaseA_1Layer__220[[#This Row],[A]]*force_ripple_Config3_2A_phaseA_1Layer__220[[#This Row],[Insgesamt]]</f>
        <v>#VALUE!</v>
      </c>
      <c r="J74">
        <f>force_ripple_Config3_2A_phaseA_1Layer__220[[#This Row],[A2]]*force_ripple_Config3_2A_phaseA_1Layer__220[[#This Row],[Insgesamt]]</f>
        <v>-1.0381726205424882E+17</v>
      </c>
      <c r="K74" t="e">
        <f>force_ripple_Config3_2A_phaseA_1Layer__220[[#This Row],[B]]*force_ripple_Config3_2A_phaseA_1Layer__220[[#This Row],[Insgesamt]]</f>
        <v>#VALUE!</v>
      </c>
      <c r="L74">
        <f>force_ripple_Config3_2A_phaseA_1Layer__220[[#This Row],[B2]]*force_ripple_Config3_2A_phaseA_1Layer__220[[#This Row],[Insgesamt]]</f>
        <v>-1.1535188250947709E+17</v>
      </c>
      <c r="M74" t="e">
        <f>force_ripple_Config3_2A_phaseA_1Layer__220[[#This Row],[C]]*force_ripple_Config3_2A_phaseA_1Layer__220[[#This Row],[Insgesamt]]</f>
        <v>#VALUE!</v>
      </c>
      <c r="N74">
        <f>force_ripple_Config3_2A_phaseA_1Layer__220[[#This Row],[C2]]*force_ripple_Config3_2A_phaseA_1Layer__220[[#This Row],[Insgesamt]]</f>
        <v>-1.1879994160111174E+17</v>
      </c>
    </row>
    <row r="75" spans="1:14" x14ac:dyDescent="0.3">
      <c r="A75">
        <v>144</v>
      </c>
      <c r="B75" t="s">
        <v>148</v>
      </c>
      <c r="C75" t="s">
        <v>149</v>
      </c>
      <c r="D75" t="s">
        <v>562</v>
      </c>
      <c r="E75" t="s">
        <v>563</v>
      </c>
      <c r="F75" t="s">
        <v>964</v>
      </c>
      <c r="G75" t="s">
        <v>965</v>
      </c>
      <c r="H75">
        <f t="shared" si="1"/>
        <v>87.975999999999999</v>
      </c>
      <c r="I75" t="e">
        <f>force_ripple_Config3_2A_phaseA_1Layer__220[[#This Row],[A]]*force_ripple_Config3_2A_phaseA_1Layer__220[[#This Row],[Insgesamt]]</f>
        <v>#VALUE!</v>
      </c>
      <c r="J75">
        <f>force_ripple_Config3_2A_phaseA_1Layer__220[[#This Row],[A2]]*force_ripple_Config3_2A_phaseA_1Layer__220[[#This Row],[Insgesamt]]</f>
        <v>-1.056329797509065E+17</v>
      </c>
      <c r="K75" t="e">
        <f>force_ripple_Config3_2A_phaseA_1Layer__220[[#This Row],[B]]*force_ripple_Config3_2A_phaseA_1Layer__220[[#This Row],[Insgesamt]]</f>
        <v>#VALUE!</v>
      </c>
      <c r="L75">
        <f>force_ripple_Config3_2A_phaseA_1Layer__220[[#This Row],[B2]]*force_ripple_Config3_2A_phaseA_1Layer__220[[#This Row],[Insgesamt]]</f>
        <v>-1.1415899356547494E+17</v>
      </c>
      <c r="M75" t="e">
        <f>force_ripple_Config3_2A_phaseA_1Layer__220[[#This Row],[C]]*force_ripple_Config3_2A_phaseA_1Layer__220[[#This Row],[Insgesamt]]</f>
        <v>#VALUE!</v>
      </c>
      <c r="N75">
        <f>force_ripple_Config3_2A_phaseA_1Layer__220[[#This Row],[C2]]*force_ripple_Config3_2A_phaseA_1Layer__220[[#This Row],[Insgesamt]]</f>
        <v>-1.2018647566389661E+17</v>
      </c>
    </row>
    <row r="76" spans="1:14" x14ac:dyDescent="0.3">
      <c r="A76">
        <v>146</v>
      </c>
      <c r="B76" t="s">
        <v>150</v>
      </c>
      <c r="C76" t="s">
        <v>151</v>
      </c>
      <c r="D76" t="s">
        <v>564</v>
      </c>
      <c r="E76" t="s">
        <v>565</v>
      </c>
      <c r="F76" t="s">
        <v>966</v>
      </c>
      <c r="G76" t="s">
        <v>967</v>
      </c>
      <c r="H76">
        <f t="shared" si="1"/>
        <v>87.975999999999999</v>
      </c>
      <c r="I76" t="e">
        <f>force_ripple_Config3_2A_phaseA_1Layer__220[[#This Row],[A]]*force_ripple_Config3_2A_phaseA_1Layer__220[[#This Row],[Insgesamt]]</f>
        <v>#VALUE!</v>
      </c>
      <c r="J76">
        <f>force_ripple_Config3_2A_phaseA_1Layer__220[[#This Row],[A2]]*force_ripple_Config3_2A_phaseA_1Layer__220[[#This Row],[Insgesamt]]</f>
        <v>-1.0687249206585346E+17</v>
      </c>
      <c r="K76" t="e">
        <f>force_ripple_Config3_2A_phaseA_1Layer__220[[#This Row],[B]]*force_ripple_Config3_2A_phaseA_1Layer__220[[#This Row],[Insgesamt]]</f>
        <v>#VALUE!</v>
      </c>
      <c r="L76">
        <f>force_ripple_Config3_2A_phaseA_1Layer__220[[#This Row],[B2]]*force_ripple_Config3_2A_phaseA_1Layer__220[[#This Row],[Insgesamt]]</f>
        <v>-1.1169551512059504E+17</v>
      </c>
      <c r="M76" t="e">
        <f>force_ripple_Config3_2A_phaseA_1Layer__220[[#This Row],[C]]*force_ripple_Config3_2A_phaseA_1Layer__220[[#This Row],[Insgesamt]]</f>
        <v>#VALUE!</v>
      </c>
      <c r="N76">
        <f>force_ripple_Config3_2A_phaseA_1Layer__220[[#This Row],[C2]]*force_ripple_Config3_2A_phaseA_1Layer__220[[#This Row],[Insgesamt]]</f>
        <v>-1.1924036875899864E+17</v>
      </c>
    </row>
    <row r="77" spans="1:14" x14ac:dyDescent="0.3">
      <c r="A77">
        <v>148</v>
      </c>
      <c r="B77" t="s">
        <v>152</v>
      </c>
      <c r="C77" t="s">
        <v>153</v>
      </c>
      <c r="D77" t="s">
        <v>566</v>
      </c>
      <c r="E77" t="s">
        <v>567</v>
      </c>
      <c r="F77" t="s">
        <v>968</v>
      </c>
      <c r="G77" t="s">
        <v>969</v>
      </c>
      <c r="H77">
        <f t="shared" si="1"/>
        <v>87.975999999999999</v>
      </c>
      <c r="I77" t="e">
        <f>force_ripple_Config3_2A_phaseA_1Layer__220[[#This Row],[A]]*force_ripple_Config3_2A_phaseA_1Layer__220[[#This Row],[Insgesamt]]</f>
        <v>#VALUE!</v>
      </c>
      <c r="J77">
        <f>force_ripple_Config3_2A_phaseA_1Layer__220[[#This Row],[A2]]*force_ripple_Config3_2A_phaseA_1Layer__220[[#This Row],[Insgesamt]]</f>
        <v>-1.0756158285929051E+17</v>
      </c>
      <c r="K77" t="e">
        <f>force_ripple_Config3_2A_phaseA_1Layer__220[[#This Row],[B]]*force_ripple_Config3_2A_phaseA_1Layer__220[[#This Row],[Insgesamt]]</f>
        <v>#VALUE!</v>
      </c>
      <c r="L77">
        <f>force_ripple_Config3_2A_phaseA_1Layer__220[[#This Row],[B2]]*force_ripple_Config3_2A_phaseA_1Layer__220[[#This Row],[Insgesamt]]</f>
        <v>-1.0773304430284566E+17</v>
      </c>
      <c r="M77" t="e">
        <f>force_ripple_Config3_2A_phaseA_1Layer__220[[#This Row],[C]]*force_ripple_Config3_2A_phaseA_1Layer__220[[#This Row],[Insgesamt]]</f>
        <v>#VALUE!</v>
      </c>
      <c r="N77">
        <f>force_ripple_Config3_2A_phaseA_1Layer__220[[#This Row],[C2]]*force_ripple_Config3_2A_phaseA_1Layer__220[[#This Row],[Insgesamt]]</f>
        <v>-1.2748221717220082E+16</v>
      </c>
    </row>
    <row r="78" spans="1:14" x14ac:dyDescent="0.3">
      <c r="A78">
        <v>150</v>
      </c>
      <c r="B78" t="s">
        <v>154</v>
      </c>
      <c r="C78" t="s">
        <v>155</v>
      </c>
      <c r="D78" t="s">
        <v>568</v>
      </c>
      <c r="E78" t="s">
        <v>569</v>
      </c>
      <c r="F78" t="s">
        <v>970</v>
      </c>
      <c r="G78" t="s">
        <v>971</v>
      </c>
      <c r="H78">
        <f t="shared" si="1"/>
        <v>87.975999999999999</v>
      </c>
      <c r="I78" t="e">
        <f>force_ripple_Config3_2A_phaseA_1Layer__220[[#This Row],[A]]*force_ripple_Config3_2A_phaseA_1Layer__220[[#This Row],[Insgesamt]]</f>
        <v>#VALUE!</v>
      </c>
      <c r="J78">
        <f>force_ripple_Config3_2A_phaseA_1Layer__220[[#This Row],[A2]]*force_ripple_Config3_2A_phaseA_1Layer__220[[#This Row],[Insgesamt]]</f>
        <v>-1.1904030992224747E+17</v>
      </c>
      <c r="K78" t="e">
        <f>force_ripple_Config3_2A_phaseA_1Layer__220[[#This Row],[B]]*force_ripple_Config3_2A_phaseA_1Layer__220[[#This Row],[Insgesamt]]</f>
        <v>#VALUE!</v>
      </c>
      <c r="L78">
        <f>force_ripple_Config3_2A_phaseA_1Layer__220[[#This Row],[B2]]*force_ripple_Config3_2A_phaseA_1Layer__220[[#This Row],[Insgesamt]]</f>
        <v>-1.1429171838804344E+17</v>
      </c>
      <c r="M78" t="e">
        <f>force_ripple_Config3_2A_phaseA_1Layer__220[[#This Row],[C]]*force_ripple_Config3_2A_phaseA_1Layer__220[[#This Row],[Insgesamt]]</f>
        <v>#VALUE!</v>
      </c>
      <c r="N78">
        <f>force_ripple_Config3_2A_phaseA_1Layer__220[[#This Row],[C2]]*force_ripple_Config3_2A_phaseA_1Layer__220[[#This Row],[Insgesamt]]</f>
        <v>-1.2824202045506949E+17</v>
      </c>
    </row>
    <row r="79" spans="1:14" x14ac:dyDescent="0.3">
      <c r="A79">
        <v>152</v>
      </c>
      <c r="B79" t="s">
        <v>156</v>
      </c>
      <c r="C79" t="s">
        <v>157</v>
      </c>
      <c r="D79" t="s">
        <v>570</v>
      </c>
      <c r="E79" t="s">
        <v>571</v>
      </c>
      <c r="F79" t="s">
        <v>972</v>
      </c>
      <c r="G79" t="s">
        <v>973</v>
      </c>
      <c r="H79">
        <f t="shared" si="1"/>
        <v>87.975999999999999</v>
      </c>
      <c r="I79" t="e">
        <f>force_ripple_Config3_2A_phaseA_1Layer__220[[#This Row],[A]]*force_ripple_Config3_2A_phaseA_1Layer__220[[#This Row],[Insgesamt]]</f>
        <v>#VALUE!</v>
      </c>
      <c r="J79">
        <f>force_ripple_Config3_2A_phaseA_1Layer__220[[#This Row],[A2]]*force_ripple_Config3_2A_phaseA_1Layer__220[[#This Row],[Insgesamt]]</f>
        <v>-1.2380317426982982E+17</v>
      </c>
      <c r="K79" t="e">
        <f>force_ripple_Config3_2A_phaseA_1Layer__220[[#This Row],[B]]*force_ripple_Config3_2A_phaseA_1Layer__220[[#This Row],[Insgesamt]]</f>
        <v>#VALUE!</v>
      </c>
      <c r="L79">
        <f>force_ripple_Config3_2A_phaseA_1Layer__220[[#This Row],[B2]]*force_ripple_Config3_2A_phaseA_1Layer__220[[#This Row],[Insgesamt]]</f>
        <v>-1.1506202436593739E+17</v>
      </c>
      <c r="M79" t="e">
        <f>force_ripple_Config3_2A_phaseA_1Layer__220[[#This Row],[C]]*force_ripple_Config3_2A_phaseA_1Layer__220[[#This Row],[Insgesamt]]</f>
        <v>#VALUE!</v>
      </c>
      <c r="N79">
        <f>force_ripple_Config3_2A_phaseA_1Layer__220[[#This Row],[C2]]*force_ripple_Config3_2A_phaseA_1Layer__220[[#This Row],[Insgesamt]]</f>
        <v>-1.2187841463050232E+17</v>
      </c>
    </row>
    <row r="80" spans="1:14" x14ac:dyDescent="0.3">
      <c r="A80">
        <v>154</v>
      </c>
      <c r="B80" t="s">
        <v>158</v>
      </c>
      <c r="C80" t="s">
        <v>159</v>
      </c>
      <c r="D80" t="s">
        <v>572</v>
      </c>
      <c r="E80" t="s">
        <v>573</v>
      </c>
      <c r="F80" t="s">
        <v>974</v>
      </c>
      <c r="G80" t="s">
        <v>975</v>
      </c>
      <c r="H80">
        <f t="shared" si="1"/>
        <v>87.975999999999999</v>
      </c>
      <c r="I80" t="e">
        <f>force_ripple_Config3_2A_phaseA_1Layer__220[[#This Row],[A]]*force_ripple_Config3_2A_phaseA_1Layer__220[[#This Row],[Insgesamt]]</f>
        <v>#VALUE!</v>
      </c>
      <c r="J80">
        <f>force_ripple_Config3_2A_phaseA_1Layer__220[[#This Row],[A2]]*force_ripple_Config3_2A_phaseA_1Layer__220[[#This Row],[Insgesamt]]</f>
        <v>-1.2212735001207227E+17</v>
      </c>
      <c r="K80" t="e">
        <f>force_ripple_Config3_2A_phaseA_1Layer__220[[#This Row],[B]]*force_ripple_Config3_2A_phaseA_1Layer__220[[#This Row],[Insgesamt]]</f>
        <v>#VALUE!</v>
      </c>
      <c r="L80">
        <f>force_ripple_Config3_2A_phaseA_1Layer__220[[#This Row],[B2]]*force_ripple_Config3_2A_phaseA_1Layer__220[[#This Row],[Insgesamt]]</f>
        <v>-1.103685989493832E+17</v>
      </c>
      <c r="M80" t="e">
        <f>force_ripple_Config3_2A_phaseA_1Layer__220[[#This Row],[C]]*force_ripple_Config3_2A_phaseA_1Layer__220[[#This Row],[Insgesamt]]</f>
        <v>#VALUE!</v>
      </c>
      <c r="N80">
        <f>force_ripple_Config3_2A_phaseA_1Layer__220[[#This Row],[C2]]*force_ripple_Config3_2A_phaseA_1Layer__220[[#This Row],[Insgesamt]]</f>
        <v>-1.2375006038818378E+17</v>
      </c>
    </row>
    <row r="81" spans="1:14" x14ac:dyDescent="0.3">
      <c r="A81">
        <v>156</v>
      </c>
      <c r="B81" t="s">
        <v>160</v>
      </c>
      <c r="C81" t="s">
        <v>161</v>
      </c>
      <c r="D81" t="s">
        <v>574</v>
      </c>
      <c r="E81" t="s">
        <v>575</v>
      </c>
      <c r="F81" t="s">
        <v>976</v>
      </c>
      <c r="G81" t="s">
        <v>977</v>
      </c>
      <c r="H81">
        <f t="shared" si="1"/>
        <v>87.975999999999999</v>
      </c>
      <c r="I81" t="e">
        <f>force_ripple_Config3_2A_phaseA_1Layer__220[[#This Row],[A]]*force_ripple_Config3_2A_phaseA_1Layer__220[[#This Row],[Insgesamt]]</f>
        <v>#VALUE!</v>
      </c>
      <c r="J81">
        <f>force_ripple_Config3_2A_phaseA_1Layer__220[[#This Row],[A2]]*force_ripple_Config3_2A_phaseA_1Layer__220[[#This Row],[Insgesamt]]</f>
        <v>-1.2847618547520691E+17</v>
      </c>
      <c r="K81" t="e">
        <f>force_ripple_Config3_2A_phaseA_1Layer__220[[#This Row],[B]]*force_ripple_Config3_2A_phaseA_1Layer__220[[#This Row],[Insgesamt]]</f>
        <v>#VALUE!</v>
      </c>
      <c r="L81">
        <f>force_ripple_Config3_2A_phaseA_1Layer__220[[#This Row],[B2]]*force_ripple_Config3_2A_phaseA_1Layer__220[[#This Row],[Insgesamt]]</f>
        <v>-1.1521022259806771E+17</v>
      </c>
      <c r="M81" t="e">
        <f>force_ripple_Config3_2A_phaseA_1Layer__220[[#This Row],[C]]*force_ripple_Config3_2A_phaseA_1Layer__220[[#This Row],[Insgesamt]]</f>
        <v>#VALUE!</v>
      </c>
      <c r="N81">
        <f>force_ripple_Config3_2A_phaseA_1Layer__220[[#This Row],[C2]]*force_ripple_Config3_2A_phaseA_1Layer__220[[#This Row],[Insgesamt]]</f>
        <v>-1.193442426872884E+17</v>
      </c>
    </row>
    <row r="82" spans="1:14" x14ac:dyDescent="0.3">
      <c r="A82">
        <v>158</v>
      </c>
      <c r="B82" t="s">
        <v>162</v>
      </c>
      <c r="C82" t="s">
        <v>163</v>
      </c>
      <c r="D82" t="s">
        <v>576</v>
      </c>
      <c r="E82" t="s">
        <v>577</v>
      </c>
      <c r="F82" t="s">
        <v>978</v>
      </c>
      <c r="G82" t="s">
        <v>979</v>
      </c>
      <c r="H82">
        <f t="shared" si="1"/>
        <v>87.975999999999999</v>
      </c>
      <c r="I82" t="e">
        <f>force_ripple_Config3_2A_phaseA_1Layer__220[[#This Row],[A]]*force_ripple_Config3_2A_phaseA_1Layer__220[[#This Row],[Insgesamt]]</f>
        <v>#VALUE!</v>
      </c>
      <c r="J82">
        <f>force_ripple_Config3_2A_phaseA_1Layer__220[[#This Row],[A2]]*force_ripple_Config3_2A_phaseA_1Layer__220[[#This Row],[Insgesamt]]</f>
        <v>-1.2739377534422507E+17</v>
      </c>
      <c r="K82" t="e">
        <f>force_ripple_Config3_2A_phaseA_1Layer__220[[#This Row],[B]]*force_ripple_Config3_2A_phaseA_1Layer__220[[#This Row],[Insgesamt]]</f>
        <v>#VALUE!</v>
      </c>
      <c r="L82">
        <f>force_ripple_Config3_2A_phaseA_1Layer__220[[#This Row],[B2]]*force_ripple_Config3_2A_phaseA_1Layer__220[[#This Row],[Insgesamt]]</f>
        <v>-1.1462257923801356E+16</v>
      </c>
      <c r="M82" t="e">
        <f>force_ripple_Config3_2A_phaseA_1Layer__220[[#This Row],[C]]*force_ripple_Config3_2A_phaseA_1Layer__220[[#This Row],[Insgesamt]]</f>
        <v>#VALUE!</v>
      </c>
      <c r="N82">
        <f>force_ripple_Config3_2A_phaseA_1Layer__220[[#This Row],[C2]]*force_ripple_Config3_2A_phaseA_1Layer__220[[#This Row],[Insgesamt]]</f>
        <v>-1.0761583159529016E+17</v>
      </c>
    </row>
    <row r="83" spans="1:14" x14ac:dyDescent="0.3">
      <c r="A83">
        <v>160</v>
      </c>
      <c r="B83" t="s">
        <v>164</v>
      </c>
      <c r="C83" t="s">
        <v>165</v>
      </c>
      <c r="D83" t="s">
        <v>578</v>
      </c>
      <c r="E83" t="s">
        <v>579</v>
      </c>
      <c r="F83" t="s">
        <v>980</v>
      </c>
      <c r="G83" t="s">
        <v>981</v>
      </c>
      <c r="H83">
        <f t="shared" si="1"/>
        <v>87.975999999999999</v>
      </c>
      <c r="I83" t="e">
        <f>force_ripple_Config3_2A_phaseA_1Layer__220[[#This Row],[A]]*force_ripple_Config3_2A_phaseA_1Layer__220[[#This Row],[Insgesamt]]</f>
        <v>#VALUE!</v>
      </c>
      <c r="J83">
        <f>force_ripple_Config3_2A_phaseA_1Layer__220[[#This Row],[A2]]*force_ripple_Config3_2A_phaseA_1Layer__220[[#This Row],[Insgesamt]]</f>
        <v>-1.1886783409767109E+17</v>
      </c>
      <c r="K83" t="e">
        <f>force_ripple_Config3_2A_phaseA_1Layer__220[[#This Row],[B]]*force_ripple_Config3_2A_phaseA_1Layer__220[[#This Row],[Insgesamt]]</f>
        <v>#VALUE!</v>
      </c>
      <c r="L83">
        <f>force_ripple_Config3_2A_phaseA_1Layer__220[[#This Row],[B2]]*force_ripple_Config3_2A_phaseA_1Layer__220[[#This Row],[Insgesamt]]</f>
        <v>-1.0757088263277266E+17</v>
      </c>
      <c r="M83" t="e">
        <f>force_ripple_Config3_2A_phaseA_1Layer__220[[#This Row],[C]]*force_ripple_Config3_2A_phaseA_1Layer__220[[#This Row],[Insgesamt]]</f>
        <v>#VALUE!</v>
      </c>
      <c r="N83">
        <f>force_ripple_Config3_2A_phaseA_1Layer__220[[#This Row],[C2]]*force_ripple_Config3_2A_phaseA_1Layer__220[[#This Row],[Insgesamt]]</f>
        <v>-1.0715158062308192E+17</v>
      </c>
    </row>
    <row r="84" spans="1:14" x14ac:dyDescent="0.3">
      <c r="A84">
        <v>162</v>
      </c>
      <c r="B84" t="s">
        <v>166</v>
      </c>
      <c r="C84" t="s">
        <v>167</v>
      </c>
      <c r="D84" t="s">
        <v>580</v>
      </c>
      <c r="E84" t="s">
        <v>581</v>
      </c>
      <c r="F84" t="s">
        <v>982</v>
      </c>
      <c r="G84" t="s">
        <v>983</v>
      </c>
      <c r="H84">
        <f t="shared" si="1"/>
        <v>87.975999999999999</v>
      </c>
      <c r="I84" t="e">
        <f>force_ripple_Config3_2A_phaseA_1Layer__220[[#This Row],[A]]*force_ripple_Config3_2A_phaseA_1Layer__220[[#This Row],[Insgesamt]]</f>
        <v>#VALUE!</v>
      </c>
      <c r="J84">
        <f>force_ripple_Config3_2A_phaseA_1Layer__220[[#This Row],[A2]]*force_ripple_Config3_2A_phaseA_1Layer__220[[#This Row],[Insgesamt]]</f>
        <v>-1.2024039431300467E+17</v>
      </c>
      <c r="K84" t="e">
        <f>force_ripple_Config3_2A_phaseA_1Layer__220[[#This Row],[B]]*force_ripple_Config3_2A_phaseA_1Layer__220[[#This Row],[Insgesamt]]</f>
        <v>#VALUE!</v>
      </c>
      <c r="L84">
        <f>force_ripple_Config3_2A_phaseA_1Layer__220[[#This Row],[B2]]*force_ripple_Config3_2A_phaseA_1Layer__220[[#This Row],[Insgesamt]]</f>
        <v>-1.1181247944570592E+17</v>
      </c>
      <c r="M84" t="e">
        <f>force_ripple_Config3_2A_phaseA_1Layer__220[[#This Row],[C]]*force_ripple_Config3_2A_phaseA_1Layer__220[[#This Row],[Insgesamt]]</f>
        <v>#VALUE!</v>
      </c>
      <c r="N84">
        <f>force_ripple_Config3_2A_phaseA_1Layer__220[[#This Row],[C2]]*force_ripple_Config3_2A_phaseA_1Layer__220[[#This Row],[Insgesamt]]</f>
        <v>-1.0595123183032322E+17</v>
      </c>
    </row>
    <row r="85" spans="1:14" x14ac:dyDescent="0.3">
      <c r="A85">
        <v>164</v>
      </c>
      <c r="B85" t="s">
        <v>168</v>
      </c>
      <c r="C85" t="s">
        <v>169</v>
      </c>
      <c r="D85" t="s">
        <v>582</v>
      </c>
      <c r="E85" t="s">
        <v>583</v>
      </c>
      <c r="F85" t="s">
        <v>984</v>
      </c>
      <c r="G85" t="s">
        <v>985</v>
      </c>
      <c r="H85">
        <f t="shared" si="1"/>
        <v>87.975999999999999</v>
      </c>
      <c r="I85" t="e">
        <f>force_ripple_Config3_2A_phaseA_1Layer__220[[#This Row],[A]]*force_ripple_Config3_2A_phaseA_1Layer__220[[#This Row],[Insgesamt]]</f>
        <v>#VALUE!</v>
      </c>
      <c r="J85">
        <f>force_ripple_Config3_2A_phaseA_1Layer__220[[#This Row],[A2]]*force_ripple_Config3_2A_phaseA_1Layer__220[[#This Row],[Insgesamt]]</f>
        <v>-1.1892415837798493E+17</v>
      </c>
      <c r="K85" t="e">
        <f>force_ripple_Config3_2A_phaseA_1Layer__220[[#This Row],[B]]*force_ripple_Config3_2A_phaseA_1Layer__220[[#This Row],[Insgesamt]]</f>
        <v>#VALUE!</v>
      </c>
      <c r="L85">
        <f>force_ripple_Config3_2A_phaseA_1Layer__220[[#This Row],[B2]]*force_ripple_Config3_2A_phaseA_1Layer__220[[#This Row],[Insgesamt]]</f>
        <v>-1.1447069758802341E+17</v>
      </c>
      <c r="M85" t="e">
        <f>force_ripple_Config3_2A_phaseA_1Layer__220[[#This Row],[C]]*force_ripple_Config3_2A_phaseA_1Layer__220[[#This Row],[Insgesamt]]</f>
        <v>#VALUE!</v>
      </c>
      <c r="N85">
        <f>force_ripple_Config3_2A_phaseA_1Layer__220[[#This Row],[C2]]*force_ripple_Config3_2A_phaseA_1Layer__220[[#This Row],[Insgesamt]]</f>
        <v>-1.0369416529321496E+16</v>
      </c>
    </row>
    <row r="86" spans="1:14" x14ac:dyDescent="0.3">
      <c r="A86">
        <v>166</v>
      </c>
      <c r="B86" t="s">
        <v>170</v>
      </c>
      <c r="C86" t="s">
        <v>171</v>
      </c>
      <c r="D86" t="s">
        <v>584</v>
      </c>
      <c r="E86" t="s">
        <v>585</v>
      </c>
      <c r="F86" t="s">
        <v>986</v>
      </c>
      <c r="G86" t="s">
        <v>987</v>
      </c>
      <c r="H86">
        <f t="shared" si="1"/>
        <v>87.975999999999999</v>
      </c>
      <c r="I86" t="e">
        <f>force_ripple_Config3_2A_phaseA_1Layer__220[[#This Row],[A]]*force_ripple_Config3_2A_phaseA_1Layer__220[[#This Row],[Insgesamt]]</f>
        <v>#VALUE!</v>
      </c>
      <c r="J86">
        <f>force_ripple_Config3_2A_phaseA_1Layer__220[[#This Row],[A2]]*force_ripple_Config3_2A_phaseA_1Layer__220[[#This Row],[Insgesamt]]</f>
        <v>-1.1499480053899211E+17</v>
      </c>
      <c r="K86" t="e">
        <f>force_ripple_Config3_2A_phaseA_1Layer__220[[#This Row],[B]]*force_ripple_Config3_2A_phaseA_1Layer__220[[#This Row],[Insgesamt]]</f>
        <v>#VALUE!</v>
      </c>
      <c r="L86">
        <f>force_ripple_Config3_2A_phaseA_1Layer__220[[#This Row],[B2]]*force_ripple_Config3_2A_phaseA_1Layer__220[[#This Row],[Insgesamt]]</f>
        <v>-1.1523228102500306E+17</v>
      </c>
      <c r="M86" t="e">
        <f>force_ripple_Config3_2A_phaseA_1Layer__220[[#This Row],[C]]*force_ripple_Config3_2A_phaseA_1Layer__220[[#This Row],[Insgesamt]]</f>
        <v>#VALUE!</v>
      </c>
      <c r="N86">
        <f>force_ripple_Config3_2A_phaseA_1Layer__220[[#This Row],[C2]]*force_ripple_Config3_2A_phaseA_1Layer__220[[#This Row],[Insgesamt]]</f>
        <v>-1.1288432231985022E+17</v>
      </c>
    </row>
    <row r="87" spans="1:14" x14ac:dyDescent="0.3">
      <c r="A87">
        <v>168</v>
      </c>
      <c r="B87" t="s">
        <v>172</v>
      </c>
      <c r="C87" t="s">
        <v>173</v>
      </c>
      <c r="D87" t="s">
        <v>586</v>
      </c>
      <c r="E87" t="s">
        <v>587</v>
      </c>
      <c r="F87" t="s">
        <v>988</v>
      </c>
      <c r="G87" t="s">
        <v>989</v>
      </c>
      <c r="H87">
        <f t="shared" si="1"/>
        <v>87.975999999999999</v>
      </c>
      <c r="I87" t="e">
        <f>force_ripple_Config3_2A_phaseA_1Layer__220[[#This Row],[A]]*force_ripple_Config3_2A_phaseA_1Layer__220[[#This Row],[Insgesamt]]</f>
        <v>#VALUE!</v>
      </c>
      <c r="J87">
        <f>force_ripple_Config3_2A_phaseA_1Layer__220[[#This Row],[A2]]*force_ripple_Config3_2A_phaseA_1Layer__220[[#This Row],[Insgesamt]]</f>
        <v>-1.2123950445918918E+17</v>
      </c>
      <c r="K87" t="e">
        <f>force_ripple_Config3_2A_phaseA_1Layer__220[[#This Row],[B]]*force_ripple_Config3_2A_phaseA_1Layer__220[[#This Row],[Insgesamt]]</f>
        <v>#VALUE!</v>
      </c>
      <c r="L87">
        <f>force_ripple_Config3_2A_phaseA_1Layer__220[[#This Row],[B2]]*force_ripple_Config3_2A_phaseA_1Layer__220[[#This Row],[Insgesamt]]</f>
        <v>-1.2609684586725208E+17</v>
      </c>
      <c r="M87" t="e">
        <f>force_ripple_Config3_2A_phaseA_1Layer__220[[#This Row],[C]]*force_ripple_Config3_2A_phaseA_1Layer__220[[#This Row],[Insgesamt]]</f>
        <v>#VALUE!</v>
      </c>
      <c r="N87">
        <f>force_ripple_Config3_2A_phaseA_1Layer__220[[#This Row],[C2]]*force_ripple_Config3_2A_phaseA_1Layer__220[[#This Row],[Insgesamt]]</f>
        <v>-1.1539005253084861E+17</v>
      </c>
    </row>
    <row r="88" spans="1:14" x14ac:dyDescent="0.3">
      <c r="A88">
        <v>170</v>
      </c>
      <c r="B88" t="s">
        <v>174</v>
      </c>
      <c r="C88" t="s">
        <v>175</v>
      </c>
      <c r="D88" t="s">
        <v>588</v>
      </c>
      <c r="E88" t="s">
        <v>589</v>
      </c>
      <c r="F88" t="s">
        <v>990</v>
      </c>
      <c r="G88" t="s">
        <v>991</v>
      </c>
      <c r="H88">
        <f t="shared" si="1"/>
        <v>87.975999999999999</v>
      </c>
      <c r="I88" t="e">
        <f>force_ripple_Config3_2A_phaseA_1Layer__220[[#This Row],[A]]*force_ripple_Config3_2A_phaseA_1Layer__220[[#This Row],[Insgesamt]]</f>
        <v>#VALUE!</v>
      </c>
      <c r="J88">
        <f>force_ripple_Config3_2A_phaseA_1Layer__220[[#This Row],[A2]]*force_ripple_Config3_2A_phaseA_1Layer__220[[#This Row],[Insgesamt]]</f>
        <v>-1.2005552159732723E+17</v>
      </c>
      <c r="K88" t="e">
        <f>force_ripple_Config3_2A_phaseA_1Layer__220[[#This Row],[B]]*force_ripple_Config3_2A_phaseA_1Layer__220[[#This Row],[Insgesamt]]</f>
        <v>#VALUE!</v>
      </c>
      <c r="L88">
        <f>force_ripple_Config3_2A_phaseA_1Layer__220[[#This Row],[B2]]*force_ripple_Config3_2A_phaseA_1Layer__220[[#This Row],[Insgesamt]]</f>
        <v>-1.2858159793415766E+17</v>
      </c>
      <c r="M88" t="e">
        <f>force_ripple_Config3_2A_phaseA_1Layer__220[[#This Row],[C]]*force_ripple_Config3_2A_phaseA_1Layer__220[[#This Row],[Insgesamt]]</f>
        <v>#VALUE!</v>
      </c>
      <c r="N88">
        <f>force_ripple_Config3_2A_phaseA_1Layer__220[[#This Row],[C2]]*force_ripple_Config3_2A_phaseA_1Layer__220[[#This Row],[Insgesamt]]</f>
        <v>-1.1428827837337398E+17</v>
      </c>
    </row>
    <row r="89" spans="1:14" x14ac:dyDescent="0.3">
      <c r="A89">
        <v>172</v>
      </c>
      <c r="B89" t="s">
        <v>176</v>
      </c>
      <c r="C89" t="s">
        <v>177</v>
      </c>
      <c r="D89" t="s">
        <v>590</v>
      </c>
      <c r="E89" t="s">
        <v>591</v>
      </c>
      <c r="F89" t="s">
        <v>992</v>
      </c>
      <c r="G89" t="s">
        <v>993</v>
      </c>
      <c r="H89">
        <f t="shared" si="1"/>
        <v>87.975999999999999</v>
      </c>
      <c r="I89" t="e">
        <f>force_ripple_Config3_2A_phaseA_1Layer__220[[#This Row],[A]]*force_ripple_Config3_2A_phaseA_1Layer__220[[#This Row],[Insgesamt]]</f>
        <v>#VALUE!</v>
      </c>
      <c r="J89">
        <f>force_ripple_Config3_2A_phaseA_1Layer__220[[#This Row],[A2]]*force_ripple_Config3_2A_phaseA_1Layer__220[[#This Row],[Insgesamt]]</f>
        <v>-1.1403705282482174E+16</v>
      </c>
      <c r="K89" t="e">
        <f>force_ripple_Config3_2A_phaseA_1Layer__220[[#This Row],[B]]*force_ripple_Config3_2A_phaseA_1Layer__220[[#This Row],[Insgesamt]]</f>
        <v>#VALUE!</v>
      </c>
      <c r="L89">
        <f>force_ripple_Config3_2A_phaseA_1Layer__220[[#This Row],[B2]]*force_ripple_Config3_2A_phaseA_1Layer__220[[#This Row],[Insgesamt]]</f>
        <v>-1.2580094864535522E+17</v>
      </c>
      <c r="M89" t="e">
        <f>force_ripple_Config3_2A_phaseA_1Layer__220[[#This Row],[C]]*force_ripple_Config3_2A_phaseA_1Layer__220[[#This Row],[Insgesamt]]</f>
        <v>#VALUE!</v>
      </c>
      <c r="N89">
        <f>force_ripple_Config3_2A_phaseA_1Layer__220[[#This Row],[C2]]*force_ripple_Config3_2A_phaseA_1Layer__220[[#This Row],[Insgesamt]]</f>
        <v>-1.2036747907153878E+17</v>
      </c>
    </row>
    <row r="90" spans="1:14" x14ac:dyDescent="0.3">
      <c r="A90">
        <v>174</v>
      </c>
      <c r="B90" t="s">
        <v>178</v>
      </c>
      <c r="C90" t="s">
        <v>179</v>
      </c>
      <c r="D90" t="s">
        <v>592</v>
      </c>
      <c r="E90" t="s">
        <v>593</v>
      </c>
      <c r="F90" t="s">
        <v>994</v>
      </c>
      <c r="G90" t="s">
        <v>995</v>
      </c>
      <c r="H90">
        <f t="shared" si="1"/>
        <v>87.975999999999999</v>
      </c>
      <c r="I90" t="e">
        <f>force_ripple_Config3_2A_phaseA_1Layer__220[[#This Row],[A]]*force_ripple_Config3_2A_phaseA_1Layer__220[[#This Row],[Insgesamt]]</f>
        <v>#VALUE!</v>
      </c>
      <c r="J90">
        <f>force_ripple_Config3_2A_phaseA_1Layer__220[[#This Row],[A2]]*force_ripple_Config3_2A_phaseA_1Layer__220[[#This Row],[Insgesamt]]</f>
        <v>-1.1581460423619614E+17</v>
      </c>
      <c r="K90" t="e">
        <f>force_ripple_Config3_2A_phaseA_1Layer__220[[#This Row],[B]]*force_ripple_Config3_2A_phaseA_1Layer__220[[#This Row],[Insgesamt]]</f>
        <v>#VALUE!</v>
      </c>
      <c r="L90">
        <f>force_ripple_Config3_2A_phaseA_1Layer__220[[#This Row],[B2]]*force_ripple_Config3_2A_phaseA_1Layer__220[[#This Row],[Insgesamt]]</f>
        <v>-1.2890556077362677E+17</v>
      </c>
      <c r="M90" t="e">
        <f>force_ripple_Config3_2A_phaseA_1Layer__220[[#This Row],[C]]*force_ripple_Config3_2A_phaseA_1Layer__220[[#This Row],[Insgesamt]]</f>
        <v>#VALUE!</v>
      </c>
      <c r="N90">
        <f>force_ripple_Config3_2A_phaseA_1Layer__220[[#This Row],[C2]]*force_ripple_Config3_2A_phaseA_1Layer__220[[#This Row],[Insgesamt]]</f>
        <v>-1.2071140422491062E+17</v>
      </c>
    </row>
    <row r="91" spans="1:14" x14ac:dyDescent="0.3">
      <c r="A91">
        <v>176</v>
      </c>
      <c r="B91" t="s">
        <v>180</v>
      </c>
      <c r="C91" t="s">
        <v>181</v>
      </c>
      <c r="D91" t="s">
        <v>594</v>
      </c>
      <c r="E91" t="s">
        <v>595</v>
      </c>
      <c r="F91" t="s">
        <v>996</v>
      </c>
      <c r="G91" t="s">
        <v>997</v>
      </c>
      <c r="H91">
        <f t="shared" si="1"/>
        <v>87.975999999999999</v>
      </c>
      <c r="I91" t="e">
        <f>force_ripple_Config3_2A_phaseA_1Layer__220[[#This Row],[A]]*force_ripple_Config3_2A_phaseA_1Layer__220[[#This Row],[Insgesamt]]</f>
        <v>#VALUE!</v>
      </c>
      <c r="J91">
        <f>force_ripple_Config3_2A_phaseA_1Layer__220[[#This Row],[A2]]*force_ripple_Config3_2A_phaseA_1Layer__220[[#This Row],[Insgesamt]]</f>
        <v>-1.1215677801187515E+17</v>
      </c>
      <c r="K91" t="e">
        <f>force_ripple_Config3_2A_phaseA_1Layer__220[[#This Row],[B]]*force_ripple_Config3_2A_phaseA_1Layer__220[[#This Row],[Insgesamt]]</f>
        <v>#VALUE!</v>
      </c>
      <c r="L91">
        <f>force_ripple_Config3_2A_phaseA_1Layer__220[[#This Row],[B2]]*force_ripple_Config3_2A_phaseA_1Layer__220[[#This Row],[Insgesamt]]</f>
        <v>-1.2543578860959371E+17</v>
      </c>
      <c r="M91" t="e">
        <f>force_ripple_Config3_2A_phaseA_1Layer__220[[#This Row],[C]]*force_ripple_Config3_2A_phaseA_1Layer__220[[#This Row],[Insgesamt]]</f>
        <v>#VALUE!</v>
      </c>
      <c r="N91">
        <f>force_ripple_Config3_2A_phaseA_1Layer__220[[#This Row],[C2]]*force_ripple_Config3_2A_phaseA_1Layer__220[[#This Row],[Insgesamt]]</f>
        <v>-1.1510516444879165E+17</v>
      </c>
    </row>
    <row r="92" spans="1:14" x14ac:dyDescent="0.3">
      <c r="A92">
        <v>178</v>
      </c>
      <c r="B92" t="s">
        <v>182</v>
      </c>
      <c r="C92" t="s">
        <v>183</v>
      </c>
      <c r="D92" t="s">
        <v>596</v>
      </c>
      <c r="E92" t="s">
        <v>597</v>
      </c>
      <c r="F92" t="s">
        <v>998</v>
      </c>
      <c r="G92" t="s">
        <v>999</v>
      </c>
      <c r="H92">
        <f t="shared" si="1"/>
        <v>87.975999999999999</v>
      </c>
      <c r="I92" t="e">
        <f>force_ripple_Config3_2A_phaseA_1Layer__220[[#This Row],[A]]*force_ripple_Config3_2A_phaseA_1Layer__220[[#This Row],[Insgesamt]]</f>
        <v>#VALUE!</v>
      </c>
      <c r="J92">
        <f>force_ripple_Config3_2A_phaseA_1Layer__220[[#This Row],[A2]]*force_ripple_Config3_2A_phaseA_1Layer__220[[#This Row],[Insgesamt]]</f>
        <v>-1.0315153689778258E+16</v>
      </c>
      <c r="K92" t="e">
        <f>force_ripple_Config3_2A_phaseA_1Layer__220[[#This Row],[B]]*force_ripple_Config3_2A_phaseA_1Layer__220[[#This Row],[Insgesamt]]</f>
        <v>#VALUE!</v>
      </c>
      <c r="L92">
        <f>force_ripple_Config3_2A_phaseA_1Layer__220[[#This Row],[B2]]*force_ripple_Config3_2A_phaseA_1Layer__220[[#This Row],[Insgesamt]]</f>
        <v>-1.151548269461424E+17</v>
      </c>
      <c r="M92" t="e">
        <f>force_ripple_Config3_2A_phaseA_1Layer__220[[#This Row],[C]]*force_ripple_Config3_2A_phaseA_1Layer__220[[#This Row],[Insgesamt]]</f>
        <v>#VALUE!</v>
      </c>
      <c r="N92">
        <f>force_ripple_Config3_2A_phaseA_1Layer__220[[#This Row],[C2]]*force_ripple_Config3_2A_phaseA_1Layer__220[[#This Row],[Insgesamt]]</f>
        <v>-1.1893473482588986E+17</v>
      </c>
    </row>
    <row r="93" spans="1:14" x14ac:dyDescent="0.3">
      <c r="A93">
        <v>180</v>
      </c>
      <c r="B93" t="s">
        <v>184</v>
      </c>
      <c r="C93" t="s">
        <v>185</v>
      </c>
      <c r="D93" t="s">
        <v>598</v>
      </c>
      <c r="E93" t="s">
        <v>599</v>
      </c>
      <c r="F93" t="s">
        <v>1000</v>
      </c>
      <c r="G93" t="s">
        <v>1001</v>
      </c>
      <c r="H93">
        <f t="shared" si="1"/>
        <v>87.975999999999999</v>
      </c>
      <c r="I93" t="e">
        <f>force_ripple_Config3_2A_phaseA_1Layer__220[[#This Row],[A]]*force_ripple_Config3_2A_phaseA_1Layer__220[[#This Row],[Insgesamt]]</f>
        <v>#VALUE!</v>
      </c>
      <c r="J93">
        <f>force_ripple_Config3_2A_phaseA_1Layer__220[[#This Row],[A2]]*force_ripple_Config3_2A_phaseA_1Layer__220[[#This Row],[Insgesamt]]</f>
        <v>-1.0579944992525032E+17</v>
      </c>
      <c r="K93" t="e">
        <f>force_ripple_Config3_2A_phaseA_1Layer__220[[#This Row],[B]]*force_ripple_Config3_2A_phaseA_1Layer__220[[#This Row],[Insgesamt]]</f>
        <v>#VALUE!</v>
      </c>
      <c r="L93">
        <f>force_ripple_Config3_2A_phaseA_1Layer__220[[#This Row],[B2]]*force_ripple_Config3_2A_phaseA_1Layer__220[[#This Row],[Insgesamt]]</f>
        <v>-1.1428972992944819E+17</v>
      </c>
      <c r="M93" t="e">
        <f>force_ripple_Config3_2A_phaseA_1Layer__220[[#This Row],[C]]*force_ripple_Config3_2A_phaseA_1Layer__220[[#This Row],[Insgesamt]]</f>
        <v>#VALUE!</v>
      </c>
      <c r="N93">
        <f>force_ripple_Config3_2A_phaseA_1Layer__220[[#This Row],[C2]]*force_ripple_Config3_2A_phaseA_1Layer__220[[#This Row],[Insgesamt]]</f>
        <v>-1.1996842421937792E+17</v>
      </c>
    </row>
    <row r="94" spans="1:14" x14ac:dyDescent="0.3">
      <c r="A94">
        <v>182</v>
      </c>
      <c r="B94" t="s">
        <v>186</v>
      </c>
      <c r="C94" t="s">
        <v>187</v>
      </c>
      <c r="D94" t="s">
        <v>600</v>
      </c>
      <c r="E94" t="s">
        <v>601</v>
      </c>
      <c r="F94" t="s">
        <v>1002</v>
      </c>
      <c r="G94" t="s">
        <v>1003</v>
      </c>
      <c r="H94">
        <f t="shared" si="1"/>
        <v>87.975999999999999</v>
      </c>
      <c r="I94" t="e">
        <f>force_ripple_Config3_2A_phaseA_1Layer__220[[#This Row],[A]]*force_ripple_Config3_2A_phaseA_1Layer__220[[#This Row],[Insgesamt]]</f>
        <v>#VALUE!</v>
      </c>
      <c r="J94">
        <f>force_ripple_Config3_2A_phaseA_1Layer__220[[#This Row],[A2]]*force_ripple_Config3_2A_phaseA_1Layer__220[[#This Row],[Insgesamt]]</f>
        <v>-1.0664508676918048E+17</v>
      </c>
      <c r="K94" t="e">
        <f>force_ripple_Config3_2A_phaseA_1Layer__220[[#This Row],[B]]*force_ripple_Config3_2A_phaseA_1Layer__220[[#This Row],[Insgesamt]]</f>
        <v>#VALUE!</v>
      </c>
      <c r="L94">
        <f>force_ripple_Config3_2A_phaseA_1Layer__220[[#This Row],[B2]]*force_ripple_Config3_2A_phaseA_1Layer__220[[#This Row],[Insgesamt]]</f>
        <v>-1.1146854276348486E+17</v>
      </c>
      <c r="M94" t="e">
        <f>force_ripple_Config3_2A_phaseA_1Layer__220[[#This Row],[C]]*force_ripple_Config3_2A_phaseA_1Layer__220[[#This Row],[Insgesamt]]</f>
        <v>#VALUE!</v>
      </c>
      <c r="N94">
        <f>force_ripple_Config3_2A_phaseA_1Layer__220[[#This Row],[C2]]*force_ripple_Config3_2A_phaseA_1Layer__220[[#This Row],[Insgesamt]]</f>
        <v>-1.1892887642122837E+17</v>
      </c>
    </row>
    <row r="95" spans="1:14" x14ac:dyDescent="0.3">
      <c r="A95">
        <v>184</v>
      </c>
      <c r="B95" t="s">
        <v>188</v>
      </c>
      <c r="C95" t="s">
        <v>189</v>
      </c>
      <c r="D95" t="s">
        <v>602</v>
      </c>
      <c r="E95" t="s">
        <v>603</v>
      </c>
      <c r="F95" t="s">
        <v>1004</v>
      </c>
      <c r="G95" t="s">
        <v>1005</v>
      </c>
      <c r="H95">
        <f t="shared" si="1"/>
        <v>87.975999999999999</v>
      </c>
      <c r="I95" t="e">
        <f>force_ripple_Config3_2A_phaseA_1Layer__220[[#This Row],[A]]*force_ripple_Config3_2A_phaseA_1Layer__220[[#This Row],[Insgesamt]]</f>
        <v>#VALUE!</v>
      </c>
      <c r="J95">
        <f>force_ripple_Config3_2A_phaseA_1Layer__220[[#This Row],[A2]]*force_ripple_Config3_2A_phaseA_1Layer__220[[#This Row],[Insgesamt]]</f>
        <v>-1.0753583848304486E+17</v>
      </c>
      <c r="K95" t="e">
        <f>force_ripple_Config3_2A_phaseA_1Layer__220[[#This Row],[B]]*force_ripple_Config3_2A_phaseA_1Layer__220[[#This Row],[Insgesamt]]</f>
        <v>#VALUE!</v>
      </c>
      <c r="L95">
        <f>force_ripple_Config3_2A_phaseA_1Layer__220[[#This Row],[B2]]*force_ripple_Config3_2A_phaseA_1Layer__220[[#This Row],[Insgesamt]]</f>
        <v>-1.0740915153832536E+16</v>
      </c>
      <c r="M95" t="e">
        <f>force_ripple_Config3_2A_phaseA_1Layer__220[[#This Row],[C]]*force_ripple_Config3_2A_phaseA_1Layer__220[[#This Row],[Insgesamt]]</f>
        <v>#VALUE!</v>
      </c>
      <c r="N95">
        <f>force_ripple_Config3_2A_phaseA_1Layer__220[[#This Row],[C2]]*force_ripple_Config3_2A_phaseA_1Layer__220[[#This Row],[Insgesamt]]</f>
        <v>-1.2762630657719838E+17</v>
      </c>
    </row>
    <row r="96" spans="1:14" x14ac:dyDescent="0.3">
      <c r="A96">
        <v>186</v>
      </c>
      <c r="B96" t="s">
        <v>190</v>
      </c>
      <c r="C96" t="s">
        <v>191</v>
      </c>
      <c r="D96" t="s">
        <v>604</v>
      </c>
      <c r="E96" t="s">
        <v>605</v>
      </c>
      <c r="F96" t="s">
        <v>1006</v>
      </c>
      <c r="G96" t="s">
        <v>1007</v>
      </c>
      <c r="H96">
        <f t="shared" si="1"/>
        <v>87.975999999999999</v>
      </c>
      <c r="I96" t="e">
        <f>force_ripple_Config3_2A_phaseA_1Layer__220[[#This Row],[A]]*force_ripple_Config3_2A_phaseA_1Layer__220[[#This Row],[Insgesamt]]</f>
        <v>#VALUE!</v>
      </c>
      <c r="J96">
        <f>force_ripple_Config3_2A_phaseA_1Layer__220[[#This Row],[A2]]*force_ripple_Config3_2A_phaseA_1Layer__220[[#This Row],[Insgesamt]]</f>
        <v>-1.1876797055383077E+17</v>
      </c>
      <c r="K96" t="e">
        <f>force_ripple_Config3_2A_phaseA_1Layer__220[[#This Row],[B]]*force_ripple_Config3_2A_phaseA_1Layer__220[[#This Row],[Insgesamt]]</f>
        <v>#VALUE!</v>
      </c>
      <c r="L96">
        <f>force_ripple_Config3_2A_phaseA_1Layer__220[[#This Row],[B2]]*force_ripple_Config3_2A_phaseA_1Layer__220[[#This Row],[Insgesamt]]</f>
        <v>-1.1443074805251618E+17</v>
      </c>
      <c r="M96" t="e">
        <f>force_ripple_Config3_2A_phaseA_1Layer__220[[#This Row],[C]]*force_ripple_Config3_2A_phaseA_1Layer__220[[#This Row],[Insgesamt]]</f>
        <v>#VALUE!</v>
      </c>
      <c r="N96">
        <f>force_ripple_Config3_2A_phaseA_1Layer__220[[#This Row],[C2]]*force_ripple_Config3_2A_phaseA_1Layer__220[[#This Row],[Insgesamt]]</f>
        <v>-1.281890721969944E+17</v>
      </c>
    </row>
    <row r="97" spans="1:14" x14ac:dyDescent="0.3">
      <c r="A97">
        <v>188</v>
      </c>
      <c r="B97" t="s">
        <v>192</v>
      </c>
      <c r="C97" t="s">
        <v>193</v>
      </c>
      <c r="D97" t="s">
        <v>606</v>
      </c>
      <c r="E97" t="s">
        <v>607</v>
      </c>
      <c r="F97" t="s">
        <v>1008</v>
      </c>
      <c r="G97" t="s">
        <v>1009</v>
      </c>
      <c r="H97">
        <f t="shared" si="1"/>
        <v>87.975999999999999</v>
      </c>
      <c r="I97" t="e">
        <f>force_ripple_Config3_2A_phaseA_1Layer__220[[#This Row],[A]]*force_ripple_Config3_2A_phaseA_1Layer__220[[#This Row],[Insgesamt]]</f>
        <v>#VALUE!</v>
      </c>
      <c r="J97">
        <f>force_ripple_Config3_2A_phaseA_1Layer__220[[#This Row],[A2]]*force_ripple_Config3_2A_phaseA_1Layer__220[[#This Row],[Insgesamt]]</f>
        <v>-1.2368933448650776E+17</v>
      </c>
      <c r="K97" t="e">
        <f>force_ripple_Config3_2A_phaseA_1Layer__220[[#This Row],[B]]*force_ripple_Config3_2A_phaseA_1Layer__220[[#This Row],[Insgesamt]]</f>
        <v>#VALUE!</v>
      </c>
      <c r="L97">
        <f>force_ripple_Config3_2A_phaseA_1Layer__220[[#This Row],[B2]]*force_ripple_Config3_2A_phaseA_1Layer__220[[#This Row],[Insgesamt]]</f>
        <v>-1.1499988190254763E+17</v>
      </c>
      <c r="M97" t="e">
        <f>force_ripple_Config3_2A_phaseA_1Layer__220[[#This Row],[C]]*force_ripple_Config3_2A_phaseA_1Layer__220[[#This Row],[Insgesamt]]</f>
        <v>#VALUE!</v>
      </c>
      <c r="N97">
        <f>force_ripple_Config3_2A_phaseA_1Layer__220[[#This Row],[C2]]*force_ripple_Config3_2A_phaseA_1Layer__220[[#This Row],[Insgesamt]]</f>
        <v>-1.2164085120532939E+17</v>
      </c>
    </row>
    <row r="98" spans="1:14" x14ac:dyDescent="0.3">
      <c r="A98">
        <v>190</v>
      </c>
      <c r="B98" t="s">
        <v>194</v>
      </c>
      <c r="C98" t="s">
        <v>195</v>
      </c>
      <c r="D98" t="s">
        <v>608</v>
      </c>
      <c r="E98" t="s">
        <v>609</v>
      </c>
      <c r="F98" t="s">
        <v>1010</v>
      </c>
      <c r="G98" t="s">
        <v>1019</v>
      </c>
      <c r="H98">
        <f t="shared" si="1"/>
        <v>87.975999999999999</v>
      </c>
      <c r="I98" t="e">
        <f>force_ripple_Config3_2A_phaseA_1Layer__220[[#This Row],[A]]*force_ripple_Config3_2A_phaseA_1Layer__220[[#This Row],[Insgesamt]]</f>
        <v>#VALUE!</v>
      </c>
      <c r="J98">
        <f>force_ripple_Config3_2A_phaseA_1Layer__220[[#This Row],[A2]]*force_ripple_Config3_2A_phaseA_1Layer__220[[#This Row],[Insgesamt]]</f>
        <v>-1.2158197277989397E+17</v>
      </c>
      <c r="K98" t="e">
        <f>force_ripple_Config3_2A_phaseA_1Layer__220[[#This Row],[B]]*force_ripple_Config3_2A_phaseA_1Layer__220[[#This Row],[Insgesamt]]</f>
        <v>#VALUE!</v>
      </c>
      <c r="L98">
        <f>force_ripple_Config3_2A_phaseA_1Layer__220[[#This Row],[B2]]*force_ripple_Config3_2A_phaseA_1Layer__220[[#This Row],[Insgesamt]]</f>
        <v>-1.1012504934371138E+17</v>
      </c>
      <c r="M98" t="e">
        <f>force_ripple_Config3_2A_phaseA_1Layer__220[[#This Row],[C]]*force_ripple_Config3_2A_phaseA_1Layer__220[[#This Row],[Insgesamt]]</f>
        <v>#VALUE!</v>
      </c>
      <c r="N98">
        <f>force_ripple_Config3_2A_phaseA_1Layer__220[[#This Row],[C2]]*force_ripple_Config3_2A_phaseA_1Layer__220[[#This Row],[Insgesamt]]</f>
        <v>-1.2330445796192083E+17</v>
      </c>
    </row>
    <row r="99" spans="1:14" x14ac:dyDescent="0.3">
      <c r="A99">
        <v>192</v>
      </c>
      <c r="B99" t="s">
        <v>196</v>
      </c>
      <c r="C99" t="s">
        <v>197</v>
      </c>
      <c r="D99" t="s">
        <v>610</v>
      </c>
      <c r="E99" t="s">
        <v>611</v>
      </c>
      <c r="F99" t="s">
        <v>1020</v>
      </c>
      <c r="G99" t="s">
        <v>1021</v>
      </c>
      <c r="H99">
        <f t="shared" si="1"/>
        <v>87.975999999999999</v>
      </c>
      <c r="I99" t="e">
        <f>force_ripple_Config3_2A_phaseA_1Layer__220[[#This Row],[A]]*force_ripple_Config3_2A_phaseA_1Layer__220[[#This Row],[Insgesamt]]</f>
        <v>#VALUE!</v>
      </c>
      <c r="J99">
        <f>force_ripple_Config3_2A_phaseA_1Layer__220[[#This Row],[A2]]*force_ripple_Config3_2A_phaseA_1Layer__220[[#This Row],[Insgesamt]]</f>
        <v>-1.2765269737401741E+17</v>
      </c>
      <c r="K99" t="e">
        <f>force_ripple_Config3_2A_phaseA_1Layer__220[[#This Row],[B]]*force_ripple_Config3_2A_phaseA_1Layer__220[[#This Row],[Insgesamt]]</f>
        <v>#VALUE!</v>
      </c>
      <c r="L99">
        <f>force_ripple_Config3_2A_phaseA_1Layer__220[[#This Row],[B2]]*force_ripple_Config3_2A_phaseA_1Layer__220[[#This Row],[Insgesamt]]</f>
        <v>-1.1476219917127888E+17</v>
      </c>
      <c r="M99" t="e">
        <f>force_ripple_Config3_2A_phaseA_1Layer__220[[#This Row],[C]]*force_ripple_Config3_2A_phaseA_1Layer__220[[#This Row],[Insgesamt]]</f>
        <v>#VALUE!</v>
      </c>
      <c r="N99">
        <f>force_ripple_Config3_2A_phaseA_1Layer__220[[#This Row],[C2]]*force_ripple_Config3_2A_phaseA_1Layer__220[[#This Row],[Insgesamt]]</f>
        <v>-1.1882327837117662E+17</v>
      </c>
    </row>
    <row r="100" spans="1:14" x14ac:dyDescent="0.3">
      <c r="A100">
        <v>194</v>
      </c>
      <c r="B100" t="s">
        <v>198</v>
      </c>
      <c r="C100" t="s">
        <v>199</v>
      </c>
      <c r="D100" t="s">
        <v>612</v>
      </c>
      <c r="E100" t="s">
        <v>613</v>
      </c>
      <c r="F100" t="s">
        <v>1022</v>
      </c>
      <c r="G100" t="s">
        <v>1023</v>
      </c>
      <c r="H100">
        <f t="shared" si="1"/>
        <v>87.975999999999999</v>
      </c>
      <c r="I100" t="e">
        <f>force_ripple_Config3_2A_phaseA_1Layer__220[[#This Row],[A]]*force_ripple_Config3_2A_phaseA_1Layer__220[[#This Row],[Insgesamt]]</f>
        <v>#VALUE!</v>
      </c>
      <c r="J100">
        <f>force_ripple_Config3_2A_phaseA_1Layer__220[[#This Row],[A2]]*force_ripple_Config3_2A_phaseA_1Layer__220[[#This Row],[Insgesamt]]</f>
        <v>-1.269239046658919E+17</v>
      </c>
      <c r="K100" t="e">
        <f>force_ripple_Config3_2A_phaseA_1Layer__220[[#This Row],[B]]*force_ripple_Config3_2A_phaseA_1Layer__220[[#This Row],[Insgesamt]]</f>
        <v>#VALUE!</v>
      </c>
      <c r="L100">
        <f>force_ripple_Config3_2A_phaseA_1Layer__220[[#This Row],[B2]]*force_ripple_Config3_2A_phaseA_1Layer__220[[#This Row],[Insgesamt]]</f>
        <v>-1.140956601329913E+17</v>
      </c>
      <c r="M100" t="e">
        <f>force_ripple_Config3_2A_phaseA_1Layer__220[[#This Row],[C]]*force_ripple_Config3_2A_phaseA_1Layer__220[[#This Row],[Insgesamt]]</f>
        <v>#VALUE!</v>
      </c>
      <c r="N100">
        <f>force_ripple_Config3_2A_phaseA_1Layer__220[[#This Row],[C2]]*force_ripple_Config3_2A_phaseA_1Layer__220[[#This Row],[Insgesamt]]</f>
        <v>-1.075736315042999E+17</v>
      </c>
    </row>
    <row r="101" spans="1:14" x14ac:dyDescent="0.3">
      <c r="A101">
        <v>196</v>
      </c>
      <c r="B101" t="s">
        <v>200</v>
      </c>
      <c r="C101" t="s">
        <v>201</v>
      </c>
      <c r="D101" t="s">
        <v>614</v>
      </c>
      <c r="E101" t="s">
        <v>615</v>
      </c>
      <c r="F101" t="s">
        <v>1024</v>
      </c>
      <c r="G101" t="s">
        <v>1025</v>
      </c>
      <c r="H101">
        <f t="shared" si="1"/>
        <v>87.975999999999999</v>
      </c>
      <c r="I101" t="e">
        <f>force_ripple_Config3_2A_phaseA_1Layer__220[[#This Row],[A]]*force_ripple_Config3_2A_phaseA_1Layer__220[[#This Row],[Insgesamt]]</f>
        <v>#VALUE!</v>
      </c>
      <c r="J101">
        <f>force_ripple_Config3_2A_phaseA_1Layer__220[[#This Row],[A2]]*force_ripple_Config3_2A_phaseA_1Layer__220[[#This Row],[Insgesamt]]</f>
        <v>-1.1912918388699974E+17</v>
      </c>
      <c r="K101" t="e">
        <f>force_ripple_Config3_2A_phaseA_1Layer__220[[#This Row],[B]]*force_ripple_Config3_2A_phaseA_1Layer__220[[#This Row],[Insgesamt]]</f>
        <v>#VALUE!</v>
      </c>
      <c r="L101">
        <f>force_ripple_Config3_2A_phaseA_1Layer__220[[#This Row],[B2]]*force_ripple_Config3_2A_phaseA_1Layer__220[[#This Row],[Insgesamt]]</f>
        <v>-1.0752788875962928E+17</v>
      </c>
      <c r="M101" t="e">
        <f>force_ripple_Config3_2A_phaseA_1Layer__220[[#This Row],[C]]*force_ripple_Config3_2A_phaseA_1Layer__220[[#This Row],[Insgesamt]]</f>
        <v>#VALUE!</v>
      </c>
      <c r="N101">
        <f>force_ripple_Config3_2A_phaseA_1Layer__220[[#This Row],[C2]]*force_ripple_Config3_2A_phaseA_1Layer__220[[#This Row],[Insgesamt]]</f>
        <v>-1.0698040884485894E+17</v>
      </c>
    </row>
    <row r="102" spans="1:14" x14ac:dyDescent="0.3">
      <c r="A102">
        <v>198</v>
      </c>
      <c r="B102" t="s">
        <v>202</v>
      </c>
      <c r="C102" t="s">
        <v>203</v>
      </c>
      <c r="D102" t="s">
        <v>616</v>
      </c>
      <c r="E102" t="s">
        <v>617</v>
      </c>
      <c r="F102" t="s">
        <v>1026</v>
      </c>
      <c r="G102" t="s">
        <v>1027</v>
      </c>
      <c r="H102">
        <f t="shared" si="1"/>
        <v>87.975999999999999</v>
      </c>
      <c r="I102" t="e">
        <f>force_ripple_Config3_2A_phaseA_1Layer__220[[#This Row],[A]]*force_ripple_Config3_2A_phaseA_1Layer__220[[#This Row],[Insgesamt]]</f>
        <v>#VALUE!</v>
      </c>
      <c r="J102">
        <f>force_ripple_Config3_2A_phaseA_1Layer__220[[#This Row],[A2]]*force_ripple_Config3_2A_phaseA_1Layer__220[[#This Row],[Insgesamt]]</f>
        <v>-1.2023885494963766E+17</v>
      </c>
      <c r="K102" t="e">
        <f>force_ripple_Config3_2A_phaseA_1Layer__220[[#This Row],[B]]*force_ripple_Config3_2A_phaseA_1Layer__220[[#This Row],[Insgesamt]]</f>
        <v>#VALUE!</v>
      </c>
      <c r="L102">
        <f>force_ripple_Config3_2A_phaseA_1Layer__220[[#This Row],[B2]]*force_ripple_Config3_2A_phaseA_1Layer__220[[#This Row],[Insgesamt]]</f>
        <v>-1.1163244067944019E+17</v>
      </c>
      <c r="M102" t="e">
        <f>force_ripple_Config3_2A_phaseA_1Layer__220[[#This Row],[C]]*force_ripple_Config3_2A_phaseA_1Layer__220[[#This Row],[Insgesamt]]</f>
        <v>#VALUE!</v>
      </c>
      <c r="N102">
        <f>force_ripple_Config3_2A_phaseA_1Layer__220[[#This Row],[C2]]*force_ripple_Config3_2A_phaseA_1Layer__220[[#This Row],[Insgesamt]]</f>
        <v>-1.0539388930568352E+17</v>
      </c>
    </row>
    <row r="103" spans="1:14" x14ac:dyDescent="0.3">
      <c r="A103">
        <v>200</v>
      </c>
      <c r="B103" t="s">
        <v>204</v>
      </c>
      <c r="C103" t="s">
        <v>205</v>
      </c>
      <c r="D103" t="s">
        <v>618</v>
      </c>
      <c r="E103" t="s">
        <v>619</v>
      </c>
      <c r="F103" t="s">
        <v>1028</v>
      </c>
      <c r="G103" t="s">
        <v>1029</v>
      </c>
      <c r="H103">
        <f t="shared" si="1"/>
        <v>87.975999999999999</v>
      </c>
      <c r="I103" t="e">
        <f>force_ripple_Config3_2A_phaseA_1Layer__220[[#This Row],[A]]*force_ripple_Config3_2A_phaseA_1Layer__220[[#This Row],[Insgesamt]]</f>
        <v>#VALUE!</v>
      </c>
      <c r="J103">
        <f>force_ripple_Config3_2A_phaseA_1Layer__220[[#This Row],[A2]]*force_ripple_Config3_2A_phaseA_1Layer__220[[#This Row],[Insgesamt]]</f>
        <v>-1.1819833443452275E+17</v>
      </c>
      <c r="K103" t="e">
        <f>force_ripple_Config3_2A_phaseA_1Layer__220[[#This Row],[B]]*force_ripple_Config3_2A_phaseA_1Layer__220[[#This Row],[Insgesamt]]</f>
        <v>#VALUE!</v>
      </c>
      <c r="L103">
        <f>force_ripple_Config3_2A_phaseA_1Layer__220[[#This Row],[B2]]*force_ripple_Config3_2A_phaseA_1Layer__220[[#This Row],[Insgesamt]]</f>
        <v>-1.1390380533651086E+17</v>
      </c>
      <c r="M103" t="e">
        <f>force_ripple_Config3_2A_phaseA_1Layer__220[[#This Row],[C]]*force_ripple_Config3_2A_phaseA_1Layer__220[[#This Row],[Insgesamt]]</f>
        <v>#VALUE!</v>
      </c>
      <c r="N103">
        <f>force_ripple_Config3_2A_phaseA_1Layer__220[[#This Row],[C2]]*force_ripple_Config3_2A_phaseA_1Layer__220[[#This Row],[Insgesamt]]</f>
        <v>-1.0352025852485114E+17</v>
      </c>
    </row>
    <row r="104" spans="1:14" x14ac:dyDescent="0.3">
      <c r="A104">
        <v>202</v>
      </c>
      <c r="B104" t="s">
        <v>206</v>
      </c>
      <c r="C104" t="s">
        <v>207</v>
      </c>
      <c r="D104" t="s">
        <v>620</v>
      </c>
      <c r="E104" t="s">
        <v>621</v>
      </c>
      <c r="F104" t="s">
        <v>1030</v>
      </c>
      <c r="G104" t="s">
        <v>1031</v>
      </c>
      <c r="H104">
        <f t="shared" si="1"/>
        <v>87.975999999999999</v>
      </c>
      <c r="I104" t="e">
        <f>force_ripple_Config3_2A_phaseA_1Layer__220[[#This Row],[A]]*force_ripple_Config3_2A_phaseA_1Layer__220[[#This Row],[Insgesamt]]</f>
        <v>#VALUE!</v>
      </c>
      <c r="J104">
        <f>force_ripple_Config3_2A_phaseA_1Layer__220[[#This Row],[A2]]*force_ripple_Config3_2A_phaseA_1Layer__220[[#This Row],[Insgesamt]]</f>
        <v>-1.1485241940006024E+17</v>
      </c>
      <c r="K104" t="e">
        <f>force_ripple_Config3_2A_phaseA_1Layer__220[[#This Row],[B]]*force_ripple_Config3_2A_phaseA_1Layer__220[[#This Row],[Insgesamt]]</f>
        <v>#VALUE!</v>
      </c>
      <c r="L104">
        <f>force_ripple_Config3_2A_phaseA_1Layer__220[[#This Row],[B2]]*force_ripple_Config3_2A_phaseA_1Layer__220[[#This Row],[Insgesamt]]</f>
        <v>-1.1505110638324982E+17</v>
      </c>
      <c r="M104" t="e">
        <f>force_ripple_Config3_2A_phaseA_1Layer__220[[#This Row],[C]]*force_ripple_Config3_2A_phaseA_1Layer__220[[#This Row],[Insgesamt]]</f>
        <v>#VALUE!</v>
      </c>
      <c r="N104">
        <f>force_ripple_Config3_2A_phaseA_1Layer__220[[#This Row],[C2]]*force_ripple_Config3_2A_phaseA_1Layer__220[[#This Row],[Insgesamt]]</f>
        <v>-1.1240110523037907E+17</v>
      </c>
    </row>
    <row r="105" spans="1:14" x14ac:dyDescent="0.3">
      <c r="A105">
        <v>204</v>
      </c>
      <c r="B105" t="s">
        <v>208</v>
      </c>
      <c r="C105" t="s">
        <v>209</v>
      </c>
      <c r="D105" t="s">
        <v>622</v>
      </c>
      <c r="E105" t="s">
        <v>623</v>
      </c>
      <c r="F105" t="s">
        <v>1032</v>
      </c>
      <c r="G105" t="s">
        <v>1033</v>
      </c>
      <c r="H105">
        <f t="shared" si="1"/>
        <v>87.975999999999999</v>
      </c>
      <c r="I105" t="e">
        <f>force_ripple_Config3_2A_phaseA_1Layer__220[[#This Row],[A]]*force_ripple_Config3_2A_phaseA_1Layer__220[[#This Row],[Insgesamt]]</f>
        <v>#VALUE!</v>
      </c>
      <c r="J105">
        <f>force_ripple_Config3_2A_phaseA_1Layer__220[[#This Row],[A2]]*force_ripple_Config3_2A_phaseA_1Layer__220[[#This Row],[Insgesamt]]</f>
        <v>-1.2100428884673238E+17</v>
      </c>
      <c r="K105" t="e">
        <f>force_ripple_Config3_2A_phaseA_1Layer__220[[#This Row],[B]]*force_ripple_Config3_2A_phaseA_1Layer__220[[#This Row],[Insgesamt]]</f>
        <v>#VALUE!</v>
      </c>
      <c r="L105">
        <f>force_ripple_Config3_2A_phaseA_1Layer__220[[#This Row],[B2]]*force_ripple_Config3_2A_phaseA_1Layer__220[[#This Row],[Insgesamt]]</f>
        <v>-1.2560533582743557E+17</v>
      </c>
      <c r="M105" t="e">
        <f>force_ripple_Config3_2A_phaseA_1Layer__220[[#This Row],[C]]*force_ripple_Config3_2A_phaseA_1Layer__220[[#This Row],[Insgesamt]]</f>
        <v>#VALUE!</v>
      </c>
      <c r="N105">
        <f>force_ripple_Config3_2A_phaseA_1Layer__220[[#This Row],[C2]]*force_ripple_Config3_2A_phaseA_1Layer__220[[#This Row],[Insgesamt]]</f>
        <v>-1.1560927843510232E+17</v>
      </c>
    </row>
    <row r="106" spans="1:14" x14ac:dyDescent="0.3">
      <c r="A106">
        <v>206</v>
      </c>
      <c r="B106" t="s">
        <v>210</v>
      </c>
      <c r="C106" t="s">
        <v>211</v>
      </c>
      <c r="D106" t="s">
        <v>624</v>
      </c>
      <c r="E106" t="s">
        <v>625</v>
      </c>
      <c r="F106" t="s">
        <v>1034</v>
      </c>
      <c r="G106" t="s">
        <v>1035</v>
      </c>
      <c r="H106">
        <f t="shared" si="1"/>
        <v>87.975999999999999</v>
      </c>
      <c r="I106" t="e">
        <f>force_ripple_Config3_2A_phaseA_1Layer__220[[#This Row],[A]]*force_ripple_Config3_2A_phaseA_1Layer__220[[#This Row],[Insgesamt]]</f>
        <v>#VALUE!</v>
      </c>
      <c r="J106">
        <f>force_ripple_Config3_2A_phaseA_1Layer__220[[#This Row],[A2]]*force_ripple_Config3_2A_phaseA_1Layer__220[[#This Row],[Insgesamt]]</f>
        <v>-1199793676553777</v>
      </c>
      <c r="K106" t="e">
        <f>force_ripple_Config3_2A_phaseA_1Layer__220[[#This Row],[B]]*force_ripple_Config3_2A_phaseA_1Layer__220[[#This Row],[Insgesamt]]</f>
        <v>#VALUE!</v>
      </c>
      <c r="L106">
        <f>force_ripple_Config3_2A_phaseA_1Layer__220[[#This Row],[B2]]*force_ripple_Config3_2A_phaseA_1Layer__220[[#This Row],[Insgesamt]]</f>
        <v>-1.2879846752094624E+16</v>
      </c>
      <c r="M106" t="e">
        <f>force_ripple_Config3_2A_phaseA_1Layer__220[[#This Row],[C]]*force_ripple_Config3_2A_phaseA_1Layer__220[[#This Row],[Insgesamt]]</f>
        <v>#VALUE!</v>
      </c>
      <c r="N106">
        <f>force_ripple_Config3_2A_phaseA_1Layer__220[[#This Row],[C2]]*force_ripple_Config3_2A_phaseA_1Layer__220[[#This Row],[Insgesamt]]</f>
        <v>-1.1395549109480264E+17</v>
      </c>
    </row>
    <row r="107" spans="1:14" x14ac:dyDescent="0.3">
      <c r="A107">
        <v>208</v>
      </c>
      <c r="B107" t="s">
        <v>212</v>
      </c>
      <c r="C107" t="s">
        <v>213</v>
      </c>
      <c r="D107" t="s">
        <v>626</v>
      </c>
      <c r="E107" t="s">
        <v>627</v>
      </c>
      <c r="F107" t="s">
        <v>1036</v>
      </c>
      <c r="G107" t="s">
        <v>1037</v>
      </c>
      <c r="H107">
        <f t="shared" si="1"/>
        <v>87.975999999999999</v>
      </c>
      <c r="I107" t="e">
        <f>force_ripple_Config3_2A_phaseA_1Layer__220[[#This Row],[A]]*force_ripple_Config3_2A_phaseA_1Layer__220[[#This Row],[Insgesamt]]</f>
        <v>#VALUE!</v>
      </c>
      <c r="J107">
        <f>force_ripple_Config3_2A_phaseA_1Layer__220[[#This Row],[A2]]*force_ripple_Config3_2A_phaseA_1Layer__220[[#This Row],[Insgesamt]]</f>
        <v>-1.1400693200091026E+17</v>
      </c>
      <c r="K107" t="e">
        <f>force_ripple_Config3_2A_phaseA_1Layer__220[[#This Row],[B]]*force_ripple_Config3_2A_phaseA_1Layer__220[[#This Row],[Insgesamt]]</f>
        <v>#VALUE!</v>
      </c>
      <c r="L107">
        <f>force_ripple_Config3_2A_phaseA_1Layer__220[[#This Row],[B2]]*force_ripple_Config3_2A_phaseA_1Layer__220[[#This Row],[Insgesamt]]</f>
        <v>-1.2546830034732118E+17</v>
      </c>
      <c r="M107" t="e">
        <f>force_ripple_Config3_2A_phaseA_1Layer__220[[#This Row],[C]]*force_ripple_Config3_2A_phaseA_1Layer__220[[#This Row],[Insgesamt]]</f>
        <v>#VALUE!</v>
      </c>
      <c r="N107">
        <f>force_ripple_Config3_2A_phaseA_1Layer__220[[#This Row],[C2]]*force_ripple_Config3_2A_phaseA_1Layer__220[[#This Row],[Insgesamt]]</f>
        <v>-1.2087977870663709E+17</v>
      </c>
    </row>
    <row r="108" spans="1:14" x14ac:dyDescent="0.3">
      <c r="A108">
        <v>210</v>
      </c>
      <c r="B108" t="s">
        <v>214</v>
      </c>
      <c r="C108" t="s">
        <v>215</v>
      </c>
      <c r="D108" t="s">
        <v>628</v>
      </c>
      <c r="E108" t="s">
        <v>629</v>
      </c>
      <c r="F108" t="s">
        <v>1038</v>
      </c>
      <c r="G108" t="s">
        <v>1039</v>
      </c>
      <c r="H108">
        <f t="shared" si="1"/>
        <v>87.975999999999999</v>
      </c>
      <c r="I108" t="e">
        <f>force_ripple_Config3_2A_phaseA_1Layer__220[[#This Row],[A]]*force_ripple_Config3_2A_phaseA_1Layer__220[[#This Row],[Insgesamt]]</f>
        <v>#VALUE!</v>
      </c>
      <c r="J108">
        <f>force_ripple_Config3_2A_phaseA_1Layer__220[[#This Row],[A2]]*force_ripple_Config3_2A_phaseA_1Layer__220[[#This Row],[Insgesamt]]</f>
        <v>-1.1639176601071869E+17</v>
      </c>
      <c r="K108" t="e">
        <f>force_ripple_Config3_2A_phaseA_1Layer__220[[#This Row],[B]]*force_ripple_Config3_2A_phaseA_1Layer__220[[#This Row],[Insgesamt]]</f>
        <v>#VALUE!</v>
      </c>
      <c r="L108">
        <f>force_ripple_Config3_2A_phaseA_1Layer__220[[#This Row],[B2]]*force_ripple_Config3_2A_phaseA_1Layer__220[[#This Row],[Insgesamt]]</f>
        <v>-1.294137869953616E+17</v>
      </c>
      <c r="M108" t="e">
        <f>force_ripple_Config3_2A_phaseA_1Layer__220[[#This Row],[C]]*force_ripple_Config3_2A_phaseA_1Layer__220[[#This Row],[Insgesamt]]</f>
        <v>#VALUE!</v>
      </c>
      <c r="N108">
        <f>force_ripple_Config3_2A_phaseA_1Layer__220[[#This Row],[C2]]*force_ripple_Config3_2A_phaseA_1Layer__220[[#This Row],[Insgesamt]]</f>
        <v>-1.20787646204424E+17</v>
      </c>
    </row>
    <row r="109" spans="1:14" x14ac:dyDescent="0.3">
      <c r="A109">
        <v>212</v>
      </c>
      <c r="B109" t="s">
        <v>216</v>
      </c>
      <c r="C109" t="s">
        <v>217</v>
      </c>
      <c r="D109" t="s">
        <v>630</v>
      </c>
      <c r="E109" t="s">
        <v>631</v>
      </c>
      <c r="F109" t="s">
        <v>1040</v>
      </c>
      <c r="G109" t="s">
        <v>1041</v>
      </c>
      <c r="H109">
        <f t="shared" si="1"/>
        <v>87.975999999999999</v>
      </c>
      <c r="I109" t="e">
        <f>force_ripple_Config3_2A_phaseA_1Layer__220[[#This Row],[A]]*force_ripple_Config3_2A_phaseA_1Layer__220[[#This Row],[Insgesamt]]</f>
        <v>#VALUE!</v>
      </c>
      <c r="J109">
        <f>force_ripple_Config3_2A_phaseA_1Layer__220[[#This Row],[A2]]*force_ripple_Config3_2A_phaseA_1Layer__220[[#This Row],[Insgesamt]]</f>
        <v>-1.1238900753519368E+17</v>
      </c>
      <c r="K109" t="e">
        <f>force_ripple_Config3_2A_phaseA_1Layer__220[[#This Row],[B]]*force_ripple_Config3_2A_phaseA_1Layer__220[[#This Row],[Insgesamt]]</f>
        <v>#VALUE!</v>
      </c>
      <c r="L109">
        <f>force_ripple_Config3_2A_phaseA_1Layer__220[[#This Row],[B2]]*force_ripple_Config3_2A_phaseA_1Layer__220[[#This Row],[Insgesamt]]</f>
        <v>-1.2550968595799198E+17</v>
      </c>
      <c r="M109" t="e">
        <f>force_ripple_Config3_2A_phaseA_1Layer__220[[#This Row],[C]]*force_ripple_Config3_2A_phaseA_1Layer__220[[#This Row],[Insgesamt]]</f>
        <v>#VALUE!</v>
      </c>
      <c r="N109">
        <f>force_ripple_Config3_2A_phaseA_1Layer__220[[#This Row],[C2]]*force_ripple_Config3_2A_phaseA_1Layer__220[[#This Row],[Insgesamt]]</f>
        <v>-1.1457198964193147E+17</v>
      </c>
    </row>
    <row r="110" spans="1:14" x14ac:dyDescent="0.3">
      <c r="A110">
        <v>214</v>
      </c>
      <c r="B110" t="s">
        <v>218</v>
      </c>
      <c r="C110" t="s">
        <v>219</v>
      </c>
      <c r="D110" t="s">
        <v>632</v>
      </c>
      <c r="E110" t="s">
        <v>633</v>
      </c>
      <c r="F110" t="s">
        <v>1042</v>
      </c>
      <c r="G110" t="s">
        <v>1043</v>
      </c>
      <c r="H110">
        <f t="shared" si="1"/>
        <v>87.975999999999999</v>
      </c>
      <c r="I110" t="e">
        <f>force_ripple_Config3_2A_phaseA_1Layer__220[[#This Row],[A]]*force_ripple_Config3_2A_phaseA_1Layer__220[[#This Row],[Insgesamt]]</f>
        <v>#VALUE!</v>
      </c>
      <c r="J110">
        <f>force_ripple_Config3_2A_phaseA_1Layer__220[[#This Row],[A2]]*force_ripple_Config3_2A_phaseA_1Layer__220[[#This Row],[Insgesamt]]</f>
        <v>-1.0300969960132774E+17</v>
      </c>
      <c r="K110" t="e">
        <f>force_ripple_Config3_2A_phaseA_1Layer__220[[#This Row],[B]]*force_ripple_Config3_2A_phaseA_1Layer__220[[#This Row],[Insgesamt]]</f>
        <v>#VALUE!</v>
      </c>
      <c r="L110">
        <f>force_ripple_Config3_2A_phaseA_1Layer__220[[#This Row],[B2]]*force_ripple_Config3_2A_phaseA_1Layer__220[[#This Row],[Insgesamt]]</f>
        <v>-1.1461873149768445E+17</v>
      </c>
      <c r="M110" t="e">
        <f>force_ripple_Config3_2A_phaseA_1Layer__220[[#This Row],[C]]*force_ripple_Config3_2A_phaseA_1Layer__220[[#This Row],[Insgesamt]]</f>
        <v>#VALUE!</v>
      </c>
      <c r="N110">
        <f>force_ripple_Config3_2A_phaseA_1Layer__220[[#This Row],[C2]]*force_ripple_Config3_2A_phaseA_1Layer__220[[#This Row],[Insgesamt]]</f>
        <v>-1.1819385299906712E+17</v>
      </c>
    </row>
    <row r="111" spans="1:14" x14ac:dyDescent="0.3">
      <c r="A111">
        <v>216</v>
      </c>
      <c r="B111" t="s">
        <v>220</v>
      </c>
      <c r="C111" t="s">
        <v>221</v>
      </c>
      <c r="D111" t="s">
        <v>634</v>
      </c>
      <c r="E111" t="s">
        <v>635</v>
      </c>
      <c r="F111" t="s">
        <v>1044</v>
      </c>
      <c r="G111" t="s">
        <v>1045</v>
      </c>
      <c r="H111">
        <f t="shared" si="1"/>
        <v>87.975999999999999</v>
      </c>
      <c r="I111" t="e">
        <f>force_ripple_Config3_2A_phaseA_1Layer__220[[#This Row],[A]]*force_ripple_Config3_2A_phaseA_1Layer__220[[#This Row],[Insgesamt]]</f>
        <v>#VALUE!</v>
      </c>
      <c r="J111">
        <f>force_ripple_Config3_2A_phaseA_1Layer__220[[#This Row],[A2]]*force_ripple_Config3_2A_phaseA_1Layer__220[[#This Row],[Insgesamt]]</f>
        <v>-1.0503359600446197E+17</v>
      </c>
      <c r="K111" t="e">
        <f>force_ripple_Config3_2A_phaseA_1Layer__220[[#This Row],[B]]*force_ripple_Config3_2A_phaseA_1Layer__220[[#This Row],[Insgesamt]]</f>
        <v>#VALUE!</v>
      </c>
      <c r="L111">
        <f>force_ripple_Config3_2A_phaseA_1Layer__220[[#This Row],[B2]]*force_ripple_Config3_2A_phaseA_1Layer__220[[#This Row],[Insgesamt]]</f>
        <v>-1.1354938629451396E+16</v>
      </c>
      <c r="M111" t="e">
        <f>force_ripple_Config3_2A_phaseA_1Layer__220[[#This Row],[C]]*force_ripple_Config3_2A_phaseA_1Layer__220[[#This Row],[Insgesamt]]</f>
        <v>#VALUE!</v>
      </c>
      <c r="N111">
        <f>force_ripple_Config3_2A_phaseA_1Layer__220[[#This Row],[C2]]*force_ripple_Config3_2A_phaseA_1Layer__220[[#This Row],[Insgesamt]]</f>
        <v>-1.1930105374574408E+17</v>
      </c>
    </row>
    <row r="112" spans="1:14" x14ac:dyDescent="0.3">
      <c r="A112">
        <v>218</v>
      </c>
      <c r="B112" t="s">
        <v>222</v>
      </c>
      <c r="C112" t="s">
        <v>223</v>
      </c>
      <c r="D112" t="s">
        <v>636</v>
      </c>
      <c r="E112" t="s">
        <v>637</v>
      </c>
      <c r="F112" t="s">
        <v>1046</v>
      </c>
      <c r="G112" t="s">
        <v>1047</v>
      </c>
      <c r="H112">
        <f t="shared" si="1"/>
        <v>87.975999999999999</v>
      </c>
      <c r="I112" t="e">
        <f>force_ripple_Config3_2A_phaseA_1Layer__220[[#This Row],[A]]*force_ripple_Config3_2A_phaseA_1Layer__220[[#This Row],[Insgesamt]]</f>
        <v>#VALUE!</v>
      </c>
      <c r="J112">
        <f>force_ripple_Config3_2A_phaseA_1Layer__220[[#This Row],[A2]]*force_ripple_Config3_2A_phaseA_1Layer__220[[#This Row],[Insgesamt]]</f>
        <v>-1.0628493162057874E+16</v>
      </c>
      <c r="K112" t="e">
        <f>force_ripple_Config3_2A_phaseA_1Layer__220[[#This Row],[B]]*force_ripple_Config3_2A_phaseA_1Layer__220[[#This Row],[Insgesamt]]</f>
        <v>#VALUE!</v>
      </c>
      <c r="L112">
        <f>force_ripple_Config3_2A_phaseA_1Layer__220[[#This Row],[B2]]*force_ripple_Config3_2A_phaseA_1Layer__220[[#This Row],[Insgesamt]]</f>
        <v>-1.1080111650758259E+17</v>
      </c>
      <c r="M112" t="e">
        <f>force_ripple_Config3_2A_phaseA_1Layer__220[[#This Row],[C]]*force_ripple_Config3_2A_phaseA_1Layer__220[[#This Row],[Insgesamt]]</f>
        <v>#VALUE!</v>
      </c>
      <c r="N112">
        <f>force_ripple_Config3_2A_phaseA_1Layer__220[[#This Row],[C2]]*force_ripple_Config3_2A_phaseA_1Layer__220[[#This Row],[Insgesamt]]</f>
        <v>-1.1879714447786637E+17</v>
      </c>
    </row>
    <row r="113" spans="1:14" x14ac:dyDescent="0.3">
      <c r="A113">
        <v>220</v>
      </c>
      <c r="B113" t="s">
        <v>224</v>
      </c>
      <c r="C113" t="s">
        <v>225</v>
      </c>
      <c r="D113" t="s">
        <v>638</v>
      </c>
      <c r="E113" t="s">
        <v>639</v>
      </c>
      <c r="F113" t="s">
        <v>1048</v>
      </c>
      <c r="G113" t="s">
        <v>1049</v>
      </c>
      <c r="H113">
        <f t="shared" si="1"/>
        <v>87.975999999999999</v>
      </c>
      <c r="I113" t="e">
        <f>force_ripple_Config3_2A_phaseA_1Layer__220[[#This Row],[A]]*force_ripple_Config3_2A_phaseA_1Layer__220[[#This Row],[Insgesamt]]</f>
        <v>#VALUE!</v>
      </c>
      <c r="J113">
        <f>force_ripple_Config3_2A_phaseA_1Layer__220[[#This Row],[A2]]*force_ripple_Config3_2A_phaseA_1Layer__220[[#This Row],[Insgesamt]]</f>
        <v>-1.0705418497103267E+17</v>
      </c>
      <c r="K113" t="e">
        <f>force_ripple_Config3_2A_phaseA_1Layer__220[[#This Row],[B]]*force_ripple_Config3_2A_phaseA_1Layer__220[[#This Row],[Insgesamt]]</f>
        <v>#VALUE!</v>
      </c>
      <c r="L113">
        <f>force_ripple_Config3_2A_phaseA_1Layer__220[[#This Row],[B2]]*force_ripple_Config3_2A_phaseA_1Layer__220[[#This Row],[Insgesamt]]</f>
        <v>-1.0727847965553258E+17</v>
      </c>
      <c r="M113" t="e">
        <f>force_ripple_Config3_2A_phaseA_1Layer__220[[#This Row],[C]]*force_ripple_Config3_2A_phaseA_1Layer__220[[#This Row],[Insgesamt]]</f>
        <v>#VALUE!</v>
      </c>
      <c r="N113">
        <f>force_ripple_Config3_2A_phaseA_1Layer__220[[#This Row],[C2]]*force_ripple_Config3_2A_phaseA_1Layer__220[[#This Row],[Insgesamt]]</f>
        <v>-1.265150641174383E+17</v>
      </c>
    </row>
    <row r="114" spans="1:14" x14ac:dyDescent="0.3">
      <c r="A114">
        <v>222</v>
      </c>
      <c r="B114" t="s">
        <v>226</v>
      </c>
      <c r="C114" t="s">
        <v>227</v>
      </c>
      <c r="D114" t="s">
        <v>640</v>
      </c>
      <c r="E114" t="s">
        <v>641</v>
      </c>
      <c r="F114" t="s">
        <v>1050</v>
      </c>
      <c r="G114" t="s">
        <v>1051</v>
      </c>
      <c r="H114">
        <f t="shared" si="1"/>
        <v>87.975999999999999</v>
      </c>
      <c r="I114" t="e">
        <f>force_ripple_Config3_2A_phaseA_1Layer__220[[#This Row],[A]]*force_ripple_Config3_2A_phaseA_1Layer__220[[#This Row],[Insgesamt]]</f>
        <v>#VALUE!</v>
      </c>
      <c r="J114">
        <f>force_ripple_Config3_2A_phaseA_1Layer__220[[#This Row],[A2]]*force_ripple_Config3_2A_phaseA_1Layer__220[[#This Row],[Insgesamt]]</f>
        <v>-1.1818876729320275E+17</v>
      </c>
      <c r="K114" t="e">
        <f>force_ripple_Config3_2A_phaseA_1Layer__220[[#This Row],[B]]*force_ripple_Config3_2A_phaseA_1Layer__220[[#This Row],[Insgesamt]]</f>
        <v>#VALUE!</v>
      </c>
      <c r="L114">
        <f>force_ripple_Config3_2A_phaseA_1Layer__220[[#This Row],[B2]]*force_ripple_Config3_2A_phaseA_1Layer__220[[#This Row],[Insgesamt]]</f>
        <v>-1.1331055923809664E+16</v>
      </c>
      <c r="M114" t="e">
        <f>force_ripple_Config3_2A_phaseA_1Layer__220[[#This Row],[C]]*force_ripple_Config3_2A_phaseA_1Layer__220[[#This Row],[Insgesamt]]</f>
        <v>#VALUE!</v>
      </c>
      <c r="N114">
        <f>force_ripple_Config3_2A_phaseA_1Layer__220[[#This Row],[C2]]*force_ripple_Config3_2A_phaseA_1Layer__220[[#This Row],[Insgesamt]]</f>
        <v>-1.2753094363362166E+17</v>
      </c>
    </row>
    <row r="115" spans="1:14" x14ac:dyDescent="0.3">
      <c r="A115">
        <v>224</v>
      </c>
      <c r="B115" t="s">
        <v>228</v>
      </c>
      <c r="C115" t="s">
        <v>229</v>
      </c>
      <c r="D115" t="s">
        <v>642</v>
      </c>
      <c r="E115" t="s">
        <v>643</v>
      </c>
      <c r="F115" t="s">
        <v>1052</v>
      </c>
      <c r="G115" t="s">
        <v>1053</v>
      </c>
      <c r="H115">
        <f t="shared" si="1"/>
        <v>87.975999999999999</v>
      </c>
      <c r="I115" t="e">
        <f>force_ripple_Config3_2A_phaseA_1Layer__220[[#This Row],[A]]*force_ripple_Config3_2A_phaseA_1Layer__220[[#This Row],[Insgesamt]]</f>
        <v>#VALUE!</v>
      </c>
      <c r="J115">
        <f>force_ripple_Config3_2A_phaseA_1Layer__220[[#This Row],[A2]]*force_ripple_Config3_2A_phaseA_1Layer__220[[#This Row],[Insgesamt]]</f>
        <v>-1.227940112151487E+17</v>
      </c>
      <c r="K115" t="e">
        <f>force_ripple_Config3_2A_phaseA_1Layer__220[[#This Row],[B]]*force_ripple_Config3_2A_phaseA_1Layer__220[[#This Row],[Insgesamt]]</f>
        <v>#VALUE!</v>
      </c>
      <c r="L115">
        <f>force_ripple_Config3_2A_phaseA_1Layer__220[[#This Row],[B2]]*force_ripple_Config3_2A_phaseA_1Layer__220[[#This Row],[Insgesamt]]</f>
        <v>-1.143323992678416E+17</v>
      </c>
      <c r="M115" t="e">
        <f>force_ripple_Config3_2A_phaseA_1Layer__220[[#This Row],[C]]*force_ripple_Config3_2A_phaseA_1Layer__220[[#This Row],[Insgesamt]]</f>
        <v>#VALUE!</v>
      </c>
      <c r="N115">
        <f>force_ripple_Config3_2A_phaseA_1Layer__220[[#This Row],[C2]]*force_ripple_Config3_2A_phaseA_1Layer__220[[#This Row],[Insgesamt]]</f>
        <v>-1.2153845723608096E+17</v>
      </c>
    </row>
    <row r="116" spans="1:14" x14ac:dyDescent="0.3">
      <c r="A116">
        <v>226</v>
      </c>
      <c r="B116" t="s">
        <v>230</v>
      </c>
      <c r="C116" t="s">
        <v>231</v>
      </c>
      <c r="D116" t="s">
        <v>644</v>
      </c>
      <c r="E116" t="s">
        <v>645</v>
      </c>
      <c r="F116" t="s">
        <v>1054</v>
      </c>
      <c r="G116" t="s">
        <v>1055</v>
      </c>
      <c r="H116">
        <f t="shared" si="1"/>
        <v>87.975999999999999</v>
      </c>
      <c r="I116" t="e">
        <f>force_ripple_Config3_2A_phaseA_1Layer__220[[#This Row],[A]]*force_ripple_Config3_2A_phaseA_1Layer__220[[#This Row],[Insgesamt]]</f>
        <v>#VALUE!</v>
      </c>
      <c r="J116">
        <f>force_ripple_Config3_2A_phaseA_1Layer__220[[#This Row],[A2]]*force_ripple_Config3_2A_phaseA_1Layer__220[[#This Row],[Insgesamt]]</f>
        <v>-1.216251146351092E+17</v>
      </c>
      <c r="K116" t="e">
        <f>force_ripple_Config3_2A_phaseA_1Layer__220[[#This Row],[B]]*force_ripple_Config3_2A_phaseA_1Layer__220[[#This Row],[Insgesamt]]</f>
        <v>#VALUE!</v>
      </c>
      <c r="L116">
        <f>force_ripple_Config3_2A_phaseA_1Layer__220[[#This Row],[B2]]*force_ripple_Config3_2A_phaseA_1Layer__220[[#This Row],[Insgesamt]]</f>
        <v>-1.1001161742358362E+17</v>
      </c>
      <c r="M116" t="e">
        <f>force_ripple_Config3_2A_phaseA_1Layer__220[[#This Row],[C]]*force_ripple_Config3_2A_phaseA_1Layer__220[[#This Row],[Insgesamt]]</f>
        <v>#VALUE!</v>
      </c>
      <c r="N116">
        <f>force_ripple_Config3_2A_phaseA_1Layer__220[[#This Row],[C2]]*force_ripple_Config3_2A_phaseA_1Layer__220[[#This Row],[Insgesamt]]</f>
        <v>-1.2306515765604483E+17</v>
      </c>
    </row>
    <row r="117" spans="1:14" x14ac:dyDescent="0.3">
      <c r="A117">
        <v>228</v>
      </c>
      <c r="B117" t="s">
        <v>232</v>
      </c>
      <c r="C117" t="s">
        <v>233</v>
      </c>
      <c r="D117" t="s">
        <v>646</v>
      </c>
      <c r="E117" t="s">
        <v>647</v>
      </c>
      <c r="F117" t="s">
        <v>1056</v>
      </c>
      <c r="G117" t="s">
        <v>1057</v>
      </c>
      <c r="H117">
        <f t="shared" si="1"/>
        <v>87.975999999999999</v>
      </c>
      <c r="I117" t="e">
        <f>force_ripple_Config3_2A_phaseA_1Layer__220[[#This Row],[A]]*force_ripple_Config3_2A_phaseA_1Layer__220[[#This Row],[Insgesamt]]</f>
        <v>#VALUE!</v>
      </c>
      <c r="J117">
        <f>force_ripple_Config3_2A_phaseA_1Layer__220[[#This Row],[A2]]*force_ripple_Config3_2A_phaseA_1Layer__220[[#This Row],[Insgesamt]]</f>
        <v>-1.2765423714365496E+17</v>
      </c>
      <c r="K117" t="e">
        <f>force_ripple_Config3_2A_phaseA_1Layer__220[[#This Row],[B]]*force_ripple_Config3_2A_phaseA_1Layer__220[[#This Row],[Insgesamt]]</f>
        <v>#VALUE!</v>
      </c>
      <c r="L117">
        <f>force_ripple_Config3_2A_phaseA_1Layer__220[[#This Row],[B2]]*force_ripple_Config3_2A_phaseA_1Layer__220[[#This Row],[Insgesamt]]</f>
        <v>-1.1451652586010203E+17</v>
      </c>
      <c r="M117" t="e">
        <f>force_ripple_Config3_2A_phaseA_1Layer__220[[#This Row],[C]]*force_ripple_Config3_2A_phaseA_1Layer__220[[#This Row],[Insgesamt]]</f>
        <v>#VALUE!</v>
      </c>
      <c r="N117">
        <f>force_ripple_Config3_2A_phaseA_1Layer__220[[#This Row],[C2]]*force_ripple_Config3_2A_phaseA_1Layer__220[[#This Row],[Insgesamt]]</f>
        <v>-1.1817621734185456E+17</v>
      </c>
    </row>
    <row r="118" spans="1:14" x14ac:dyDescent="0.3">
      <c r="A118">
        <v>230</v>
      </c>
      <c r="B118" t="s">
        <v>234</v>
      </c>
      <c r="C118" t="s">
        <v>235</v>
      </c>
      <c r="D118" t="s">
        <v>648</v>
      </c>
      <c r="E118" t="s">
        <v>649</v>
      </c>
      <c r="F118" t="s">
        <v>1058</v>
      </c>
      <c r="G118" t="s">
        <v>1059</v>
      </c>
      <c r="H118">
        <f t="shared" si="1"/>
        <v>87.975999999999999</v>
      </c>
      <c r="I118" t="e">
        <f>force_ripple_Config3_2A_phaseA_1Layer__220[[#This Row],[A]]*force_ripple_Config3_2A_phaseA_1Layer__220[[#This Row],[Insgesamt]]</f>
        <v>#VALUE!</v>
      </c>
      <c r="J118">
        <f>force_ripple_Config3_2A_phaseA_1Layer__220[[#This Row],[A2]]*force_ripple_Config3_2A_phaseA_1Layer__220[[#This Row],[Insgesamt]]</f>
        <v>-1.2676081720277808E+17</v>
      </c>
      <c r="K118" t="e">
        <f>force_ripple_Config3_2A_phaseA_1Layer__220[[#This Row],[B]]*force_ripple_Config3_2A_phaseA_1Layer__220[[#This Row],[Insgesamt]]</f>
        <v>#VALUE!</v>
      </c>
      <c r="L118">
        <f>force_ripple_Config3_2A_phaseA_1Layer__220[[#This Row],[B2]]*force_ripple_Config3_2A_phaseA_1Layer__220[[#This Row],[Insgesamt]]</f>
        <v>-1.1344353028984259E+17</v>
      </c>
      <c r="M118" t="e">
        <f>force_ripple_Config3_2A_phaseA_1Layer__220[[#This Row],[C]]*force_ripple_Config3_2A_phaseA_1Layer__220[[#This Row],[Insgesamt]]</f>
        <v>#VALUE!</v>
      </c>
      <c r="N118">
        <f>force_ripple_Config3_2A_phaseA_1Layer__220[[#This Row],[C2]]*force_ripple_Config3_2A_phaseA_1Layer__220[[#This Row],[Insgesamt]]</f>
        <v>-1.0713240679829763E+17</v>
      </c>
    </row>
    <row r="119" spans="1:14" x14ac:dyDescent="0.3">
      <c r="A119">
        <v>232</v>
      </c>
      <c r="B119" t="s">
        <v>236</v>
      </c>
      <c r="C119" t="s">
        <v>237</v>
      </c>
      <c r="D119" t="s">
        <v>650</v>
      </c>
      <c r="E119" t="s">
        <v>651</v>
      </c>
      <c r="F119" t="s">
        <v>1060</v>
      </c>
      <c r="G119" t="s">
        <v>1061</v>
      </c>
      <c r="H119">
        <f t="shared" si="1"/>
        <v>87.975999999999999</v>
      </c>
      <c r="I119" t="e">
        <f>force_ripple_Config3_2A_phaseA_1Layer__220[[#This Row],[A]]*force_ripple_Config3_2A_phaseA_1Layer__220[[#This Row],[Insgesamt]]</f>
        <v>#VALUE!</v>
      </c>
      <c r="J119">
        <f>force_ripple_Config3_2A_phaseA_1Layer__220[[#This Row],[A2]]*force_ripple_Config3_2A_phaseA_1Layer__220[[#This Row],[Insgesamt]]</f>
        <v>-1.1859992715547189E+17</v>
      </c>
      <c r="K119" t="e">
        <f>force_ripple_Config3_2A_phaseA_1Layer__220[[#This Row],[B]]*force_ripple_Config3_2A_phaseA_1Layer__220[[#This Row],[Insgesamt]]</f>
        <v>#VALUE!</v>
      </c>
      <c r="L119">
        <f>force_ripple_Config3_2A_phaseA_1Layer__220[[#This Row],[B2]]*force_ripple_Config3_2A_phaseA_1Layer__220[[#This Row],[Insgesamt]]</f>
        <v>-1.0707877279050798E+17</v>
      </c>
      <c r="M119" t="e">
        <f>force_ripple_Config3_2A_phaseA_1Layer__220[[#This Row],[C]]*force_ripple_Config3_2A_phaseA_1Layer__220[[#This Row],[Insgesamt]]</f>
        <v>#VALUE!</v>
      </c>
      <c r="N119">
        <f>force_ripple_Config3_2A_phaseA_1Layer__220[[#This Row],[C2]]*force_ripple_Config3_2A_phaseA_1Layer__220[[#This Row],[Insgesamt]]</f>
        <v>-1.0712081371857678E+17</v>
      </c>
    </row>
    <row r="120" spans="1:14" x14ac:dyDescent="0.3">
      <c r="A120">
        <v>234</v>
      </c>
      <c r="B120" t="s">
        <v>238</v>
      </c>
      <c r="C120" t="s">
        <v>239</v>
      </c>
      <c r="D120" t="s">
        <v>652</v>
      </c>
      <c r="E120" t="s">
        <v>653</v>
      </c>
      <c r="F120" t="s">
        <v>1062</v>
      </c>
      <c r="G120" t="s">
        <v>1063</v>
      </c>
      <c r="H120">
        <f t="shared" si="1"/>
        <v>87.975999999999999</v>
      </c>
      <c r="I120" t="e">
        <f>force_ripple_Config3_2A_phaseA_1Layer__220[[#This Row],[A]]*force_ripple_Config3_2A_phaseA_1Layer__220[[#This Row],[Insgesamt]]</f>
        <v>#VALUE!</v>
      </c>
      <c r="J120">
        <f>force_ripple_Config3_2A_phaseA_1Layer__220[[#This Row],[A2]]*force_ripple_Config3_2A_phaseA_1Layer__220[[#This Row],[Insgesamt]]</f>
        <v>-1.2006854914692326E+17</v>
      </c>
      <c r="K120" t="e">
        <f>force_ripple_Config3_2A_phaseA_1Layer__220[[#This Row],[B]]*force_ripple_Config3_2A_phaseA_1Layer__220[[#This Row],[Insgesamt]]</f>
        <v>#VALUE!</v>
      </c>
      <c r="L120">
        <f>force_ripple_Config3_2A_phaseA_1Layer__220[[#This Row],[B2]]*force_ripple_Config3_2A_phaseA_1Layer__220[[#This Row],[Insgesamt]]</f>
        <v>-1.1177292377335072E+17</v>
      </c>
      <c r="M120" t="e">
        <f>force_ripple_Config3_2A_phaseA_1Layer__220[[#This Row],[C]]*force_ripple_Config3_2A_phaseA_1Layer__220[[#This Row],[Insgesamt]]</f>
        <v>#VALUE!</v>
      </c>
      <c r="N120">
        <f>force_ripple_Config3_2A_phaseA_1Layer__220[[#This Row],[C2]]*force_ripple_Config3_2A_phaseA_1Layer__220[[#This Row],[Insgesamt]]</f>
        <v>-1.0573126873782938E+17</v>
      </c>
    </row>
    <row r="121" spans="1:14" x14ac:dyDescent="0.3">
      <c r="A121">
        <v>236</v>
      </c>
      <c r="B121" t="s">
        <v>240</v>
      </c>
      <c r="C121" t="s">
        <v>241</v>
      </c>
      <c r="D121" t="s">
        <v>654</v>
      </c>
      <c r="E121" t="s">
        <v>655</v>
      </c>
      <c r="F121" t="s">
        <v>1064</v>
      </c>
      <c r="G121" t="s">
        <v>1065</v>
      </c>
      <c r="H121">
        <f t="shared" si="1"/>
        <v>87.975999999999999</v>
      </c>
      <c r="I121" t="e">
        <f>force_ripple_Config3_2A_phaseA_1Layer__220[[#This Row],[A]]*force_ripple_Config3_2A_phaseA_1Layer__220[[#This Row],[Insgesamt]]</f>
        <v>#VALUE!</v>
      </c>
      <c r="J121">
        <f>force_ripple_Config3_2A_phaseA_1Layer__220[[#This Row],[A2]]*force_ripple_Config3_2A_phaseA_1Layer__220[[#This Row],[Insgesamt]]</f>
        <v>-1.1867103347266806E+17</v>
      </c>
      <c r="K121" t="e">
        <f>force_ripple_Config3_2A_phaseA_1Layer__220[[#This Row],[B]]*force_ripple_Config3_2A_phaseA_1Layer__220[[#This Row],[Insgesamt]]</f>
        <v>#VALUE!</v>
      </c>
      <c r="L121">
        <f>force_ripple_Config3_2A_phaseA_1Layer__220[[#This Row],[B2]]*force_ripple_Config3_2A_phaseA_1Layer__220[[#This Row],[Insgesamt]]</f>
        <v>-1.142405356946559E+17</v>
      </c>
      <c r="M121" t="e">
        <f>force_ripple_Config3_2A_phaseA_1Layer__220[[#This Row],[C]]*force_ripple_Config3_2A_phaseA_1Layer__220[[#This Row],[Insgesamt]]</f>
        <v>#VALUE!</v>
      </c>
      <c r="N121">
        <f>force_ripple_Config3_2A_phaseA_1Layer__220[[#This Row],[C2]]*force_ripple_Config3_2A_phaseA_1Layer__220[[#This Row],[Insgesamt]]</f>
        <v>-1.0389415130170458E+16</v>
      </c>
    </row>
    <row r="122" spans="1:14" x14ac:dyDescent="0.3">
      <c r="A122">
        <v>238</v>
      </c>
      <c r="B122" t="s">
        <v>242</v>
      </c>
      <c r="C122" t="s">
        <v>243</v>
      </c>
      <c r="D122" t="s">
        <v>656</v>
      </c>
      <c r="E122" t="s">
        <v>657</v>
      </c>
      <c r="F122" t="s">
        <v>1066</v>
      </c>
      <c r="G122" t="s">
        <v>1067</v>
      </c>
      <c r="H122">
        <f t="shared" si="1"/>
        <v>87.975999999999999</v>
      </c>
      <c r="I122" t="e">
        <f>force_ripple_Config3_2A_phaseA_1Layer__220[[#This Row],[A]]*force_ripple_Config3_2A_phaseA_1Layer__220[[#This Row],[Insgesamt]]</f>
        <v>#VALUE!</v>
      </c>
      <c r="J122">
        <f>force_ripple_Config3_2A_phaseA_1Layer__220[[#This Row],[A2]]*force_ripple_Config3_2A_phaseA_1Layer__220[[#This Row],[Insgesamt]]</f>
        <v>-1.1538786735063646E+17</v>
      </c>
      <c r="K122" t="e">
        <f>force_ripple_Config3_2A_phaseA_1Layer__220[[#This Row],[B]]*force_ripple_Config3_2A_phaseA_1Layer__220[[#This Row],[Insgesamt]]</f>
        <v>#VALUE!</v>
      </c>
      <c r="L122">
        <f>force_ripple_Config3_2A_phaseA_1Layer__220[[#This Row],[B2]]*force_ripple_Config3_2A_phaseA_1Layer__220[[#This Row],[Insgesamt]]</f>
        <v>-1.1542157573087786E+17</v>
      </c>
      <c r="M122" t="e">
        <f>force_ripple_Config3_2A_phaseA_1Layer__220[[#This Row],[C]]*force_ripple_Config3_2A_phaseA_1Layer__220[[#This Row],[Insgesamt]]</f>
        <v>#VALUE!</v>
      </c>
      <c r="N122">
        <f>force_ripple_Config3_2A_phaseA_1Layer__220[[#This Row],[C2]]*force_ripple_Config3_2A_phaseA_1Layer__220[[#This Row],[Insgesamt]]</f>
        <v>-1.1305961532962139E+17</v>
      </c>
    </row>
    <row r="123" spans="1:14" x14ac:dyDescent="0.3">
      <c r="A123">
        <v>240</v>
      </c>
      <c r="B123" t="s">
        <v>244</v>
      </c>
      <c r="C123" t="s">
        <v>245</v>
      </c>
      <c r="D123" t="s">
        <v>658</v>
      </c>
      <c r="E123" t="s">
        <v>659</v>
      </c>
      <c r="F123" t="s">
        <v>1068</v>
      </c>
      <c r="G123" t="s">
        <v>1069</v>
      </c>
      <c r="H123">
        <f t="shared" si="1"/>
        <v>87.975999999999999</v>
      </c>
      <c r="I123" t="e">
        <f>force_ripple_Config3_2A_phaseA_1Layer__220[[#This Row],[A]]*force_ripple_Config3_2A_phaseA_1Layer__220[[#This Row],[Insgesamt]]</f>
        <v>#VALUE!</v>
      </c>
      <c r="J123">
        <f>force_ripple_Config3_2A_phaseA_1Layer__220[[#This Row],[A2]]*force_ripple_Config3_2A_phaseA_1Layer__220[[#This Row],[Insgesamt]]</f>
        <v>-1.2147519269201819E+17</v>
      </c>
      <c r="K123" t="e">
        <f>force_ripple_Config3_2A_phaseA_1Layer__220[[#This Row],[B]]*force_ripple_Config3_2A_phaseA_1Layer__220[[#This Row],[Insgesamt]]</f>
        <v>#VALUE!</v>
      </c>
      <c r="L123">
        <f>force_ripple_Config3_2A_phaseA_1Layer__220[[#This Row],[B2]]*force_ripple_Config3_2A_phaseA_1Layer__220[[#This Row],[Insgesamt]]</f>
        <v>-1.262659267908181E+16</v>
      </c>
      <c r="M123" t="e">
        <f>force_ripple_Config3_2A_phaseA_1Layer__220[[#This Row],[C]]*force_ripple_Config3_2A_phaseA_1Layer__220[[#This Row],[Insgesamt]]</f>
        <v>#VALUE!</v>
      </c>
      <c r="N123">
        <f>force_ripple_Config3_2A_phaseA_1Layer__220[[#This Row],[C2]]*force_ripple_Config3_2A_phaseA_1Layer__220[[#This Row],[Insgesamt]]</f>
        <v>-1.163487132735111E+17</v>
      </c>
    </row>
    <row r="124" spans="1:14" x14ac:dyDescent="0.3">
      <c r="A124">
        <v>242</v>
      </c>
      <c r="B124" t="s">
        <v>246</v>
      </c>
      <c r="C124" t="s">
        <v>247</v>
      </c>
      <c r="D124" t="s">
        <v>660</v>
      </c>
      <c r="E124" t="s">
        <v>661</v>
      </c>
      <c r="F124" t="s">
        <v>1070</v>
      </c>
      <c r="G124" t="s">
        <v>1071</v>
      </c>
      <c r="H124">
        <f t="shared" si="1"/>
        <v>87.975999999999999</v>
      </c>
      <c r="I124" t="e">
        <f>force_ripple_Config3_2A_phaseA_1Layer__220[[#This Row],[A]]*force_ripple_Config3_2A_phaseA_1Layer__220[[#This Row],[Insgesamt]]</f>
        <v>#VALUE!</v>
      </c>
      <c r="J124">
        <f>force_ripple_Config3_2A_phaseA_1Layer__220[[#This Row],[A2]]*force_ripple_Config3_2A_phaseA_1Layer__220[[#This Row],[Insgesamt]]</f>
        <v>-1.2108703488306658E+17</v>
      </c>
      <c r="K124" t="e">
        <f>force_ripple_Config3_2A_phaseA_1Layer__220[[#This Row],[B]]*force_ripple_Config3_2A_phaseA_1Layer__220[[#This Row],[Insgesamt]]</f>
        <v>#VALUE!</v>
      </c>
      <c r="L124">
        <f>force_ripple_Config3_2A_phaseA_1Layer__220[[#This Row],[B2]]*force_ripple_Config3_2A_phaseA_1Layer__220[[#This Row],[Insgesamt]]</f>
        <v>-1.2953994936567653E+17</v>
      </c>
      <c r="M124" t="e">
        <f>force_ripple_Config3_2A_phaseA_1Layer__220[[#This Row],[C]]*force_ripple_Config3_2A_phaseA_1Layer__220[[#This Row],[Insgesamt]]</f>
        <v>#VALUE!</v>
      </c>
      <c r="N124">
        <f>force_ripple_Config3_2A_phaseA_1Layer__220[[#This Row],[C2]]*force_ripple_Config3_2A_phaseA_1Layer__220[[#This Row],[Insgesamt]]</f>
        <v>-1.1399339651210762E+17</v>
      </c>
    </row>
    <row r="125" spans="1:14" x14ac:dyDescent="0.3">
      <c r="A125">
        <v>244</v>
      </c>
      <c r="B125" t="s">
        <v>248</v>
      </c>
      <c r="C125" t="s">
        <v>249</v>
      </c>
      <c r="D125" t="s">
        <v>662</v>
      </c>
      <c r="E125" t="s">
        <v>663</v>
      </c>
      <c r="F125" t="s">
        <v>1072</v>
      </c>
      <c r="G125" t="s">
        <v>1073</v>
      </c>
      <c r="H125">
        <f t="shared" si="1"/>
        <v>87.975999999999999</v>
      </c>
      <c r="I125" t="e">
        <f>force_ripple_Config3_2A_phaseA_1Layer__220[[#This Row],[A]]*force_ripple_Config3_2A_phaseA_1Layer__220[[#This Row],[Insgesamt]]</f>
        <v>#VALUE!</v>
      </c>
      <c r="J125">
        <f>force_ripple_Config3_2A_phaseA_1Layer__220[[#This Row],[A2]]*force_ripple_Config3_2A_phaseA_1Layer__220[[#This Row],[Insgesamt]]</f>
        <v>-1.1399272689926064E+17</v>
      </c>
      <c r="K125" t="e">
        <f>force_ripple_Config3_2A_phaseA_1Layer__220[[#This Row],[B]]*force_ripple_Config3_2A_phaseA_1Layer__220[[#This Row],[Insgesamt]]</f>
        <v>#VALUE!</v>
      </c>
      <c r="L125">
        <f>force_ripple_Config3_2A_phaseA_1Layer__220[[#This Row],[B2]]*force_ripple_Config3_2A_phaseA_1Layer__220[[#This Row],[Insgesamt]]</f>
        <v>-1.2550442067333022E+17</v>
      </c>
      <c r="M125" t="e">
        <f>force_ripple_Config3_2A_phaseA_1Layer__220[[#This Row],[C]]*force_ripple_Config3_2A_phaseA_1Layer__220[[#This Row],[Insgesamt]]</f>
        <v>#VALUE!</v>
      </c>
      <c r="N125">
        <f>force_ripple_Config3_2A_phaseA_1Layer__220[[#This Row],[C2]]*force_ripple_Config3_2A_phaseA_1Layer__220[[#This Row],[Insgesamt]]</f>
        <v>-1.2086159072019046E+17</v>
      </c>
    </row>
    <row r="126" spans="1:14" x14ac:dyDescent="0.3">
      <c r="A126">
        <v>246</v>
      </c>
      <c r="B126" t="s">
        <v>250</v>
      </c>
      <c r="C126" t="s">
        <v>251</v>
      </c>
      <c r="D126" t="s">
        <v>664</v>
      </c>
      <c r="E126" t="s">
        <v>665</v>
      </c>
      <c r="F126" t="s">
        <v>1074</v>
      </c>
      <c r="G126" t="s">
        <v>1075</v>
      </c>
      <c r="H126">
        <f t="shared" si="1"/>
        <v>87.975999999999999</v>
      </c>
      <c r="I126" t="e">
        <f>force_ripple_Config3_2A_phaseA_1Layer__220[[#This Row],[A]]*force_ripple_Config3_2A_phaseA_1Layer__220[[#This Row],[Insgesamt]]</f>
        <v>#VALUE!</v>
      </c>
      <c r="J126">
        <f>force_ripple_Config3_2A_phaseA_1Layer__220[[#This Row],[A2]]*force_ripple_Config3_2A_phaseA_1Layer__220[[#This Row],[Insgesamt]]</f>
        <v>-1.1621200675292602E+17</v>
      </c>
      <c r="K126" t="e">
        <f>force_ripple_Config3_2A_phaseA_1Layer__220[[#This Row],[B]]*force_ripple_Config3_2A_phaseA_1Layer__220[[#This Row],[Insgesamt]]</f>
        <v>#VALUE!</v>
      </c>
      <c r="L126">
        <f>force_ripple_Config3_2A_phaseA_1Layer__220[[#This Row],[B2]]*force_ripple_Config3_2A_phaseA_1Layer__220[[#This Row],[Insgesamt]]</f>
        <v>-1.2939791323544178E+16</v>
      </c>
      <c r="M126" t="e">
        <f>force_ripple_Config3_2A_phaseA_1Layer__220[[#This Row],[C]]*force_ripple_Config3_2A_phaseA_1Layer__220[[#This Row],[Insgesamt]]</f>
        <v>#VALUE!</v>
      </c>
      <c r="N126">
        <f>force_ripple_Config3_2A_phaseA_1Layer__220[[#This Row],[C2]]*force_ripple_Config3_2A_phaseA_1Layer__220[[#This Row],[Insgesamt]]</f>
        <v>-1.2140942343794267E+17</v>
      </c>
    </row>
    <row r="127" spans="1:14" x14ac:dyDescent="0.3">
      <c r="A127">
        <v>248</v>
      </c>
      <c r="B127" t="s">
        <v>252</v>
      </c>
      <c r="C127" t="s">
        <v>253</v>
      </c>
      <c r="D127" t="s">
        <v>666</v>
      </c>
      <c r="E127" t="s">
        <v>667</v>
      </c>
      <c r="F127" t="s">
        <v>1076</v>
      </c>
      <c r="G127" t="s">
        <v>1077</v>
      </c>
      <c r="H127">
        <f t="shared" si="1"/>
        <v>87.975999999999999</v>
      </c>
      <c r="I127" t="e">
        <f>force_ripple_Config3_2A_phaseA_1Layer__220[[#This Row],[A]]*force_ripple_Config3_2A_phaseA_1Layer__220[[#This Row],[Insgesamt]]</f>
        <v>#VALUE!</v>
      </c>
      <c r="J127">
        <f>force_ripple_Config3_2A_phaseA_1Layer__220[[#This Row],[A2]]*force_ripple_Config3_2A_phaseA_1Layer__220[[#This Row],[Insgesamt]]</f>
        <v>-1.1320382021835286E+17</v>
      </c>
      <c r="K127" t="e">
        <f>force_ripple_Config3_2A_phaseA_1Layer__220[[#This Row],[B]]*force_ripple_Config3_2A_phaseA_1Layer__220[[#This Row],[Insgesamt]]</f>
        <v>#VALUE!</v>
      </c>
      <c r="L127">
        <f>force_ripple_Config3_2A_phaseA_1Layer__220[[#This Row],[B2]]*force_ripple_Config3_2A_phaseA_1Layer__220[[#This Row],[Insgesamt]]</f>
        <v>-1.2613242384461216E+17</v>
      </c>
      <c r="M127" t="e">
        <f>force_ripple_Config3_2A_phaseA_1Layer__220[[#This Row],[C]]*force_ripple_Config3_2A_phaseA_1Layer__220[[#This Row],[Insgesamt]]</f>
        <v>#VALUE!</v>
      </c>
      <c r="N127">
        <f>force_ripple_Config3_2A_phaseA_1Layer__220[[#This Row],[C2]]*force_ripple_Config3_2A_phaseA_1Layer__220[[#This Row],[Insgesamt]]</f>
        <v>-1.1487223060197688E+17</v>
      </c>
    </row>
    <row r="128" spans="1:14" x14ac:dyDescent="0.3">
      <c r="A128">
        <v>250</v>
      </c>
      <c r="B128" t="s">
        <v>254</v>
      </c>
      <c r="C128" t="s">
        <v>255</v>
      </c>
      <c r="D128" t="s">
        <v>668</v>
      </c>
      <c r="E128" t="s">
        <v>669</v>
      </c>
      <c r="F128" t="s">
        <v>1078</v>
      </c>
      <c r="G128" t="s">
        <v>1079</v>
      </c>
      <c r="H128">
        <f t="shared" si="1"/>
        <v>87.975999999999999</v>
      </c>
      <c r="I128" t="e">
        <f>force_ripple_Config3_2A_phaseA_1Layer__220[[#This Row],[A]]*force_ripple_Config3_2A_phaseA_1Layer__220[[#This Row],[Insgesamt]]</f>
        <v>#VALUE!</v>
      </c>
      <c r="J128">
        <f>force_ripple_Config3_2A_phaseA_1Layer__220[[#This Row],[A2]]*force_ripple_Config3_2A_phaseA_1Layer__220[[#This Row],[Insgesamt]]</f>
        <v>-1.0339137373249278E+17</v>
      </c>
      <c r="K128" t="e">
        <f>force_ripple_Config3_2A_phaseA_1Layer__220[[#This Row],[B]]*force_ripple_Config3_2A_phaseA_1Layer__220[[#This Row],[Insgesamt]]</f>
        <v>#VALUE!</v>
      </c>
      <c r="L128">
        <f>force_ripple_Config3_2A_phaseA_1Layer__220[[#This Row],[B2]]*force_ripple_Config3_2A_phaseA_1Layer__220[[#This Row],[Insgesamt]]</f>
        <v>-1.1491673138622768E+17</v>
      </c>
      <c r="M128" t="e">
        <f>force_ripple_Config3_2A_phaseA_1Layer__220[[#This Row],[C]]*force_ripple_Config3_2A_phaseA_1Layer__220[[#This Row],[Insgesamt]]</f>
        <v>#VALUE!</v>
      </c>
      <c r="N128">
        <f>force_ripple_Config3_2A_phaseA_1Layer__220[[#This Row],[C2]]*force_ripple_Config3_2A_phaseA_1Layer__220[[#This Row],[Insgesamt]]</f>
        <v>-1.189570477371233E+17</v>
      </c>
    </row>
    <row r="129" spans="1:14" x14ac:dyDescent="0.3">
      <c r="A129">
        <v>252</v>
      </c>
      <c r="B129" t="s">
        <v>256</v>
      </c>
      <c r="C129" t="s">
        <v>257</v>
      </c>
      <c r="D129" t="s">
        <v>670</v>
      </c>
      <c r="E129" t="s">
        <v>671</v>
      </c>
      <c r="F129" t="s">
        <v>1080</v>
      </c>
      <c r="G129" t="s">
        <v>1081</v>
      </c>
      <c r="H129">
        <f t="shared" si="1"/>
        <v>87.975999999999999</v>
      </c>
      <c r="I129" t="e">
        <f>force_ripple_Config3_2A_phaseA_1Layer__220[[#This Row],[A]]*force_ripple_Config3_2A_phaseA_1Layer__220[[#This Row],[Insgesamt]]</f>
        <v>#VALUE!</v>
      </c>
      <c r="J129">
        <f>force_ripple_Config3_2A_phaseA_1Layer__220[[#This Row],[A2]]*force_ripple_Config3_2A_phaseA_1Layer__220[[#This Row],[Insgesamt]]</f>
        <v>-1.0579851885771134E+17</v>
      </c>
      <c r="K129" t="e">
        <f>force_ripple_Config3_2A_phaseA_1Layer__220[[#This Row],[B]]*force_ripple_Config3_2A_phaseA_1Layer__220[[#This Row],[Insgesamt]]</f>
        <v>#VALUE!</v>
      </c>
      <c r="L129">
        <f>force_ripple_Config3_2A_phaseA_1Layer__220[[#This Row],[B2]]*force_ripple_Config3_2A_phaseA_1Layer__220[[#This Row],[Insgesamt]]</f>
        <v>-1.143061928214781E+17</v>
      </c>
      <c r="M129" t="e">
        <f>force_ripple_Config3_2A_phaseA_1Layer__220[[#This Row],[C]]*force_ripple_Config3_2A_phaseA_1Layer__220[[#This Row],[Insgesamt]]</f>
        <v>#VALUE!</v>
      </c>
      <c r="N129">
        <f>force_ripple_Config3_2A_phaseA_1Layer__220[[#This Row],[C2]]*force_ripple_Config3_2A_phaseA_1Layer__220[[#This Row],[Insgesamt]]</f>
        <v>-1.1994656435606048E+17</v>
      </c>
    </row>
    <row r="130" spans="1:14" x14ac:dyDescent="0.3">
      <c r="A130">
        <v>254</v>
      </c>
      <c r="B130" t="s">
        <v>258</v>
      </c>
      <c r="C130" t="s">
        <v>259</v>
      </c>
      <c r="D130" t="s">
        <v>672</v>
      </c>
      <c r="E130" t="s">
        <v>673</v>
      </c>
      <c r="F130" t="s">
        <v>1082</v>
      </c>
      <c r="G130" t="s">
        <v>1083</v>
      </c>
      <c r="H130">
        <f t="shared" si="1"/>
        <v>87.975999999999999</v>
      </c>
      <c r="I130" t="e">
        <f>force_ripple_Config3_2A_phaseA_1Layer__220[[#This Row],[A]]*force_ripple_Config3_2A_phaseA_1Layer__220[[#This Row],[Insgesamt]]</f>
        <v>#VALUE!</v>
      </c>
      <c r="J130">
        <f>force_ripple_Config3_2A_phaseA_1Layer__220[[#This Row],[A2]]*force_ripple_Config3_2A_phaseA_1Layer__220[[#This Row],[Insgesamt]]</f>
        <v>-1.0678742668573381E+17</v>
      </c>
      <c r="K130" t="e">
        <f>force_ripple_Config3_2A_phaseA_1Layer__220[[#This Row],[B]]*force_ripple_Config3_2A_phaseA_1Layer__220[[#This Row],[Insgesamt]]</f>
        <v>#VALUE!</v>
      </c>
      <c r="L130">
        <f>force_ripple_Config3_2A_phaseA_1Layer__220[[#This Row],[B2]]*force_ripple_Config3_2A_phaseA_1Layer__220[[#This Row],[Insgesamt]]</f>
        <v>-1.114319778490311E+17</v>
      </c>
      <c r="M130" t="e">
        <f>force_ripple_Config3_2A_phaseA_1Layer__220[[#This Row],[C]]*force_ripple_Config3_2A_phaseA_1Layer__220[[#This Row],[Insgesamt]]</f>
        <v>#VALUE!</v>
      </c>
      <c r="N130">
        <f>force_ripple_Config3_2A_phaseA_1Layer__220[[#This Row],[C2]]*force_ripple_Config3_2A_phaseA_1Layer__220[[#This Row],[Insgesamt]]</f>
        <v>-1.1917862176438272E+17</v>
      </c>
    </row>
    <row r="131" spans="1:14" x14ac:dyDescent="0.3">
      <c r="A131">
        <v>256</v>
      </c>
      <c r="B131" t="s">
        <v>260</v>
      </c>
      <c r="C131" t="s">
        <v>261</v>
      </c>
      <c r="D131" t="s">
        <v>674</v>
      </c>
      <c r="E131" t="s">
        <v>675</v>
      </c>
      <c r="F131" t="s">
        <v>1084</v>
      </c>
      <c r="G131" t="s">
        <v>1085</v>
      </c>
      <c r="H131">
        <f t="shared" si="1"/>
        <v>87.975999999999999</v>
      </c>
      <c r="I131" t="e">
        <f>force_ripple_Config3_2A_phaseA_1Layer__220[[#This Row],[A]]*force_ripple_Config3_2A_phaseA_1Layer__220[[#This Row],[Insgesamt]]</f>
        <v>#VALUE!</v>
      </c>
      <c r="J131">
        <f>force_ripple_Config3_2A_phaseA_1Layer__220[[#This Row],[A2]]*force_ripple_Config3_2A_phaseA_1Layer__220[[#This Row],[Insgesamt]]</f>
        <v>-1.076983569111787E+17</v>
      </c>
      <c r="K131" t="e">
        <f>force_ripple_Config3_2A_phaseA_1Layer__220[[#This Row],[B]]*force_ripple_Config3_2A_phaseA_1Layer__220[[#This Row],[Insgesamt]]</f>
        <v>#VALUE!</v>
      </c>
      <c r="L131">
        <f>force_ripple_Config3_2A_phaseA_1Layer__220[[#This Row],[B2]]*force_ripple_Config3_2A_phaseA_1Layer__220[[#This Row],[Insgesamt]]</f>
        <v>-1.076410909037411E+17</v>
      </c>
      <c r="M131" t="e">
        <f>force_ripple_Config3_2A_phaseA_1Layer__220[[#This Row],[C]]*force_ripple_Config3_2A_phaseA_1Layer__220[[#This Row],[Insgesamt]]</f>
        <v>#VALUE!</v>
      </c>
      <c r="N131">
        <f>force_ripple_Config3_2A_phaseA_1Layer__220[[#This Row],[C2]]*force_ripple_Config3_2A_phaseA_1Layer__220[[#This Row],[Insgesamt]]</f>
        <v>-1.2770394532112114E+17</v>
      </c>
    </row>
    <row r="132" spans="1:14" x14ac:dyDescent="0.3">
      <c r="A132">
        <v>258</v>
      </c>
      <c r="B132" t="s">
        <v>262</v>
      </c>
      <c r="C132" t="s">
        <v>263</v>
      </c>
      <c r="D132" t="s">
        <v>676</v>
      </c>
      <c r="E132" t="s">
        <v>677</v>
      </c>
      <c r="F132" t="s">
        <v>1086</v>
      </c>
      <c r="G132" t="s">
        <v>1087</v>
      </c>
      <c r="H132">
        <f t="shared" ref="H132:H195" si="2">28*3.142</f>
        <v>87.975999999999999</v>
      </c>
      <c r="I132" t="e">
        <f>force_ripple_Config3_2A_phaseA_1Layer__220[[#This Row],[A]]*force_ripple_Config3_2A_phaseA_1Layer__220[[#This Row],[Insgesamt]]</f>
        <v>#VALUE!</v>
      </c>
      <c r="J132">
        <f>force_ripple_Config3_2A_phaseA_1Layer__220[[#This Row],[A2]]*force_ripple_Config3_2A_phaseA_1Layer__220[[#This Row],[Insgesamt]]</f>
        <v>-1.1922427951339696E+17</v>
      </c>
      <c r="K132" t="e">
        <f>force_ripple_Config3_2A_phaseA_1Layer__220[[#This Row],[B]]*force_ripple_Config3_2A_phaseA_1Layer__220[[#This Row],[Insgesamt]]</f>
        <v>#VALUE!</v>
      </c>
      <c r="L132">
        <f>force_ripple_Config3_2A_phaseA_1Layer__220[[#This Row],[B2]]*force_ripple_Config3_2A_phaseA_1Layer__220[[#This Row],[Insgesamt]]</f>
        <v>-1.1448668504106643E+17</v>
      </c>
      <c r="M132" t="e">
        <f>force_ripple_Config3_2A_phaseA_1Layer__220[[#This Row],[C]]*force_ripple_Config3_2A_phaseA_1Layer__220[[#This Row],[Insgesamt]]</f>
        <v>#VALUE!</v>
      </c>
      <c r="N132">
        <f>force_ripple_Config3_2A_phaseA_1Layer__220[[#This Row],[C2]]*force_ripple_Config3_2A_phaseA_1Layer__220[[#This Row],[Insgesamt]]</f>
        <v>-1.2829335139454923E+17</v>
      </c>
    </row>
    <row r="133" spans="1:14" x14ac:dyDescent="0.3">
      <c r="A133">
        <v>260</v>
      </c>
      <c r="B133" t="s">
        <v>264</v>
      </c>
      <c r="C133" t="s">
        <v>265</v>
      </c>
      <c r="D133" t="s">
        <v>678</v>
      </c>
      <c r="E133" t="s">
        <v>679</v>
      </c>
      <c r="F133" t="s">
        <v>1088</v>
      </c>
      <c r="G133" t="s">
        <v>1089</v>
      </c>
      <c r="H133">
        <f t="shared" si="2"/>
        <v>87.975999999999999</v>
      </c>
      <c r="I133" t="e">
        <f>force_ripple_Config3_2A_phaseA_1Layer__220[[#This Row],[A]]*force_ripple_Config3_2A_phaseA_1Layer__220[[#This Row],[Insgesamt]]</f>
        <v>#VALUE!</v>
      </c>
      <c r="J133">
        <f>force_ripple_Config3_2A_phaseA_1Layer__220[[#This Row],[A2]]*force_ripple_Config3_2A_phaseA_1Layer__220[[#This Row],[Insgesamt]]</f>
        <v>-1.2364338047415842E+17</v>
      </c>
      <c r="K133" t="e">
        <f>force_ripple_Config3_2A_phaseA_1Layer__220[[#This Row],[B]]*force_ripple_Config3_2A_phaseA_1Layer__220[[#This Row],[Insgesamt]]</f>
        <v>#VALUE!</v>
      </c>
      <c r="L133">
        <f>force_ripple_Config3_2A_phaseA_1Layer__220[[#This Row],[B2]]*force_ripple_Config3_2A_phaseA_1Layer__220[[#This Row],[Insgesamt]]</f>
        <v>-1.1508519478598181E+17</v>
      </c>
      <c r="M133" t="e">
        <f>force_ripple_Config3_2A_phaseA_1Layer__220[[#This Row],[C]]*force_ripple_Config3_2A_phaseA_1Layer__220[[#This Row],[Insgesamt]]</f>
        <v>#VALUE!</v>
      </c>
      <c r="N133">
        <f>force_ripple_Config3_2A_phaseA_1Layer__220[[#This Row],[C2]]*force_ripple_Config3_2A_phaseA_1Layer__220[[#This Row],[Insgesamt]]</f>
        <v>-1.2182061326454534E+17</v>
      </c>
    </row>
    <row r="134" spans="1:14" x14ac:dyDescent="0.3">
      <c r="A134">
        <v>262</v>
      </c>
      <c r="B134" t="s">
        <v>266</v>
      </c>
      <c r="C134" t="s">
        <v>267</v>
      </c>
      <c r="D134" t="s">
        <v>680</v>
      </c>
      <c r="E134" t="s">
        <v>681</v>
      </c>
      <c r="F134" t="s">
        <v>1090</v>
      </c>
      <c r="G134" t="s">
        <v>1091</v>
      </c>
      <c r="H134">
        <f t="shared" si="2"/>
        <v>87.975999999999999</v>
      </c>
      <c r="I134" t="e">
        <f>force_ripple_Config3_2A_phaseA_1Layer__220[[#This Row],[A]]*force_ripple_Config3_2A_phaseA_1Layer__220[[#This Row],[Insgesamt]]</f>
        <v>#VALUE!</v>
      </c>
      <c r="J134">
        <f>force_ripple_Config3_2A_phaseA_1Layer__220[[#This Row],[A2]]*force_ripple_Config3_2A_phaseA_1Layer__220[[#This Row],[Insgesamt]]</f>
        <v>-1.2182172788983034E+17</v>
      </c>
      <c r="K134" t="e">
        <f>force_ripple_Config3_2A_phaseA_1Layer__220[[#This Row],[B]]*force_ripple_Config3_2A_phaseA_1Layer__220[[#This Row],[Insgesamt]]</f>
        <v>#VALUE!</v>
      </c>
      <c r="L134">
        <f>force_ripple_Config3_2A_phaseA_1Layer__220[[#This Row],[B2]]*force_ripple_Config3_2A_phaseA_1Layer__220[[#This Row],[Insgesamt]]</f>
        <v>-1.1028497238124435E+17</v>
      </c>
      <c r="M134" t="e">
        <f>force_ripple_Config3_2A_phaseA_1Layer__220[[#This Row],[C]]*force_ripple_Config3_2A_phaseA_1Layer__220[[#This Row],[Insgesamt]]</f>
        <v>#VALUE!</v>
      </c>
      <c r="N134">
        <f>force_ripple_Config3_2A_phaseA_1Layer__220[[#This Row],[C2]]*force_ripple_Config3_2A_phaseA_1Layer__220[[#This Row],[Insgesamt]]</f>
        <v>-1.2303783630526168E+16</v>
      </c>
    </row>
    <row r="135" spans="1:14" x14ac:dyDescent="0.3">
      <c r="A135">
        <v>264</v>
      </c>
      <c r="B135" t="s">
        <v>268</v>
      </c>
      <c r="C135" t="s">
        <v>269</v>
      </c>
      <c r="D135" t="s">
        <v>682</v>
      </c>
      <c r="E135" t="s">
        <v>683</v>
      </c>
      <c r="F135" t="s">
        <v>1092</v>
      </c>
      <c r="G135" t="s">
        <v>1093</v>
      </c>
      <c r="H135">
        <f t="shared" si="2"/>
        <v>87.975999999999999</v>
      </c>
      <c r="I135" t="e">
        <f>force_ripple_Config3_2A_phaseA_1Layer__220[[#This Row],[A]]*force_ripple_Config3_2A_phaseA_1Layer__220[[#This Row],[Insgesamt]]</f>
        <v>#VALUE!</v>
      </c>
      <c r="J135">
        <f>force_ripple_Config3_2A_phaseA_1Layer__220[[#This Row],[A2]]*force_ripple_Config3_2A_phaseA_1Layer__220[[#This Row],[Insgesamt]]</f>
        <v>-1.2768466197987248E+17</v>
      </c>
      <c r="K135" t="e">
        <f>force_ripple_Config3_2A_phaseA_1Layer__220[[#This Row],[B]]*force_ripple_Config3_2A_phaseA_1Layer__220[[#This Row],[Insgesamt]]</f>
        <v>#VALUE!</v>
      </c>
      <c r="L135">
        <f>force_ripple_Config3_2A_phaseA_1Layer__220[[#This Row],[B2]]*force_ripple_Config3_2A_phaseA_1Layer__220[[#This Row],[Insgesamt]]</f>
        <v>-1.1447661358478856E+17</v>
      </c>
      <c r="M135" t="e">
        <f>force_ripple_Config3_2A_phaseA_1Layer__220[[#This Row],[C]]*force_ripple_Config3_2A_phaseA_1Layer__220[[#This Row],[Insgesamt]]</f>
        <v>#VALUE!</v>
      </c>
      <c r="N135">
        <f>force_ripple_Config3_2A_phaseA_1Layer__220[[#This Row],[C2]]*force_ripple_Config3_2A_phaseA_1Layer__220[[#This Row],[Insgesamt]]</f>
        <v>-1.1939210626409136E+17</v>
      </c>
    </row>
    <row r="136" spans="1:14" x14ac:dyDescent="0.3">
      <c r="A136">
        <v>266</v>
      </c>
      <c r="B136" t="s">
        <v>270</v>
      </c>
      <c r="C136" t="s">
        <v>271</v>
      </c>
      <c r="D136" t="s">
        <v>684</v>
      </c>
      <c r="E136" t="s">
        <v>685</v>
      </c>
      <c r="F136" t="s">
        <v>1094</v>
      </c>
      <c r="G136" t="s">
        <v>1095</v>
      </c>
      <c r="H136">
        <f t="shared" si="2"/>
        <v>87.975999999999999</v>
      </c>
      <c r="I136" t="e">
        <f>force_ripple_Config3_2A_phaseA_1Layer__220[[#This Row],[A]]*force_ripple_Config3_2A_phaseA_1Layer__220[[#This Row],[Insgesamt]]</f>
        <v>#VALUE!</v>
      </c>
      <c r="J136">
        <f>force_ripple_Config3_2A_phaseA_1Layer__220[[#This Row],[A2]]*force_ripple_Config3_2A_phaseA_1Layer__220[[#This Row],[Insgesamt]]</f>
        <v>-1.2786860573298014E+17</v>
      </c>
      <c r="K136" t="e">
        <f>force_ripple_Config3_2A_phaseA_1Layer__220[[#This Row],[B]]*force_ripple_Config3_2A_phaseA_1Layer__220[[#This Row],[Insgesamt]]</f>
        <v>#VALUE!</v>
      </c>
      <c r="L136">
        <f>force_ripple_Config3_2A_phaseA_1Layer__220[[#This Row],[B2]]*force_ripple_Config3_2A_phaseA_1Layer__220[[#This Row],[Insgesamt]]</f>
        <v>-1.146482623338339E+17</v>
      </c>
      <c r="M136" t="e">
        <f>force_ripple_Config3_2A_phaseA_1Layer__220[[#This Row],[C]]*force_ripple_Config3_2A_phaseA_1Layer__220[[#This Row],[Insgesamt]]</f>
        <v>#VALUE!</v>
      </c>
      <c r="N136">
        <f>force_ripple_Config3_2A_phaseA_1Layer__220[[#This Row],[C2]]*force_ripple_Config3_2A_phaseA_1Layer__220[[#This Row],[Insgesamt]]</f>
        <v>-1.0779933699782011E+17</v>
      </c>
    </row>
    <row r="137" spans="1:14" x14ac:dyDescent="0.3">
      <c r="A137">
        <v>268</v>
      </c>
      <c r="B137" t="s">
        <v>272</v>
      </c>
      <c r="C137" t="s">
        <v>273</v>
      </c>
      <c r="D137" t="s">
        <v>686</v>
      </c>
      <c r="E137" t="s">
        <v>687</v>
      </c>
      <c r="F137" t="s">
        <v>1096</v>
      </c>
      <c r="G137" t="s">
        <v>1097</v>
      </c>
      <c r="H137">
        <f t="shared" si="2"/>
        <v>87.975999999999999</v>
      </c>
      <c r="I137" t="e">
        <f>force_ripple_Config3_2A_phaseA_1Layer__220[[#This Row],[A]]*force_ripple_Config3_2A_phaseA_1Layer__220[[#This Row],[Insgesamt]]</f>
        <v>#VALUE!</v>
      </c>
      <c r="J137">
        <f>force_ripple_Config3_2A_phaseA_1Layer__220[[#This Row],[A2]]*force_ripple_Config3_2A_phaseA_1Layer__220[[#This Row],[Insgesamt]]</f>
        <v>-1.1927683499180604E+16</v>
      </c>
      <c r="K137" t="e">
        <f>force_ripple_Config3_2A_phaseA_1Layer__220[[#This Row],[B]]*force_ripple_Config3_2A_phaseA_1Layer__220[[#This Row],[Insgesamt]]</f>
        <v>#VALUE!</v>
      </c>
      <c r="L137">
        <f>force_ripple_Config3_2A_phaseA_1Layer__220[[#This Row],[B2]]*force_ripple_Config3_2A_phaseA_1Layer__220[[#This Row],[Insgesamt]]</f>
        <v>-1.0774313126893779E+17</v>
      </c>
      <c r="M137" t="e">
        <f>force_ripple_Config3_2A_phaseA_1Layer__220[[#This Row],[C]]*force_ripple_Config3_2A_phaseA_1Layer__220[[#This Row],[Insgesamt]]</f>
        <v>#VALUE!</v>
      </c>
      <c r="N137">
        <f>force_ripple_Config3_2A_phaseA_1Layer__220[[#This Row],[C2]]*force_ripple_Config3_2A_phaseA_1Layer__220[[#This Row],[Insgesamt]]</f>
        <v>-1.0723959185982592E+17</v>
      </c>
    </row>
    <row r="138" spans="1:14" x14ac:dyDescent="0.3">
      <c r="A138">
        <v>270</v>
      </c>
      <c r="B138" t="s">
        <v>274</v>
      </c>
      <c r="C138" t="s">
        <v>275</v>
      </c>
      <c r="D138" t="s">
        <v>688</v>
      </c>
      <c r="E138" t="s">
        <v>689</v>
      </c>
      <c r="F138" t="s">
        <v>1098</v>
      </c>
      <c r="G138" t="s">
        <v>1099</v>
      </c>
      <c r="H138">
        <f t="shared" si="2"/>
        <v>87.975999999999999</v>
      </c>
      <c r="I138" t="e">
        <f>force_ripple_Config3_2A_phaseA_1Layer__220[[#This Row],[A]]*force_ripple_Config3_2A_phaseA_1Layer__220[[#This Row],[Insgesamt]]</f>
        <v>#VALUE!</v>
      </c>
      <c r="J138">
        <f>force_ripple_Config3_2A_phaseA_1Layer__220[[#This Row],[A2]]*force_ripple_Config3_2A_phaseA_1Layer__220[[#This Row],[Insgesamt]]</f>
        <v>-1.2039534095512514E+17</v>
      </c>
      <c r="K138" t="e">
        <f>force_ripple_Config3_2A_phaseA_1Layer__220[[#This Row],[B]]*force_ripple_Config3_2A_phaseA_1Layer__220[[#This Row],[Insgesamt]]</f>
        <v>#VALUE!</v>
      </c>
      <c r="L138">
        <f>force_ripple_Config3_2A_phaseA_1Layer__220[[#This Row],[B2]]*force_ripple_Config3_2A_phaseA_1Layer__220[[#This Row],[Insgesamt]]</f>
        <v>-1.1188124406121008E+17</v>
      </c>
      <c r="M138" t="e">
        <f>force_ripple_Config3_2A_phaseA_1Layer__220[[#This Row],[C]]*force_ripple_Config3_2A_phaseA_1Layer__220[[#This Row],[Insgesamt]]</f>
        <v>#VALUE!</v>
      </c>
      <c r="N138">
        <f>force_ripple_Config3_2A_phaseA_1Layer__220[[#This Row],[C2]]*force_ripple_Config3_2A_phaseA_1Layer__220[[#This Row],[Insgesamt]]</f>
        <v>-1.0587080013406734E+17</v>
      </c>
    </row>
    <row r="139" spans="1:14" x14ac:dyDescent="0.3">
      <c r="A139">
        <v>272</v>
      </c>
      <c r="B139" t="s">
        <v>276</v>
      </c>
      <c r="C139" t="s">
        <v>277</v>
      </c>
      <c r="D139" t="s">
        <v>690</v>
      </c>
      <c r="E139" t="s">
        <v>691</v>
      </c>
      <c r="F139" t="s">
        <v>1100</v>
      </c>
      <c r="G139" t="s">
        <v>1101</v>
      </c>
      <c r="H139">
        <f t="shared" si="2"/>
        <v>87.975999999999999</v>
      </c>
      <c r="I139" t="e">
        <f>force_ripple_Config3_2A_phaseA_1Layer__220[[#This Row],[A]]*force_ripple_Config3_2A_phaseA_1Layer__220[[#This Row],[Insgesamt]]</f>
        <v>#VALUE!</v>
      </c>
      <c r="J139">
        <f>force_ripple_Config3_2A_phaseA_1Layer__220[[#This Row],[A2]]*force_ripple_Config3_2A_phaseA_1Layer__220[[#This Row],[Insgesamt]]</f>
        <v>-1.1902825994751427E+17</v>
      </c>
      <c r="K139" t="e">
        <f>force_ripple_Config3_2A_phaseA_1Layer__220[[#This Row],[B]]*force_ripple_Config3_2A_phaseA_1Layer__220[[#This Row],[Insgesamt]]</f>
        <v>#VALUE!</v>
      </c>
      <c r="L139">
        <f>force_ripple_Config3_2A_phaseA_1Layer__220[[#This Row],[B2]]*force_ripple_Config3_2A_phaseA_1Layer__220[[#This Row],[Insgesamt]]</f>
        <v>-1.1437383603883762E+17</v>
      </c>
      <c r="M139" t="e">
        <f>force_ripple_Config3_2A_phaseA_1Layer__220[[#This Row],[C]]*force_ripple_Config3_2A_phaseA_1Layer__220[[#This Row],[Insgesamt]]</f>
        <v>#VALUE!</v>
      </c>
      <c r="N139">
        <f>force_ripple_Config3_2A_phaseA_1Layer__220[[#This Row],[C2]]*force_ripple_Config3_2A_phaseA_1Layer__220[[#This Row],[Insgesamt]]</f>
        <v>-1.038458344051213E+17</v>
      </c>
    </row>
    <row r="140" spans="1:14" x14ac:dyDescent="0.3">
      <c r="A140">
        <v>274</v>
      </c>
      <c r="B140" t="s">
        <v>278</v>
      </c>
      <c r="C140" t="s">
        <v>279</v>
      </c>
      <c r="D140" t="s">
        <v>692</v>
      </c>
      <c r="E140" t="s">
        <v>693</v>
      </c>
      <c r="F140" t="s">
        <v>1102</v>
      </c>
      <c r="G140" t="s">
        <v>1103</v>
      </c>
      <c r="H140">
        <f t="shared" si="2"/>
        <v>87.975999999999999</v>
      </c>
      <c r="I140" t="e">
        <f>force_ripple_Config3_2A_phaseA_1Layer__220[[#This Row],[A]]*force_ripple_Config3_2A_phaseA_1Layer__220[[#This Row],[Insgesamt]]</f>
        <v>#VALUE!</v>
      </c>
      <c r="J140">
        <f>force_ripple_Config3_2A_phaseA_1Layer__220[[#This Row],[A2]]*force_ripple_Config3_2A_phaseA_1Layer__220[[#This Row],[Insgesamt]]</f>
        <v>-1.1533069623181893E+17</v>
      </c>
      <c r="K140" t="e">
        <f>force_ripple_Config3_2A_phaseA_1Layer__220[[#This Row],[B]]*force_ripple_Config3_2A_phaseA_1Layer__220[[#This Row],[Insgesamt]]</f>
        <v>#VALUE!</v>
      </c>
      <c r="L140">
        <f>force_ripple_Config3_2A_phaseA_1Layer__220[[#This Row],[B2]]*force_ripple_Config3_2A_phaseA_1Layer__220[[#This Row],[Insgesamt]]</f>
        <v>-1.153679777904963E+17</v>
      </c>
      <c r="M140" t="e">
        <f>force_ripple_Config3_2A_phaseA_1Layer__220[[#This Row],[C]]*force_ripple_Config3_2A_phaseA_1Layer__220[[#This Row],[Insgesamt]]</f>
        <v>#VALUE!</v>
      </c>
      <c r="N140">
        <f>force_ripple_Config3_2A_phaseA_1Layer__220[[#This Row],[C2]]*force_ripple_Config3_2A_phaseA_1Layer__220[[#This Row],[Insgesamt]]</f>
        <v>-1.1315682814609232E+17</v>
      </c>
    </row>
    <row r="141" spans="1:14" x14ac:dyDescent="0.3">
      <c r="A141">
        <v>276</v>
      </c>
      <c r="B141" t="s">
        <v>280</v>
      </c>
      <c r="C141" t="s">
        <v>281</v>
      </c>
      <c r="D141" t="s">
        <v>694</v>
      </c>
      <c r="E141" t="s">
        <v>695</v>
      </c>
      <c r="F141" t="s">
        <v>1104</v>
      </c>
      <c r="G141" t="s">
        <v>1105</v>
      </c>
      <c r="H141">
        <f t="shared" si="2"/>
        <v>87.975999999999999</v>
      </c>
      <c r="I141" t="e">
        <f>force_ripple_Config3_2A_phaseA_1Layer__220[[#This Row],[A]]*force_ripple_Config3_2A_phaseA_1Layer__220[[#This Row],[Insgesamt]]</f>
        <v>#VALUE!</v>
      </c>
      <c r="J141">
        <f>force_ripple_Config3_2A_phaseA_1Layer__220[[#This Row],[A2]]*force_ripple_Config3_2A_phaseA_1Layer__220[[#This Row],[Insgesamt]]</f>
        <v>-1.2163953070079803E+17</v>
      </c>
      <c r="K141" t="e">
        <f>force_ripple_Config3_2A_phaseA_1Layer__220[[#This Row],[B]]*force_ripple_Config3_2A_phaseA_1Layer__220[[#This Row],[Insgesamt]]</f>
        <v>#VALUE!</v>
      </c>
      <c r="L141">
        <f>force_ripple_Config3_2A_phaseA_1Layer__220[[#This Row],[B2]]*force_ripple_Config3_2A_phaseA_1Layer__220[[#This Row],[Insgesamt]]</f>
        <v>-1.263531830085504E+17</v>
      </c>
      <c r="M141" t="e">
        <f>force_ripple_Config3_2A_phaseA_1Layer__220[[#This Row],[C]]*force_ripple_Config3_2A_phaseA_1Layer__220[[#This Row],[Insgesamt]]</f>
        <v>#VALUE!</v>
      </c>
      <c r="N141">
        <f>force_ripple_Config3_2A_phaseA_1Layer__220[[#This Row],[C2]]*force_ripple_Config3_2A_phaseA_1Layer__220[[#This Row],[Insgesamt]]</f>
        <v>-1.1657744845383152E+16</v>
      </c>
    </row>
    <row r="142" spans="1:14" x14ac:dyDescent="0.3">
      <c r="A142">
        <v>278</v>
      </c>
      <c r="B142" t="s">
        <v>282</v>
      </c>
      <c r="C142" t="s">
        <v>283</v>
      </c>
      <c r="D142" t="s">
        <v>696</v>
      </c>
      <c r="E142" t="s">
        <v>697</v>
      </c>
      <c r="F142" t="s">
        <v>1106</v>
      </c>
      <c r="G142" t="s">
        <v>1107</v>
      </c>
      <c r="H142">
        <f t="shared" si="2"/>
        <v>87.975999999999999</v>
      </c>
      <c r="I142" t="e">
        <f>force_ripple_Config3_2A_phaseA_1Layer__220[[#This Row],[A]]*force_ripple_Config3_2A_phaseA_1Layer__220[[#This Row],[Insgesamt]]</f>
        <v>#VALUE!</v>
      </c>
      <c r="J142">
        <f>force_ripple_Config3_2A_phaseA_1Layer__220[[#This Row],[A2]]*force_ripple_Config3_2A_phaseA_1Layer__220[[#This Row],[Insgesamt]]</f>
        <v>-1.21228591610232E+17</v>
      </c>
      <c r="K142" t="e">
        <f>force_ripple_Config3_2A_phaseA_1Layer__220[[#This Row],[B]]*force_ripple_Config3_2A_phaseA_1Layer__220[[#This Row],[Insgesamt]]</f>
        <v>#VALUE!</v>
      </c>
      <c r="L142">
        <f>force_ripple_Config3_2A_phaseA_1Layer__220[[#This Row],[B2]]*force_ripple_Config3_2A_phaseA_1Layer__220[[#This Row],[Insgesamt]]</f>
        <v>-1.2975831929493948E+16</v>
      </c>
      <c r="M142" t="e">
        <f>force_ripple_Config3_2A_phaseA_1Layer__220[[#This Row],[C]]*force_ripple_Config3_2A_phaseA_1Layer__220[[#This Row],[Insgesamt]]</f>
        <v>#VALUE!</v>
      </c>
      <c r="N142">
        <f>force_ripple_Config3_2A_phaseA_1Layer__220[[#This Row],[C2]]*force_ripple_Config3_2A_phaseA_1Layer__220[[#This Row],[Insgesamt]]</f>
        <v>-1.1425390878763024E+17</v>
      </c>
    </row>
    <row r="143" spans="1:14" x14ac:dyDescent="0.3">
      <c r="A143">
        <v>280</v>
      </c>
      <c r="B143" t="s">
        <v>284</v>
      </c>
      <c r="C143" t="s">
        <v>285</v>
      </c>
      <c r="D143" t="s">
        <v>698</v>
      </c>
      <c r="E143" t="s">
        <v>699</v>
      </c>
      <c r="F143" t="s">
        <v>1108</v>
      </c>
      <c r="G143" t="s">
        <v>1109</v>
      </c>
      <c r="H143">
        <f t="shared" si="2"/>
        <v>87.975999999999999</v>
      </c>
      <c r="I143" t="e">
        <f>force_ripple_Config3_2A_phaseA_1Layer__220[[#This Row],[A]]*force_ripple_Config3_2A_phaseA_1Layer__220[[#This Row],[Insgesamt]]</f>
        <v>#VALUE!</v>
      </c>
      <c r="J143">
        <f>force_ripple_Config3_2A_phaseA_1Layer__220[[#This Row],[A2]]*force_ripple_Config3_2A_phaseA_1Layer__220[[#This Row],[Insgesamt]]</f>
        <v>-1.142564561242751E+17</v>
      </c>
      <c r="K143" t="e">
        <f>force_ripple_Config3_2A_phaseA_1Layer__220[[#This Row],[B]]*force_ripple_Config3_2A_phaseA_1Layer__220[[#This Row],[Insgesamt]]</f>
        <v>#VALUE!</v>
      </c>
      <c r="L143">
        <f>force_ripple_Config3_2A_phaseA_1Layer__220[[#This Row],[B2]]*force_ripple_Config3_2A_phaseA_1Layer__220[[#This Row],[Insgesamt]]</f>
        <v>-1.2576046346579458E+16</v>
      </c>
      <c r="M143" t="e">
        <f>force_ripple_Config3_2A_phaseA_1Layer__220[[#This Row],[C]]*force_ripple_Config3_2A_phaseA_1Layer__220[[#This Row],[Insgesamt]]</f>
        <v>#VALUE!</v>
      </c>
      <c r="N143">
        <f>force_ripple_Config3_2A_phaseA_1Layer__220[[#This Row],[C2]]*force_ripple_Config3_2A_phaseA_1Layer__220[[#This Row],[Insgesamt]]</f>
        <v>-1.2135799121571288E+17</v>
      </c>
    </row>
    <row r="144" spans="1:14" x14ac:dyDescent="0.3">
      <c r="A144">
        <v>282</v>
      </c>
      <c r="B144" t="s">
        <v>286</v>
      </c>
      <c r="C144" t="s">
        <v>287</v>
      </c>
      <c r="D144" t="s">
        <v>700</v>
      </c>
      <c r="E144" t="s">
        <v>701</v>
      </c>
      <c r="F144" t="s">
        <v>1110</v>
      </c>
      <c r="G144" t="s">
        <v>1111</v>
      </c>
      <c r="H144">
        <f t="shared" si="2"/>
        <v>87.975999999999999</v>
      </c>
      <c r="I144" t="e">
        <f>force_ripple_Config3_2A_phaseA_1Layer__220[[#This Row],[A]]*force_ripple_Config3_2A_phaseA_1Layer__220[[#This Row],[Insgesamt]]</f>
        <v>#VALUE!</v>
      </c>
      <c r="J144">
        <f>force_ripple_Config3_2A_phaseA_1Layer__220[[#This Row],[A2]]*force_ripple_Config3_2A_phaseA_1Layer__220[[#This Row],[Insgesamt]]</f>
        <v>-1.1670422780565933E+17</v>
      </c>
      <c r="K144" t="e">
        <f>force_ripple_Config3_2A_phaseA_1Layer__220[[#This Row],[B]]*force_ripple_Config3_2A_phaseA_1Layer__220[[#This Row],[Insgesamt]]</f>
        <v>#VALUE!</v>
      </c>
      <c r="L144">
        <f>force_ripple_Config3_2A_phaseA_1Layer__220[[#This Row],[B2]]*force_ripple_Config3_2A_phaseA_1Layer__220[[#This Row],[Insgesamt]]</f>
        <v>-1.2988350360900187E+17</v>
      </c>
      <c r="M144" t="e">
        <f>force_ripple_Config3_2A_phaseA_1Layer__220[[#This Row],[C]]*force_ripple_Config3_2A_phaseA_1Layer__220[[#This Row],[Insgesamt]]</f>
        <v>#VALUE!</v>
      </c>
      <c r="N144">
        <f>force_ripple_Config3_2A_phaseA_1Layer__220[[#This Row],[C2]]*force_ripple_Config3_2A_phaseA_1Layer__220[[#This Row],[Insgesamt]]</f>
        <v>-1.2140059626511291E+17</v>
      </c>
    </row>
    <row r="145" spans="1:14" x14ac:dyDescent="0.3">
      <c r="A145">
        <v>284</v>
      </c>
      <c r="B145" t="s">
        <v>288</v>
      </c>
      <c r="C145" t="s">
        <v>289</v>
      </c>
      <c r="D145" t="s">
        <v>702</v>
      </c>
      <c r="E145" t="s">
        <v>703</v>
      </c>
      <c r="F145" t="s">
        <v>1112</v>
      </c>
      <c r="G145" t="s">
        <v>1113</v>
      </c>
      <c r="H145">
        <f t="shared" si="2"/>
        <v>87.975999999999999</v>
      </c>
      <c r="I145" t="e">
        <f>force_ripple_Config3_2A_phaseA_1Layer__220[[#This Row],[A]]*force_ripple_Config3_2A_phaseA_1Layer__220[[#This Row],[Insgesamt]]</f>
        <v>#VALUE!</v>
      </c>
      <c r="J145">
        <f>force_ripple_Config3_2A_phaseA_1Layer__220[[#This Row],[A2]]*force_ripple_Config3_2A_phaseA_1Layer__220[[#This Row],[Insgesamt]]</f>
        <v>-1.1291617780420744E+17</v>
      </c>
      <c r="K145" t="e">
        <f>force_ripple_Config3_2A_phaseA_1Layer__220[[#This Row],[B]]*force_ripple_Config3_2A_phaseA_1Layer__220[[#This Row],[Insgesamt]]</f>
        <v>#VALUE!</v>
      </c>
      <c r="L145">
        <f>force_ripple_Config3_2A_phaseA_1Layer__220[[#This Row],[B2]]*force_ripple_Config3_2A_phaseA_1Layer__220[[#This Row],[Insgesamt]]</f>
        <v>-1.2611360119420422E+16</v>
      </c>
      <c r="M145" t="e">
        <f>force_ripple_Config3_2A_phaseA_1Layer__220[[#This Row],[C]]*force_ripple_Config3_2A_phaseA_1Layer__220[[#This Row],[Insgesamt]]</f>
        <v>#VALUE!</v>
      </c>
      <c r="N145">
        <f>force_ripple_Config3_2A_phaseA_1Layer__220[[#This Row],[C2]]*force_ripple_Config3_2A_phaseA_1Layer__220[[#This Row],[Insgesamt]]</f>
        <v>-1.1458464074061266E+17</v>
      </c>
    </row>
    <row r="146" spans="1:14" x14ac:dyDescent="0.3">
      <c r="A146">
        <v>286</v>
      </c>
      <c r="B146" t="s">
        <v>290</v>
      </c>
      <c r="C146" t="s">
        <v>291</v>
      </c>
      <c r="D146" t="s">
        <v>704</v>
      </c>
      <c r="E146" t="s">
        <v>705</v>
      </c>
      <c r="F146" t="s">
        <v>1114</v>
      </c>
      <c r="G146" t="s">
        <v>1115</v>
      </c>
      <c r="H146">
        <f t="shared" si="2"/>
        <v>87.975999999999999</v>
      </c>
      <c r="I146" t="e">
        <f>force_ripple_Config3_2A_phaseA_1Layer__220[[#This Row],[A]]*force_ripple_Config3_2A_phaseA_1Layer__220[[#This Row],[Insgesamt]]</f>
        <v>#VALUE!</v>
      </c>
      <c r="J146">
        <f>force_ripple_Config3_2A_phaseA_1Layer__220[[#This Row],[A2]]*force_ripple_Config3_2A_phaseA_1Layer__220[[#This Row],[Insgesamt]]</f>
        <v>-1.0310465764195386E+17</v>
      </c>
      <c r="K146" t="e">
        <f>force_ripple_Config3_2A_phaseA_1Layer__220[[#This Row],[B]]*force_ripple_Config3_2A_phaseA_1Layer__220[[#This Row],[Insgesamt]]</f>
        <v>#VALUE!</v>
      </c>
      <c r="L146">
        <f>force_ripple_Config3_2A_phaseA_1Layer__220[[#This Row],[B2]]*force_ripple_Config3_2A_phaseA_1Layer__220[[#This Row],[Insgesamt]]</f>
        <v>-1.1462292165090932E+16</v>
      </c>
      <c r="M146" t="e">
        <f>force_ripple_Config3_2A_phaseA_1Layer__220[[#This Row],[C]]*force_ripple_Config3_2A_phaseA_1Layer__220[[#This Row],[Insgesamt]]</f>
        <v>#VALUE!</v>
      </c>
      <c r="N146">
        <f>force_ripple_Config3_2A_phaseA_1Layer__220[[#This Row],[C2]]*force_ripple_Config3_2A_phaseA_1Layer__220[[#This Row],[Insgesamt]]</f>
        <v>-1.1903150086144328E+17</v>
      </c>
    </row>
    <row r="147" spans="1:14" x14ac:dyDescent="0.3">
      <c r="A147">
        <v>288</v>
      </c>
      <c r="B147" t="s">
        <v>292</v>
      </c>
      <c r="C147" t="s">
        <v>293</v>
      </c>
      <c r="D147" t="s">
        <v>706</v>
      </c>
      <c r="E147" t="s">
        <v>707</v>
      </c>
      <c r="F147" t="s">
        <v>1116</v>
      </c>
      <c r="G147" t="s">
        <v>1117</v>
      </c>
      <c r="H147">
        <f t="shared" si="2"/>
        <v>87.975999999999999</v>
      </c>
      <c r="I147" t="e">
        <f>force_ripple_Config3_2A_phaseA_1Layer__220[[#This Row],[A]]*force_ripple_Config3_2A_phaseA_1Layer__220[[#This Row],[Insgesamt]]</f>
        <v>#VALUE!</v>
      </c>
      <c r="J147">
        <f>force_ripple_Config3_2A_phaseA_1Layer__220[[#This Row],[A2]]*force_ripple_Config3_2A_phaseA_1Layer__220[[#This Row],[Insgesamt]]</f>
        <v>-1.0587310622433262E+17</v>
      </c>
      <c r="K147" t="e">
        <f>force_ripple_Config3_2A_phaseA_1Layer__220[[#This Row],[B]]*force_ripple_Config3_2A_phaseA_1Layer__220[[#This Row],[Insgesamt]]</f>
        <v>#VALUE!</v>
      </c>
      <c r="L147">
        <f>force_ripple_Config3_2A_phaseA_1Layer__220[[#This Row],[B2]]*force_ripple_Config3_2A_phaseA_1Layer__220[[#This Row],[Insgesamt]]</f>
        <v>-1.1436987194560864E+17</v>
      </c>
      <c r="M147" t="e">
        <f>force_ripple_Config3_2A_phaseA_1Layer__220[[#This Row],[C]]*force_ripple_Config3_2A_phaseA_1Layer__220[[#This Row],[Insgesamt]]</f>
        <v>#VALUE!</v>
      </c>
      <c r="N147">
        <f>force_ripple_Config3_2A_phaseA_1Layer__220[[#This Row],[C2]]*force_ripple_Config3_2A_phaseA_1Layer__220[[#This Row],[Insgesamt]]</f>
        <v>-1.2058760828013989E+17</v>
      </c>
    </row>
    <row r="148" spans="1:14" x14ac:dyDescent="0.3">
      <c r="A148">
        <v>290</v>
      </c>
      <c r="B148" t="s">
        <v>294</v>
      </c>
      <c r="C148" t="s">
        <v>295</v>
      </c>
      <c r="D148" t="s">
        <v>708</v>
      </c>
      <c r="E148" t="s">
        <v>709</v>
      </c>
      <c r="F148" t="s">
        <v>1118</v>
      </c>
      <c r="G148" t="s">
        <v>1119</v>
      </c>
      <c r="H148">
        <f t="shared" si="2"/>
        <v>87.975999999999999</v>
      </c>
      <c r="I148" t="e">
        <f>force_ripple_Config3_2A_phaseA_1Layer__220[[#This Row],[A]]*force_ripple_Config3_2A_phaseA_1Layer__220[[#This Row],[Insgesamt]]</f>
        <v>#VALUE!</v>
      </c>
      <c r="J148">
        <f>force_ripple_Config3_2A_phaseA_1Layer__220[[#This Row],[A2]]*force_ripple_Config3_2A_phaseA_1Layer__220[[#This Row],[Insgesamt]]</f>
        <v>-1.0743999296716549E+17</v>
      </c>
      <c r="K148" t="e">
        <f>force_ripple_Config3_2A_phaseA_1Layer__220[[#This Row],[B]]*force_ripple_Config3_2A_phaseA_1Layer__220[[#This Row],[Insgesamt]]</f>
        <v>#VALUE!</v>
      </c>
      <c r="L148">
        <f>force_ripple_Config3_2A_phaseA_1Layer__220[[#This Row],[B2]]*force_ripple_Config3_2A_phaseA_1Layer__220[[#This Row],[Insgesamt]]</f>
        <v>-1.1207002781075189E+17</v>
      </c>
      <c r="M148" t="e">
        <f>force_ripple_Config3_2A_phaseA_1Layer__220[[#This Row],[C]]*force_ripple_Config3_2A_phaseA_1Layer__220[[#This Row],[Insgesamt]]</f>
        <v>#VALUE!</v>
      </c>
      <c r="N148">
        <f>force_ripple_Config3_2A_phaseA_1Layer__220[[#This Row],[C2]]*force_ripple_Config3_2A_phaseA_1Layer__220[[#This Row],[Insgesamt]]</f>
        <v>-1.1922099973074563E+17</v>
      </c>
    </row>
    <row r="149" spans="1:14" x14ac:dyDescent="0.3">
      <c r="A149">
        <v>292</v>
      </c>
      <c r="B149" t="s">
        <v>296</v>
      </c>
      <c r="C149" t="s">
        <v>297</v>
      </c>
      <c r="D149" t="s">
        <v>710</v>
      </c>
      <c r="E149" t="s">
        <v>711</v>
      </c>
      <c r="F149" t="s">
        <v>1120</v>
      </c>
      <c r="G149" t="s">
        <v>1121</v>
      </c>
      <c r="H149">
        <f t="shared" si="2"/>
        <v>87.975999999999999</v>
      </c>
      <c r="I149" t="e">
        <f>force_ripple_Config3_2A_phaseA_1Layer__220[[#This Row],[A]]*force_ripple_Config3_2A_phaseA_1Layer__220[[#This Row],[Insgesamt]]</f>
        <v>#VALUE!</v>
      </c>
      <c r="J149">
        <f>force_ripple_Config3_2A_phaseA_1Layer__220[[#This Row],[A2]]*force_ripple_Config3_2A_phaseA_1Layer__220[[#This Row],[Insgesamt]]</f>
        <v>-1.0774256911822584E+17</v>
      </c>
      <c r="K149" t="e">
        <f>force_ripple_Config3_2A_phaseA_1Layer__220[[#This Row],[B]]*force_ripple_Config3_2A_phaseA_1Layer__220[[#This Row],[Insgesamt]]</f>
        <v>#VALUE!</v>
      </c>
      <c r="L149">
        <f>force_ripple_Config3_2A_phaseA_1Layer__220[[#This Row],[B2]]*force_ripple_Config3_2A_phaseA_1Layer__220[[#This Row],[Insgesamt]]</f>
        <v>-1.0767821810277461E+17</v>
      </c>
      <c r="M149" t="e">
        <f>force_ripple_Config3_2A_phaseA_1Layer__220[[#This Row],[C]]*force_ripple_Config3_2A_phaseA_1Layer__220[[#This Row],[Insgesamt]]</f>
        <v>#VALUE!</v>
      </c>
      <c r="N149">
        <f>force_ripple_Config3_2A_phaseA_1Layer__220[[#This Row],[C2]]*force_ripple_Config3_2A_phaseA_1Layer__220[[#This Row],[Insgesamt]]</f>
        <v>-1.2730906022850902E+17</v>
      </c>
    </row>
    <row r="150" spans="1:14" x14ac:dyDescent="0.3">
      <c r="A150">
        <v>294</v>
      </c>
      <c r="B150" t="s">
        <v>298</v>
      </c>
      <c r="C150" t="s">
        <v>299</v>
      </c>
      <c r="D150" t="s">
        <v>712</v>
      </c>
      <c r="E150" t="s">
        <v>713</v>
      </c>
      <c r="F150" t="s">
        <v>1122</v>
      </c>
      <c r="G150" t="s">
        <v>1123</v>
      </c>
      <c r="H150">
        <f t="shared" si="2"/>
        <v>87.975999999999999</v>
      </c>
      <c r="I150" t="e">
        <f>force_ripple_Config3_2A_phaseA_1Layer__220[[#This Row],[A]]*force_ripple_Config3_2A_phaseA_1Layer__220[[#This Row],[Insgesamt]]</f>
        <v>#VALUE!</v>
      </c>
      <c r="J150">
        <f>force_ripple_Config3_2A_phaseA_1Layer__220[[#This Row],[A2]]*force_ripple_Config3_2A_phaseA_1Layer__220[[#This Row],[Insgesamt]]</f>
        <v>-1.1882872589566346E+16</v>
      </c>
      <c r="K150" t="e">
        <f>force_ripple_Config3_2A_phaseA_1Layer__220[[#This Row],[B]]*force_ripple_Config3_2A_phaseA_1Layer__220[[#This Row],[Insgesamt]]</f>
        <v>#VALUE!</v>
      </c>
      <c r="L150">
        <f>force_ripple_Config3_2A_phaseA_1Layer__220[[#This Row],[B2]]*force_ripple_Config3_2A_phaseA_1Layer__220[[#This Row],[Insgesamt]]</f>
        <v>-1.1407853304775008E+17</v>
      </c>
      <c r="M150" t="e">
        <f>force_ripple_Config3_2A_phaseA_1Layer__220[[#This Row],[C]]*force_ripple_Config3_2A_phaseA_1Layer__220[[#This Row],[Insgesamt]]</f>
        <v>#VALUE!</v>
      </c>
      <c r="N150">
        <f>force_ripple_Config3_2A_phaseA_1Layer__220[[#This Row],[C2]]*force_ripple_Config3_2A_phaseA_1Layer__220[[#This Row],[Insgesamt]]</f>
        <v>-1.2828889288479728E+17</v>
      </c>
    </row>
    <row r="151" spans="1:14" x14ac:dyDescent="0.3">
      <c r="A151">
        <v>296</v>
      </c>
      <c r="B151" t="s">
        <v>300</v>
      </c>
      <c r="C151" t="s">
        <v>301</v>
      </c>
      <c r="D151" t="s">
        <v>714</v>
      </c>
      <c r="E151" t="s">
        <v>715</v>
      </c>
      <c r="F151" t="s">
        <v>1124</v>
      </c>
      <c r="G151" t="s">
        <v>1125</v>
      </c>
      <c r="H151">
        <f t="shared" si="2"/>
        <v>87.975999999999999</v>
      </c>
      <c r="I151" t="e">
        <f>force_ripple_Config3_2A_phaseA_1Layer__220[[#This Row],[A]]*force_ripple_Config3_2A_phaseA_1Layer__220[[#This Row],[Insgesamt]]</f>
        <v>#VALUE!</v>
      </c>
      <c r="J151">
        <f>force_ripple_Config3_2A_phaseA_1Layer__220[[#This Row],[A2]]*force_ripple_Config3_2A_phaseA_1Layer__220[[#This Row],[Insgesamt]]</f>
        <v>-1.2363736644410187E+17</v>
      </c>
      <c r="K151" t="e">
        <f>force_ripple_Config3_2A_phaseA_1Layer__220[[#This Row],[B]]*force_ripple_Config3_2A_phaseA_1Layer__220[[#This Row],[Insgesamt]]</f>
        <v>#VALUE!</v>
      </c>
      <c r="L151">
        <f>force_ripple_Config3_2A_phaseA_1Layer__220[[#This Row],[B2]]*force_ripple_Config3_2A_phaseA_1Layer__220[[#This Row],[Insgesamt]]</f>
        <v>-1.1506990738938085E+17</v>
      </c>
      <c r="M151" t="e">
        <f>force_ripple_Config3_2A_phaseA_1Layer__220[[#This Row],[C]]*force_ripple_Config3_2A_phaseA_1Layer__220[[#This Row],[Insgesamt]]</f>
        <v>#VALUE!</v>
      </c>
      <c r="N151">
        <f>force_ripple_Config3_2A_phaseA_1Layer__220[[#This Row],[C2]]*force_ripple_Config3_2A_phaseA_1Layer__220[[#This Row],[Insgesamt]]</f>
        <v>-1.2226583040621184E+17</v>
      </c>
    </row>
    <row r="152" spans="1:14" x14ac:dyDescent="0.3">
      <c r="A152">
        <v>298</v>
      </c>
      <c r="B152" t="s">
        <v>302</v>
      </c>
      <c r="C152" t="s">
        <v>303</v>
      </c>
      <c r="D152" t="s">
        <v>716</v>
      </c>
      <c r="E152" t="s">
        <v>717</v>
      </c>
      <c r="F152" t="s">
        <v>1126</v>
      </c>
      <c r="G152" t="s">
        <v>1127</v>
      </c>
      <c r="H152">
        <f t="shared" si="2"/>
        <v>87.975999999999999</v>
      </c>
      <c r="I152" t="e">
        <f>force_ripple_Config3_2A_phaseA_1Layer__220[[#This Row],[A]]*force_ripple_Config3_2A_phaseA_1Layer__220[[#This Row],[Insgesamt]]</f>
        <v>#VALUE!</v>
      </c>
      <c r="J152">
        <f>force_ripple_Config3_2A_phaseA_1Layer__220[[#This Row],[A2]]*force_ripple_Config3_2A_phaseA_1Layer__220[[#This Row],[Insgesamt]]</f>
        <v>-1.2226555888796368E+17</v>
      </c>
      <c r="K152" t="e">
        <f>force_ripple_Config3_2A_phaseA_1Layer__220[[#This Row],[B]]*force_ripple_Config3_2A_phaseA_1Layer__220[[#This Row],[Insgesamt]]</f>
        <v>#VALUE!</v>
      </c>
      <c r="L152">
        <f>force_ripple_Config3_2A_phaseA_1Layer__220[[#This Row],[B2]]*force_ripple_Config3_2A_phaseA_1Layer__220[[#This Row],[Insgesamt]]</f>
        <v>-1.1072438852961602E+17</v>
      </c>
      <c r="M152" t="e">
        <f>force_ripple_Config3_2A_phaseA_1Layer__220[[#This Row],[C]]*force_ripple_Config3_2A_phaseA_1Layer__220[[#This Row],[Insgesamt]]</f>
        <v>#VALUE!</v>
      </c>
      <c r="N152">
        <f>force_ripple_Config3_2A_phaseA_1Layer__220[[#This Row],[C2]]*force_ripple_Config3_2A_phaseA_1Layer__220[[#This Row],[Insgesamt]]</f>
        <v>-1.2379452292624011E+17</v>
      </c>
    </row>
    <row r="153" spans="1:14" x14ac:dyDescent="0.3">
      <c r="A153">
        <v>300</v>
      </c>
      <c r="B153" t="s">
        <v>304</v>
      </c>
      <c r="C153" t="s">
        <v>305</v>
      </c>
      <c r="D153" t="s">
        <v>718</v>
      </c>
      <c r="E153" t="s">
        <v>719</v>
      </c>
      <c r="F153" t="s">
        <v>1128</v>
      </c>
      <c r="G153" t="s">
        <v>1129</v>
      </c>
      <c r="H153">
        <f t="shared" si="2"/>
        <v>87.975999999999999</v>
      </c>
      <c r="I153" t="e">
        <f>force_ripple_Config3_2A_phaseA_1Layer__220[[#This Row],[A]]*force_ripple_Config3_2A_phaseA_1Layer__220[[#This Row],[Insgesamt]]</f>
        <v>#VALUE!</v>
      </c>
      <c r="J153">
        <f>force_ripple_Config3_2A_phaseA_1Layer__220[[#This Row],[A2]]*force_ripple_Config3_2A_phaseA_1Layer__220[[#This Row],[Insgesamt]]</f>
        <v>-1.2844666825817334E+17</v>
      </c>
      <c r="K153" t="e">
        <f>force_ripple_Config3_2A_phaseA_1Layer__220[[#This Row],[B]]*force_ripple_Config3_2A_phaseA_1Layer__220[[#This Row],[Insgesamt]]</f>
        <v>#VALUE!</v>
      </c>
      <c r="L153">
        <f>force_ripple_Config3_2A_phaseA_1Layer__220[[#This Row],[B2]]*force_ripple_Config3_2A_phaseA_1Layer__220[[#This Row],[Insgesamt]]</f>
        <v>-1.1522591355719757E+17</v>
      </c>
      <c r="M153" t="e">
        <f>force_ripple_Config3_2A_phaseA_1Layer__220[[#This Row],[C]]*force_ripple_Config3_2A_phaseA_1Layer__220[[#This Row],[Insgesamt]]</f>
        <v>#VALUE!</v>
      </c>
      <c r="N153">
        <f>force_ripple_Config3_2A_phaseA_1Layer__220[[#This Row],[C2]]*force_ripple_Config3_2A_phaseA_1Layer__220[[#This Row],[Insgesamt]]</f>
        <v>-1.1886821879770483E+17</v>
      </c>
    </row>
    <row r="154" spans="1:14" x14ac:dyDescent="0.3">
      <c r="A154">
        <v>302</v>
      </c>
      <c r="B154" t="s">
        <v>306</v>
      </c>
      <c r="C154" t="s">
        <v>307</v>
      </c>
      <c r="D154" t="s">
        <v>720</v>
      </c>
      <c r="E154" t="s">
        <v>721</v>
      </c>
      <c r="F154" t="s">
        <v>1130</v>
      </c>
      <c r="G154" t="s">
        <v>1131</v>
      </c>
      <c r="H154">
        <f t="shared" si="2"/>
        <v>87.975999999999999</v>
      </c>
      <c r="I154" t="e">
        <f>force_ripple_Config3_2A_phaseA_1Layer__220[[#This Row],[A]]*force_ripple_Config3_2A_phaseA_1Layer__220[[#This Row],[Insgesamt]]</f>
        <v>#VALUE!</v>
      </c>
      <c r="J154">
        <f>force_ripple_Config3_2A_phaseA_1Layer__220[[#This Row],[A2]]*force_ripple_Config3_2A_phaseA_1Layer__220[[#This Row],[Insgesamt]]</f>
        <v>-1.2734202436425093E+17</v>
      </c>
      <c r="K154" t="e">
        <f>force_ripple_Config3_2A_phaseA_1Layer__220[[#This Row],[B]]*force_ripple_Config3_2A_phaseA_1Layer__220[[#This Row],[Insgesamt]]</f>
        <v>#VALUE!</v>
      </c>
      <c r="L154">
        <f>force_ripple_Config3_2A_phaseA_1Layer__220[[#This Row],[B2]]*force_ripple_Config3_2A_phaseA_1Layer__220[[#This Row],[Insgesamt]]</f>
        <v>-1.1411777107296115E+17</v>
      </c>
      <c r="M154" t="e">
        <f>force_ripple_Config3_2A_phaseA_1Layer__220[[#This Row],[C]]*force_ripple_Config3_2A_phaseA_1Layer__220[[#This Row],[Insgesamt]]</f>
        <v>#VALUE!</v>
      </c>
      <c r="N154">
        <f>force_ripple_Config3_2A_phaseA_1Layer__220[[#This Row],[C2]]*force_ripple_Config3_2A_phaseA_1Layer__220[[#This Row],[Insgesamt]]</f>
        <v>-1.0776836131302043E+17</v>
      </c>
    </row>
    <row r="155" spans="1:14" x14ac:dyDescent="0.3">
      <c r="A155">
        <v>304</v>
      </c>
      <c r="B155" t="s">
        <v>308</v>
      </c>
      <c r="C155" t="s">
        <v>309</v>
      </c>
      <c r="D155" t="s">
        <v>722</v>
      </c>
      <c r="E155" t="s">
        <v>723</v>
      </c>
      <c r="F155" t="s">
        <v>1132</v>
      </c>
      <c r="G155" t="s">
        <v>1133</v>
      </c>
      <c r="H155">
        <f t="shared" si="2"/>
        <v>87.975999999999999</v>
      </c>
      <c r="I155" t="e">
        <f>force_ripple_Config3_2A_phaseA_1Layer__220[[#This Row],[A]]*force_ripple_Config3_2A_phaseA_1Layer__220[[#This Row],[Insgesamt]]</f>
        <v>#VALUE!</v>
      </c>
      <c r="J155">
        <f>force_ripple_Config3_2A_phaseA_1Layer__220[[#This Row],[A2]]*force_ripple_Config3_2A_phaseA_1Layer__220[[#This Row],[Insgesamt]]</f>
        <v>-1.1924021483679078E+17</v>
      </c>
      <c r="K155" t="e">
        <f>force_ripple_Config3_2A_phaseA_1Layer__220[[#This Row],[B]]*force_ripple_Config3_2A_phaseA_1Layer__220[[#This Row],[Insgesamt]]</f>
        <v>#VALUE!</v>
      </c>
      <c r="L155">
        <f>force_ripple_Config3_2A_phaseA_1Layer__220[[#This Row],[B2]]*force_ripple_Config3_2A_phaseA_1Layer__220[[#This Row],[Insgesamt]]</f>
        <v>-1.0770017230104747E+17</v>
      </c>
      <c r="M155" t="e">
        <f>force_ripple_Config3_2A_phaseA_1Layer__220[[#This Row],[C]]*force_ripple_Config3_2A_phaseA_1Layer__220[[#This Row],[Insgesamt]]</f>
        <v>#VALUE!</v>
      </c>
      <c r="N155">
        <f>force_ripple_Config3_2A_phaseA_1Layer__220[[#This Row],[C2]]*force_ripple_Config3_2A_phaseA_1Layer__220[[#This Row],[Insgesamt]]</f>
        <v>-1.0774353940037709E+17</v>
      </c>
    </row>
    <row r="156" spans="1:14" x14ac:dyDescent="0.3">
      <c r="A156">
        <v>306</v>
      </c>
      <c r="B156" t="s">
        <v>310</v>
      </c>
      <c r="C156" t="s">
        <v>311</v>
      </c>
      <c r="D156" t="s">
        <v>724</v>
      </c>
      <c r="E156" t="s">
        <v>725</v>
      </c>
      <c r="F156" t="s">
        <v>1134</v>
      </c>
      <c r="G156" t="s">
        <v>1135</v>
      </c>
      <c r="H156">
        <f t="shared" si="2"/>
        <v>87.975999999999999</v>
      </c>
      <c r="I156" t="e">
        <f>force_ripple_Config3_2A_phaseA_1Layer__220[[#This Row],[A]]*force_ripple_Config3_2A_phaseA_1Layer__220[[#This Row],[Insgesamt]]</f>
        <v>#VALUE!</v>
      </c>
      <c r="J156">
        <f>force_ripple_Config3_2A_phaseA_1Layer__220[[#This Row],[A2]]*force_ripple_Config3_2A_phaseA_1Layer__220[[#This Row],[Insgesamt]]</f>
        <v>-1.2088921423616549E+17</v>
      </c>
      <c r="K156" t="e">
        <f>force_ripple_Config3_2A_phaseA_1Layer__220[[#This Row],[B]]*force_ripple_Config3_2A_phaseA_1Layer__220[[#This Row],[Insgesamt]]</f>
        <v>#VALUE!</v>
      </c>
      <c r="L156">
        <f>force_ripple_Config3_2A_phaseA_1Layer__220[[#This Row],[B2]]*force_ripple_Config3_2A_phaseA_1Layer__220[[#This Row],[Insgesamt]]</f>
        <v>-1.1236984945380258E+17</v>
      </c>
      <c r="M156" t="e">
        <f>force_ripple_Config3_2A_phaseA_1Layer__220[[#This Row],[C]]*force_ripple_Config3_2A_phaseA_1Layer__220[[#This Row],[Insgesamt]]</f>
        <v>#VALUE!</v>
      </c>
      <c r="N156">
        <f>force_ripple_Config3_2A_phaseA_1Layer__220[[#This Row],[C2]]*force_ripple_Config3_2A_phaseA_1Layer__220[[#This Row],[Insgesamt]]</f>
        <v>-1.0642093865867542E+17</v>
      </c>
    </row>
    <row r="157" spans="1:14" x14ac:dyDescent="0.3">
      <c r="A157">
        <v>308</v>
      </c>
      <c r="B157" t="s">
        <v>312</v>
      </c>
      <c r="C157" t="s">
        <v>313</v>
      </c>
      <c r="D157" t="s">
        <v>726</v>
      </c>
      <c r="E157" t="s">
        <v>727</v>
      </c>
      <c r="F157" t="s">
        <v>1136</v>
      </c>
      <c r="G157" t="s">
        <v>1137</v>
      </c>
      <c r="H157">
        <f t="shared" si="2"/>
        <v>87.975999999999999</v>
      </c>
      <c r="I157" t="e">
        <f>force_ripple_Config3_2A_phaseA_1Layer__220[[#This Row],[A]]*force_ripple_Config3_2A_phaseA_1Layer__220[[#This Row],[Insgesamt]]</f>
        <v>#VALUE!</v>
      </c>
      <c r="J157">
        <f>force_ripple_Config3_2A_phaseA_1Layer__220[[#This Row],[A2]]*force_ripple_Config3_2A_phaseA_1Layer__220[[#This Row],[Insgesamt]]</f>
        <v>-1.1956889801327958E+16</v>
      </c>
      <c r="K157" t="e">
        <f>force_ripple_Config3_2A_phaseA_1Layer__220[[#This Row],[B]]*force_ripple_Config3_2A_phaseA_1Layer__220[[#This Row],[Insgesamt]]</f>
        <v>#VALUE!</v>
      </c>
      <c r="L157">
        <f>force_ripple_Config3_2A_phaseA_1Layer__220[[#This Row],[B2]]*force_ripple_Config3_2A_phaseA_1Layer__220[[#This Row],[Insgesamt]]</f>
        <v>-1.1490684709695698E+17</v>
      </c>
      <c r="M157" t="e">
        <f>force_ripple_Config3_2A_phaseA_1Layer__220[[#This Row],[C]]*force_ripple_Config3_2A_phaseA_1Layer__220[[#This Row],[Insgesamt]]</f>
        <v>#VALUE!</v>
      </c>
      <c r="N157">
        <f>force_ripple_Config3_2A_phaseA_1Layer__220[[#This Row],[C2]]*force_ripple_Config3_2A_phaseA_1Layer__220[[#This Row],[Insgesamt]]</f>
        <v>-1.0401072951187867E+17</v>
      </c>
    </row>
    <row r="158" spans="1:14" x14ac:dyDescent="0.3">
      <c r="A158">
        <v>310</v>
      </c>
      <c r="B158" t="s">
        <v>314</v>
      </c>
      <c r="C158" t="s">
        <v>315</v>
      </c>
      <c r="D158" t="s">
        <v>728</v>
      </c>
      <c r="E158" t="s">
        <v>729</v>
      </c>
      <c r="F158" t="s">
        <v>1138</v>
      </c>
      <c r="G158" t="s">
        <v>1139</v>
      </c>
      <c r="H158">
        <f t="shared" si="2"/>
        <v>87.975999999999999</v>
      </c>
      <c r="I158" t="e">
        <f>force_ripple_Config3_2A_phaseA_1Layer__220[[#This Row],[A]]*force_ripple_Config3_2A_phaseA_1Layer__220[[#This Row],[Insgesamt]]</f>
        <v>#VALUE!</v>
      </c>
      <c r="J158">
        <f>force_ripple_Config3_2A_phaseA_1Layer__220[[#This Row],[A2]]*force_ripple_Config3_2A_phaseA_1Layer__220[[#This Row],[Insgesamt]]</f>
        <v>-1.1548687760085725E+17</v>
      </c>
      <c r="K158" t="e">
        <f>force_ripple_Config3_2A_phaseA_1Layer__220[[#This Row],[B]]*force_ripple_Config3_2A_phaseA_1Layer__220[[#This Row],[Insgesamt]]</f>
        <v>#VALUE!</v>
      </c>
      <c r="L158">
        <f>force_ripple_Config3_2A_phaseA_1Layer__220[[#This Row],[B2]]*force_ripple_Config3_2A_phaseA_1Layer__220[[#This Row],[Insgesamt]]</f>
        <v>-1.1551339335160696E+17</v>
      </c>
      <c r="M158" t="e">
        <f>force_ripple_Config3_2A_phaseA_1Layer__220[[#This Row],[C]]*force_ripple_Config3_2A_phaseA_1Layer__220[[#This Row],[Insgesamt]]</f>
        <v>#VALUE!</v>
      </c>
      <c r="N158">
        <f>force_ripple_Config3_2A_phaseA_1Layer__220[[#This Row],[C2]]*force_ripple_Config3_2A_phaseA_1Layer__220[[#This Row],[Insgesamt]]</f>
        <v>-1.1335686257714771E+17</v>
      </c>
    </row>
    <row r="159" spans="1:14" x14ac:dyDescent="0.3">
      <c r="A159">
        <v>312</v>
      </c>
      <c r="B159" t="s">
        <v>316</v>
      </c>
      <c r="C159" t="s">
        <v>317</v>
      </c>
      <c r="D159" t="s">
        <v>730</v>
      </c>
      <c r="E159" t="s">
        <v>731</v>
      </c>
      <c r="F159" t="s">
        <v>1140</v>
      </c>
      <c r="G159" t="s">
        <v>1141</v>
      </c>
      <c r="H159">
        <f t="shared" si="2"/>
        <v>87.975999999999999</v>
      </c>
      <c r="I159" t="e">
        <f>force_ripple_Config3_2A_phaseA_1Layer__220[[#This Row],[A]]*force_ripple_Config3_2A_phaseA_1Layer__220[[#This Row],[Insgesamt]]</f>
        <v>#VALUE!</v>
      </c>
      <c r="J159">
        <f>force_ripple_Config3_2A_phaseA_1Layer__220[[#This Row],[A2]]*force_ripple_Config3_2A_phaseA_1Layer__220[[#This Row],[Insgesamt]]</f>
        <v>-1.2183291763487309E+17</v>
      </c>
      <c r="K159" t="e">
        <f>force_ripple_Config3_2A_phaseA_1Layer__220[[#This Row],[B]]*force_ripple_Config3_2A_phaseA_1Layer__220[[#This Row],[Insgesamt]]</f>
        <v>#VALUE!</v>
      </c>
      <c r="L159">
        <f>force_ripple_Config3_2A_phaseA_1Layer__220[[#This Row],[B2]]*force_ripple_Config3_2A_phaseA_1Layer__220[[#This Row],[Insgesamt]]</f>
        <v>-1.2653590327007244E+16</v>
      </c>
      <c r="M159" t="e">
        <f>force_ripple_Config3_2A_phaseA_1Layer__220[[#This Row],[C]]*force_ripple_Config3_2A_phaseA_1Layer__220[[#This Row],[Insgesamt]]</f>
        <v>#VALUE!</v>
      </c>
      <c r="N159">
        <f>force_ripple_Config3_2A_phaseA_1Layer__220[[#This Row],[C2]]*force_ripple_Config3_2A_phaseA_1Layer__220[[#This Row],[Insgesamt]]</f>
        <v>-1.1696505033365562E+17</v>
      </c>
    </row>
    <row r="160" spans="1:14" x14ac:dyDescent="0.3">
      <c r="A160">
        <v>314</v>
      </c>
      <c r="B160" t="s">
        <v>318</v>
      </c>
      <c r="C160" t="s">
        <v>319</v>
      </c>
      <c r="D160" t="s">
        <v>732</v>
      </c>
      <c r="E160" t="s">
        <v>733</v>
      </c>
      <c r="F160" t="s">
        <v>1142</v>
      </c>
      <c r="G160" t="s">
        <v>1143</v>
      </c>
      <c r="H160">
        <f t="shared" si="2"/>
        <v>87.975999999999999</v>
      </c>
      <c r="I160" t="e">
        <f>force_ripple_Config3_2A_phaseA_1Layer__220[[#This Row],[A]]*force_ripple_Config3_2A_phaseA_1Layer__220[[#This Row],[Insgesamt]]</f>
        <v>#VALUE!</v>
      </c>
      <c r="J160">
        <f>force_ripple_Config3_2A_phaseA_1Layer__220[[#This Row],[A2]]*force_ripple_Config3_2A_phaseA_1Layer__220[[#This Row],[Insgesamt]]</f>
        <v>-1.2161488316049107E+17</v>
      </c>
      <c r="K160" t="e">
        <f>force_ripple_Config3_2A_phaseA_1Layer__220[[#This Row],[B]]*force_ripple_Config3_2A_phaseA_1Layer__220[[#This Row],[Insgesamt]]</f>
        <v>#VALUE!</v>
      </c>
      <c r="L160">
        <f>force_ripple_Config3_2A_phaseA_1Layer__220[[#This Row],[B2]]*force_ripple_Config3_2A_phaseA_1Layer__220[[#This Row],[Insgesamt]]</f>
        <v>-1.3012880636692507E+17</v>
      </c>
      <c r="M160" t="e">
        <f>force_ripple_Config3_2A_phaseA_1Layer__220[[#This Row],[C]]*force_ripple_Config3_2A_phaseA_1Layer__220[[#This Row],[Insgesamt]]</f>
        <v>#VALUE!</v>
      </c>
      <c r="N160">
        <f>force_ripple_Config3_2A_phaseA_1Layer__220[[#This Row],[C2]]*force_ripple_Config3_2A_phaseA_1Layer__220[[#This Row],[Insgesamt]]</f>
        <v>-1.1465552546006123E+17</v>
      </c>
    </row>
    <row r="161" spans="1:14" x14ac:dyDescent="0.3">
      <c r="A161">
        <v>316</v>
      </c>
      <c r="B161" t="s">
        <v>320</v>
      </c>
      <c r="C161" t="s">
        <v>321</v>
      </c>
      <c r="D161" t="s">
        <v>734</v>
      </c>
      <c r="E161" t="s">
        <v>735</v>
      </c>
      <c r="F161" t="s">
        <v>1144</v>
      </c>
      <c r="G161" t="s">
        <v>1145</v>
      </c>
      <c r="H161">
        <f t="shared" si="2"/>
        <v>87.975999999999999</v>
      </c>
      <c r="I161" t="e">
        <f>force_ripple_Config3_2A_phaseA_1Layer__220[[#This Row],[A]]*force_ripple_Config3_2A_phaseA_1Layer__220[[#This Row],[Insgesamt]]</f>
        <v>#VALUE!</v>
      </c>
      <c r="J161">
        <f>force_ripple_Config3_2A_phaseA_1Layer__220[[#This Row],[A2]]*force_ripple_Config3_2A_phaseA_1Layer__220[[#This Row],[Insgesamt]]</f>
        <v>-1.1465682695368366E+17</v>
      </c>
      <c r="K161" t="e">
        <f>force_ripple_Config3_2A_phaseA_1Layer__220[[#This Row],[B]]*force_ripple_Config3_2A_phaseA_1Layer__220[[#This Row],[Insgesamt]]</f>
        <v>#VALUE!</v>
      </c>
      <c r="L161">
        <f>force_ripple_Config3_2A_phaseA_1Layer__220[[#This Row],[B2]]*force_ripple_Config3_2A_phaseA_1Layer__220[[#This Row],[Insgesamt]]</f>
        <v>-1.2614092128498981E+17</v>
      </c>
      <c r="M161" t="e">
        <f>force_ripple_Config3_2A_phaseA_1Layer__220[[#This Row],[C]]*force_ripple_Config3_2A_phaseA_1Layer__220[[#This Row],[Insgesamt]]</f>
        <v>#VALUE!</v>
      </c>
      <c r="N161">
        <f>force_ripple_Config3_2A_phaseA_1Layer__220[[#This Row],[C2]]*force_ripple_Config3_2A_phaseA_1Layer__220[[#This Row],[Insgesamt]]</f>
        <v>-1.2122510338889517E+17</v>
      </c>
    </row>
    <row r="162" spans="1:14" x14ac:dyDescent="0.3">
      <c r="A162">
        <v>318</v>
      </c>
      <c r="B162" t="s">
        <v>322</v>
      </c>
      <c r="C162" t="s">
        <v>323</v>
      </c>
      <c r="D162" t="s">
        <v>736</v>
      </c>
      <c r="E162" t="s">
        <v>737</v>
      </c>
      <c r="F162" t="s">
        <v>1146</v>
      </c>
      <c r="G162" t="s">
        <v>1147</v>
      </c>
      <c r="H162">
        <f t="shared" si="2"/>
        <v>87.975999999999999</v>
      </c>
      <c r="I162" t="e">
        <f>force_ripple_Config3_2A_phaseA_1Layer__220[[#This Row],[A]]*force_ripple_Config3_2A_phaseA_1Layer__220[[#This Row],[Insgesamt]]</f>
        <v>#VALUE!</v>
      </c>
      <c r="J162">
        <f>force_ripple_Config3_2A_phaseA_1Layer__220[[#This Row],[A2]]*force_ripple_Config3_2A_phaseA_1Layer__220[[#This Row],[Insgesamt]]</f>
        <v>-1.165716155386703E+16</v>
      </c>
      <c r="K162" t="e">
        <f>force_ripple_Config3_2A_phaseA_1Layer__220[[#This Row],[B]]*force_ripple_Config3_2A_phaseA_1Layer__220[[#This Row],[Insgesamt]]</f>
        <v>#VALUE!</v>
      </c>
      <c r="L162">
        <f>force_ripple_Config3_2A_phaseA_1Layer__220[[#This Row],[B2]]*force_ripple_Config3_2A_phaseA_1Layer__220[[#This Row],[Insgesamt]]</f>
        <v>-1.2973726303992901E+17</v>
      </c>
      <c r="M162" t="e">
        <f>force_ripple_Config3_2A_phaseA_1Layer__220[[#This Row],[C]]*force_ripple_Config3_2A_phaseA_1Layer__220[[#This Row],[Insgesamt]]</f>
        <v>#VALUE!</v>
      </c>
      <c r="N162">
        <f>force_ripple_Config3_2A_phaseA_1Layer__220[[#This Row],[C2]]*force_ripple_Config3_2A_phaseA_1Layer__220[[#This Row],[Insgesamt]]</f>
        <v>-1.2136601944170123E+17</v>
      </c>
    </row>
    <row r="163" spans="1:14" x14ac:dyDescent="0.3">
      <c r="A163">
        <v>320</v>
      </c>
      <c r="B163" t="s">
        <v>324</v>
      </c>
      <c r="C163" t="s">
        <v>325</v>
      </c>
      <c r="D163" t="s">
        <v>738</v>
      </c>
      <c r="E163" t="s">
        <v>739</v>
      </c>
      <c r="F163" t="s">
        <v>1148</v>
      </c>
      <c r="G163" t="s">
        <v>1149</v>
      </c>
      <c r="H163">
        <f t="shared" si="2"/>
        <v>87.975999999999999</v>
      </c>
      <c r="I163" t="e">
        <f>force_ripple_Config3_2A_phaseA_1Layer__220[[#This Row],[A]]*force_ripple_Config3_2A_phaseA_1Layer__220[[#This Row],[Insgesamt]]</f>
        <v>#VALUE!</v>
      </c>
      <c r="J163">
        <f>force_ripple_Config3_2A_phaseA_1Layer__220[[#This Row],[A2]]*force_ripple_Config3_2A_phaseA_1Layer__220[[#This Row],[Insgesamt]]</f>
        <v>-1.1288455723893254E+16</v>
      </c>
      <c r="K163" t="e">
        <f>force_ripple_Config3_2A_phaseA_1Layer__220[[#This Row],[B]]*force_ripple_Config3_2A_phaseA_1Layer__220[[#This Row],[Insgesamt]]</f>
        <v>#VALUE!</v>
      </c>
      <c r="L163">
        <f>force_ripple_Config3_2A_phaseA_1Layer__220[[#This Row],[B2]]*force_ripple_Config3_2A_phaseA_1Layer__220[[#This Row],[Insgesamt]]</f>
        <v>-1.2606349256485574E+17</v>
      </c>
      <c r="M163" t="e">
        <f>force_ripple_Config3_2A_phaseA_1Layer__220[[#This Row],[C]]*force_ripple_Config3_2A_phaseA_1Layer__220[[#This Row],[Insgesamt]]</f>
        <v>#VALUE!</v>
      </c>
      <c r="N163">
        <f>force_ripple_Config3_2A_phaseA_1Layer__220[[#This Row],[C2]]*force_ripple_Config3_2A_phaseA_1Layer__220[[#This Row],[Insgesamt]]</f>
        <v>-1.151332797862607E+17</v>
      </c>
    </row>
    <row r="164" spans="1:14" x14ac:dyDescent="0.3">
      <c r="A164">
        <v>322</v>
      </c>
      <c r="B164" t="s">
        <v>326</v>
      </c>
      <c r="C164" t="s">
        <v>327</v>
      </c>
      <c r="D164" t="s">
        <v>740</v>
      </c>
      <c r="E164" t="s">
        <v>741</v>
      </c>
      <c r="F164" t="s">
        <v>1150</v>
      </c>
      <c r="G164" t="s">
        <v>1151</v>
      </c>
      <c r="H164">
        <f t="shared" si="2"/>
        <v>87.975999999999999</v>
      </c>
      <c r="I164" t="e">
        <f>force_ripple_Config3_2A_phaseA_1Layer__220[[#This Row],[A]]*force_ripple_Config3_2A_phaseA_1Layer__220[[#This Row],[Insgesamt]]</f>
        <v>#VALUE!</v>
      </c>
      <c r="J164">
        <f>force_ripple_Config3_2A_phaseA_1Layer__220[[#This Row],[A2]]*force_ripple_Config3_2A_phaseA_1Layer__220[[#This Row],[Insgesamt]]</f>
        <v>-1.0364996482371282E+16</v>
      </c>
      <c r="K164" t="e">
        <f>force_ripple_Config3_2A_phaseA_1Layer__220[[#This Row],[B]]*force_ripple_Config3_2A_phaseA_1Layer__220[[#This Row],[Insgesamt]]</f>
        <v>#VALUE!</v>
      </c>
      <c r="L164">
        <f>force_ripple_Config3_2A_phaseA_1Layer__220[[#This Row],[B2]]*force_ripple_Config3_2A_phaseA_1Layer__220[[#This Row],[Insgesamt]]</f>
        <v>-1.1515370915798736E+17</v>
      </c>
      <c r="M164" t="e">
        <f>force_ripple_Config3_2A_phaseA_1Layer__220[[#This Row],[C]]*force_ripple_Config3_2A_phaseA_1Layer__220[[#This Row],[Insgesamt]]</f>
        <v>#VALUE!</v>
      </c>
      <c r="N164">
        <f>force_ripple_Config3_2A_phaseA_1Layer__220[[#This Row],[C2]]*force_ripple_Config3_2A_phaseA_1Layer__220[[#This Row],[Insgesamt]]</f>
        <v>-1.1917797305279992E+17</v>
      </c>
    </row>
    <row r="165" spans="1:14" x14ac:dyDescent="0.3">
      <c r="A165">
        <v>324</v>
      </c>
      <c r="B165" t="s">
        <v>328</v>
      </c>
      <c r="C165" t="s">
        <v>329</v>
      </c>
      <c r="D165" t="s">
        <v>742</v>
      </c>
      <c r="E165" t="s">
        <v>743</v>
      </c>
      <c r="F165" t="s">
        <v>1152</v>
      </c>
      <c r="G165" t="s">
        <v>1153</v>
      </c>
      <c r="H165">
        <f t="shared" si="2"/>
        <v>87.975999999999999</v>
      </c>
      <c r="I165" t="e">
        <f>force_ripple_Config3_2A_phaseA_1Layer__220[[#This Row],[A]]*force_ripple_Config3_2A_phaseA_1Layer__220[[#This Row],[Insgesamt]]</f>
        <v>#VALUE!</v>
      </c>
      <c r="J165">
        <f>force_ripple_Config3_2A_phaseA_1Layer__220[[#This Row],[A2]]*force_ripple_Config3_2A_phaseA_1Layer__220[[#This Row],[Insgesamt]]</f>
        <v>-1.0601640102045776E+16</v>
      </c>
      <c r="K165" t="e">
        <f>force_ripple_Config3_2A_phaseA_1Layer__220[[#This Row],[B]]*force_ripple_Config3_2A_phaseA_1Layer__220[[#This Row],[Insgesamt]]</f>
        <v>#VALUE!</v>
      </c>
      <c r="L165">
        <f>force_ripple_Config3_2A_phaseA_1Layer__220[[#This Row],[B2]]*force_ripple_Config3_2A_phaseA_1Layer__220[[#This Row],[Insgesamt]]</f>
        <v>-1.1450033863459632E+17</v>
      </c>
      <c r="M165" t="e">
        <f>force_ripple_Config3_2A_phaseA_1Layer__220[[#This Row],[C]]*force_ripple_Config3_2A_phaseA_1Layer__220[[#This Row],[Insgesamt]]</f>
        <v>#VALUE!</v>
      </c>
      <c r="N165">
        <f>force_ripple_Config3_2A_phaseA_1Layer__220[[#This Row],[C2]]*force_ripple_Config3_2A_phaseA_1Layer__220[[#This Row],[Insgesamt]]</f>
        <v>-1.2091682488411973E+17</v>
      </c>
    </row>
    <row r="166" spans="1:14" x14ac:dyDescent="0.3">
      <c r="A166">
        <v>326</v>
      </c>
      <c r="B166" t="s">
        <v>330</v>
      </c>
      <c r="C166" t="s">
        <v>331</v>
      </c>
      <c r="D166" t="s">
        <v>744</v>
      </c>
      <c r="E166" t="s">
        <v>745</v>
      </c>
      <c r="F166" t="s">
        <v>1154</v>
      </c>
      <c r="G166" t="s">
        <v>1155</v>
      </c>
      <c r="H166">
        <f t="shared" si="2"/>
        <v>87.975999999999999</v>
      </c>
      <c r="I166" t="e">
        <f>force_ripple_Config3_2A_phaseA_1Layer__220[[#This Row],[A]]*force_ripple_Config3_2A_phaseA_1Layer__220[[#This Row],[Insgesamt]]</f>
        <v>#VALUE!</v>
      </c>
      <c r="J166">
        <f>force_ripple_Config3_2A_phaseA_1Layer__220[[#This Row],[A2]]*force_ripple_Config3_2A_phaseA_1Layer__220[[#This Row],[Insgesamt]]</f>
        <v>-1.0775713812820243E+17</v>
      </c>
      <c r="K166" t="e">
        <f>force_ripple_Config3_2A_phaseA_1Layer__220[[#This Row],[B]]*force_ripple_Config3_2A_phaseA_1Layer__220[[#This Row],[Insgesamt]]</f>
        <v>#VALUE!</v>
      </c>
      <c r="L166">
        <f>force_ripple_Config3_2A_phaseA_1Layer__220[[#This Row],[B2]]*force_ripple_Config3_2A_phaseA_1Layer__220[[#This Row],[Insgesamt]]</f>
        <v>-1.123756896177208E+17</v>
      </c>
      <c r="M166" t="e">
        <f>force_ripple_Config3_2A_phaseA_1Layer__220[[#This Row],[C]]*force_ripple_Config3_2A_phaseA_1Layer__220[[#This Row],[Insgesamt]]</f>
        <v>#VALUE!</v>
      </c>
      <c r="N166">
        <f>force_ripple_Config3_2A_phaseA_1Layer__220[[#This Row],[C2]]*force_ripple_Config3_2A_phaseA_1Layer__220[[#This Row],[Insgesamt]]</f>
        <v>-1.1919882680228002E+17</v>
      </c>
    </row>
    <row r="167" spans="1:14" x14ac:dyDescent="0.3">
      <c r="A167">
        <v>328</v>
      </c>
      <c r="B167" t="s">
        <v>332</v>
      </c>
      <c r="C167" t="s">
        <v>333</v>
      </c>
      <c r="D167" t="s">
        <v>746</v>
      </c>
      <c r="E167" t="s">
        <v>747</v>
      </c>
      <c r="F167" t="s">
        <v>1156</v>
      </c>
      <c r="G167" t="s">
        <v>1157</v>
      </c>
      <c r="H167">
        <f t="shared" si="2"/>
        <v>87.975999999999999</v>
      </c>
      <c r="I167" t="e">
        <f>force_ripple_Config3_2A_phaseA_1Layer__220[[#This Row],[A]]*force_ripple_Config3_2A_phaseA_1Layer__220[[#This Row],[Insgesamt]]</f>
        <v>#VALUE!</v>
      </c>
      <c r="J167">
        <f>force_ripple_Config3_2A_phaseA_1Layer__220[[#This Row],[A2]]*force_ripple_Config3_2A_phaseA_1Layer__220[[#This Row],[Insgesamt]]</f>
        <v>-1.0771463362804198E+17</v>
      </c>
      <c r="K167" t="e">
        <f>force_ripple_Config3_2A_phaseA_1Layer__220[[#This Row],[B]]*force_ripple_Config3_2A_phaseA_1Layer__220[[#This Row],[Insgesamt]]</f>
        <v>#VALUE!</v>
      </c>
      <c r="L167">
        <f>force_ripple_Config3_2A_phaseA_1Layer__220[[#This Row],[B2]]*force_ripple_Config3_2A_phaseA_1Layer__220[[#This Row],[Insgesamt]]</f>
        <v>-1.0763452656882578E+17</v>
      </c>
      <c r="M167" t="e">
        <f>force_ripple_Config3_2A_phaseA_1Layer__220[[#This Row],[C]]*force_ripple_Config3_2A_phaseA_1Layer__220[[#This Row],[Insgesamt]]</f>
        <v>#VALUE!</v>
      </c>
      <c r="N167">
        <f>force_ripple_Config3_2A_phaseA_1Layer__220[[#This Row],[C2]]*force_ripple_Config3_2A_phaseA_1Layer__220[[#This Row],[Insgesamt]]</f>
        <v>-1.2815363634954264E+17</v>
      </c>
    </row>
    <row r="168" spans="1:14" x14ac:dyDescent="0.3">
      <c r="A168">
        <v>330</v>
      </c>
      <c r="B168" t="s">
        <v>334</v>
      </c>
      <c r="C168" t="s">
        <v>335</v>
      </c>
      <c r="D168" t="s">
        <v>748</v>
      </c>
      <c r="E168" t="s">
        <v>749</v>
      </c>
      <c r="F168" t="s">
        <v>1158</v>
      </c>
      <c r="G168" t="s">
        <v>1159</v>
      </c>
      <c r="H168">
        <f t="shared" si="2"/>
        <v>87.975999999999999</v>
      </c>
      <c r="I168" t="e">
        <f>force_ripple_Config3_2A_phaseA_1Layer__220[[#This Row],[A]]*force_ripple_Config3_2A_phaseA_1Layer__220[[#This Row],[Insgesamt]]</f>
        <v>#VALUE!</v>
      </c>
      <c r="J168">
        <f>force_ripple_Config3_2A_phaseA_1Layer__220[[#This Row],[A2]]*force_ripple_Config3_2A_phaseA_1Layer__220[[#This Row],[Insgesamt]]</f>
        <v>-1.1966797583770322E+17</v>
      </c>
      <c r="K168" t="e">
        <f>force_ripple_Config3_2A_phaseA_1Layer__220[[#This Row],[B]]*force_ripple_Config3_2A_phaseA_1Layer__220[[#This Row],[Insgesamt]]</f>
        <v>#VALUE!</v>
      </c>
      <c r="L168">
        <f>force_ripple_Config3_2A_phaseA_1Layer__220[[#This Row],[B2]]*force_ripple_Config3_2A_phaseA_1Layer__220[[#This Row],[Insgesamt]]</f>
        <v>-1.1490442610286214E+17</v>
      </c>
      <c r="M168" t="e">
        <f>force_ripple_Config3_2A_phaseA_1Layer__220[[#This Row],[C]]*force_ripple_Config3_2A_phaseA_1Layer__220[[#This Row],[Insgesamt]]</f>
        <v>#VALUE!</v>
      </c>
      <c r="N168">
        <f>force_ripple_Config3_2A_phaseA_1Layer__220[[#This Row],[C2]]*force_ripple_Config3_2A_phaseA_1Layer__220[[#This Row],[Insgesamt]]</f>
        <v>-1.2913856086430474E+17</v>
      </c>
    </row>
    <row r="169" spans="1:14" x14ac:dyDescent="0.3">
      <c r="A169">
        <v>332</v>
      </c>
      <c r="B169" t="s">
        <v>336</v>
      </c>
      <c r="C169" t="s">
        <v>337</v>
      </c>
      <c r="D169" t="s">
        <v>750</v>
      </c>
      <c r="E169" t="s">
        <v>751</v>
      </c>
      <c r="F169" t="s">
        <v>1160</v>
      </c>
      <c r="G169" t="s">
        <v>1161</v>
      </c>
      <c r="H169">
        <f t="shared" si="2"/>
        <v>87.975999999999999</v>
      </c>
      <c r="I169" t="e">
        <f>force_ripple_Config3_2A_phaseA_1Layer__220[[#This Row],[A]]*force_ripple_Config3_2A_phaseA_1Layer__220[[#This Row],[Insgesamt]]</f>
        <v>#VALUE!</v>
      </c>
      <c r="J169">
        <f>force_ripple_Config3_2A_phaseA_1Layer__220[[#This Row],[A2]]*force_ripple_Config3_2A_phaseA_1Layer__220[[#This Row],[Insgesamt]]</f>
        <v>-1.2448600752001387E+17</v>
      </c>
      <c r="K169" t="e">
        <f>force_ripple_Config3_2A_phaseA_1Layer__220[[#This Row],[B]]*force_ripple_Config3_2A_phaseA_1Layer__220[[#This Row],[Insgesamt]]</f>
        <v>#VALUE!</v>
      </c>
      <c r="L169">
        <f>force_ripple_Config3_2A_phaseA_1Layer__220[[#This Row],[B2]]*force_ripple_Config3_2A_phaseA_1Layer__220[[#This Row],[Insgesamt]]</f>
        <v>-1.159018472964103E+16</v>
      </c>
      <c r="M169" t="e">
        <f>force_ripple_Config3_2A_phaseA_1Layer__220[[#This Row],[C]]*force_ripple_Config3_2A_phaseA_1Layer__220[[#This Row],[Insgesamt]]</f>
        <v>#VALUE!</v>
      </c>
      <c r="N169">
        <f>force_ripple_Config3_2A_phaseA_1Layer__220[[#This Row],[C2]]*force_ripple_Config3_2A_phaseA_1Layer__220[[#This Row],[Insgesamt]]</f>
        <v>-1.2314903860631173E+17</v>
      </c>
    </row>
    <row r="170" spans="1:14" x14ac:dyDescent="0.3">
      <c r="A170">
        <v>334</v>
      </c>
      <c r="B170" t="s">
        <v>338</v>
      </c>
      <c r="C170" t="s">
        <v>339</v>
      </c>
      <c r="D170" t="s">
        <v>752</v>
      </c>
      <c r="E170" t="s">
        <v>753</v>
      </c>
      <c r="F170" t="s">
        <v>1162</v>
      </c>
      <c r="G170" t="s">
        <v>1163</v>
      </c>
      <c r="H170">
        <f t="shared" si="2"/>
        <v>87.975999999999999</v>
      </c>
      <c r="I170" t="e">
        <f>force_ripple_Config3_2A_phaseA_1Layer__220[[#This Row],[A]]*force_ripple_Config3_2A_phaseA_1Layer__220[[#This Row],[Insgesamt]]</f>
        <v>#VALUE!</v>
      </c>
      <c r="J170">
        <f>force_ripple_Config3_2A_phaseA_1Layer__220[[#This Row],[A2]]*force_ripple_Config3_2A_phaseA_1Layer__220[[#This Row],[Insgesamt]]</f>
        <v>-1.2314759237845646E+17</v>
      </c>
      <c r="K170" t="e">
        <f>force_ripple_Config3_2A_phaseA_1Layer__220[[#This Row],[B]]*force_ripple_Config3_2A_phaseA_1Layer__220[[#This Row],[Insgesamt]]</f>
        <v>#VALUE!</v>
      </c>
      <c r="L170">
        <f>force_ripple_Config3_2A_phaseA_1Layer__220[[#This Row],[B2]]*force_ripple_Config3_2A_phaseA_1Layer__220[[#This Row],[Insgesamt]]</f>
        <v>-1.1158689927946366E+17</v>
      </c>
      <c r="M170" t="e">
        <f>force_ripple_Config3_2A_phaseA_1Layer__220[[#This Row],[C]]*force_ripple_Config3_2A_phaseA_1Layer__220[[#This Row],[Insgesamt]]</f>
        <v>#VALUE!</v>
      </c>
      <c r="N170">
        <f>force_ripple_Config3_2A_phaseA_1Layer__220[[#This Row],[C2]]*force_ripple_Config3_2A_phaseA_1Layer__220[[#This Row],[Insgesamt]]</f>
        <v>-1.2433519703993301E+17</v>
      </c>
    </row>
    <row r="171" spans="1:14" x14ac:dyDescent="0.3">
      <c r="A171">
        <v>336</v>
      </c>
      <c r="B171" t="s">
        <v>340</v>
      </c>
      <c r="C171" t="s">
        <v>341</v>
      </c>
      <c r="D171" t="s">
        <v>754</v>
      </c>
      <c r="E171" t="s">
        <v>755</v>
      </c>
      <c r="F171" t="s">
        <v>1164</v>
      </c>
      <c r="G171" t="s">
        <v>1165</v>
      </c>
      <c r="H171">
        <f t="shared" si="2"/>
        <v>87.975999999999999</v>
      </c>
      <c r="I171" t="e">
        <f>force_ripple_Config3_2A_phaseA_1Layer__220[[#This Row],[A]]*force_ripple_Config3_2A_phaseA_1Layer__220[[#This Row],[Insgesamt]]</f>
        <v>#VALUE!</v>
      </c>
      <c r="J171">
        <f>force_ripple_Config3_2A_phaseA_1Layer__220[[#This Row],[A2]]*force_ripple_Config3_2A_phaseA_1Layer__220[[#This Row],[Insgesamt]]</f>
        <v>-1.2898447327833736E+17</v>
      </c>
      <c r="K171" t="e">
        <f>force_ripple_Config3_2A_phaseA_1Layer__220[[#This Row],[B]]*force_ripple_Config3_2A_phaseA_1Layer__220[[#This Row],[Insgesamt]]</f>
        <v>#VALUE!</v>
      </c>
      <c r="L171">
        <f>force_ripple_Config3_2A_phaseA_1Layer__220[[#This Row],[B2]]*force_ripple_Config3_2A_phaseA_1Layer__220[[#This Row],[Insgesamt]]</f>
        <v>-1.1574902659284218E+17</v>
      </c>
      <c r="M171" t="e">
        <f>force_ripple_Config3_2A_phaseA_1Layer__220[[#This Row],[C]]*force_ripple_Config3_2A_phaseA_1Layer__220[[#This Row],[Insgesamt]]</f>
        <v>#VALUE!</v>
      </c>
      <c r="N171">
        <f>force_ripple_Config3_2A_phaseA_1Layer__220[[#This Row],[C2]]*force_ripple_Config3_2A_phaseA_1Layer__220[[#This Row],[Insgesamt]]</f>
        <v>-1.1959444870557005E+17</v>
      </c>
    </row>
    <row r="172" spans="1:14" x14ac:dyDescent="0.3">
      <c r="A172">
        <v>338</v>
      </c>
      <c r="B172" t="s">
        <v>342</v>
      </c>
      <c r="C172" t="s">
        <v>343</v>
      </c>
      <c r="D172" t="s">
        <v>756</v>
      </c>
      <c r="E172" t="s">
        <v>757</v>
      </c>
      <c r="F172" t="s">
        <v>1166</v>
      </c>
      <c r="G172" t="s">
        <v>1167</v>
      </c>
      <c r="H172">
        <f t="shared" si="2"/>
        <v>87.975999999999999</v>
      </c>
      <c r="I172" t="e">
        <f>force_ripple_Config3_2A_phaseA_1Layer__220[[#This Row],[A]]*force_ripple_Config3_2A_phaseA_1Layer__220[[#This Row],[Insgesamt]]</f>
        <v>#VALUE!</v>
      </c>
      <c r="J172">
        <f>force_ripple_Config3_2A_phaseA_1Layer__220[[#This Row],[A2]]*force_ripple_Config3_2A_phaseA_1Layer__220[[#This Row],[Insgesamt]]</f>
        <v>-1.2806639327759512E+17</v>
      </c>
      <c r="K172" t="e">
        <f>force_ripple_Config3_2A_phaseA_1Layer__220[[#This Row],[B]]*force_ripple_Config3_2A_phaseA_1Layer__220[[#This Row],[Insgesamt]]</f>
        <v>#VALUE!</v>
      </c>
      <c r="L172">
        <f>force_ripple_Config3_2A_phaseA_1Layer__220[[#This Row],[B2]]*force_ripple_Config3_2A_phaseA_1Layer__220[[#This Row],[Insgesamt]]</f>
        <v>-1.1482453467963918E+17</v>
      </c>
      <c r="M172" t="e">
        <f>force_ripple_Config3_2A_phaseA_1Layer__220[[#This Row],[C]]*force_ripple_Config3_2A_phaseA_1Layer__220[[#This Row],[Insgesamt]]</f>
        <v>#VALUE!</v>
      </c>
      <c r="N172">
        <f>force_ripple_Config3_2A_phaseA_1Layer__220[[#This Row],[C2]]*force_ripple_Config3_2A_phaseA_1Layer__220[[#This Row],[Insgesamt]]</f>
        <v>-1.0846368540165013E+17</v>
      </c>
    </row>
    <row r="173" spans="1:14" x14ac:dyDescent="0.3">
      <c r="A173">
        <v>340</v>
      </c>
      <c r="B173" t="s">
        <v>344</v>
      </c>
      <c r="C173" t="s">
        <v>345</v>
      </c>
      <c r="D173" t="s">
        <v>758</v>
      </c>
      <c r="E173" t="s">
        <v>759</v>
      </c>
      <c r="F173" t="s">
        <v>1168</v>
      </c>
      <c r="G173" t="s">
        <v>1169</v>
      </c>
      <c r="H173">
        <f t="shared" si="2"/>
        <v>87.975999999999999</v>
      </c>
      <c r="I173" t="e">
        <f>force_ripple_Config3_2A_phaseA_1Layer__220[[#This Row],[A]]*force_ripple_Config3_2A_phaseA_1Layer__220[[#This Row],[Insgesamt]]</f>
        <v>#VALUE!</v>
      </c>
      <c r="J173">
        <f>force_ripple_Config3_2A_phaseA_1Layer__220[[#This Row],[A2]]*force_ripple_Config3_2A_phaseA_1Layer__220[[#This Row],[Insgesamt]]</f>
        <v>-1.199271717212945E+17</v>
      </c>
      <c r="K173" t="e">
        <f>force_ripple_Config3_2A_phaseA_1Layer__220[[#This Row],[B]]*force_ripple_Config3_2A_phaseA_1Layer__220[[#This Row],[Insgesamt]]</f>
        <v>#VALUE!</v>
      </c>
      <c r="L173">
        <f>force_ripple_Config3_2A_phaseA_1Layer__220[[#This Row],[B2]]*force_ripple_Config3_2A_phaseA_1Layer__220[[#This Row],[Insgesamt]]</f>
        <v>-1.0836570426968686E+17</v>
      </c>
      <c r="M173" t="e">
        <f>force_ripple_Config3_2A_phaseA_1Layer__220[[#This Row],[C]]*force_ripple_Config3_2A_phaseA_1Layer__220[[#This Row],[Insgesamt]]</f>
        <v>#VALUE!</v>
      </c>
      <c r="N173">
        <f>force_ripple_Config3_2A_phaseA_1Layer__220[[#This Row],[C2]]*force_ripple_Config3_2A_phaseA_1Layer__220[[#This Row],[Insgesamt]]</f>
        <v>-1.0824966329157346E+16</v>
      </c>
    </row>
    <row r="174" spans="1:14" x14ac:dyDescent="0.3">
      <c r="A174">
        <v>342</v>
      </c>
      <c r="B174" t="s">
        <v>346</v>
      </c>
      <c r="C174" t="s">
        <v>347</v>
      </c>
      <c r="D174" t="s">
        <v>760</v>
      </c>
      <c r="E174" t="s">
        <v>761</v>
      </c>
      <c r="F174" t="s">
        <v>1170</v>
      </c>
      <c r="G174" t="s">
        <v>1171</v>
      </c>
      <c r="H174">
        <f t="shared" si="2"/>
        <v>87.975999999999999</v>
      </c>
      <c r="I174" t="e">
        <f>force_ripple_Config3_2A_phaseA_1Layer__220[[#This Row],[A]]*force_ripple_Config3_2A_phaseA_1Layer__220[[#This Row],[Insgesamt]]</f>
        <v>#VALUE!</v>
      </c>
      <c r="J174">
        <f>force_ripple_Config3_2A_phaseA_1Layer__220[[#This Row],[A2]]*force_ripple_Config3_2A_phaseA_1Layer__220[[#This Row],[Insgesamt]]</f>
        <v>-1.2138278015826635E+17</v>
      </c>
      <c r="K174" t="e">
        <f>force_ripple_Config3_2A_phaseA_1Layer__220[[#This Row],[B]]*force_ripple_Config3_2A_phaseA_1Layer__220[[#This Row],[Insgesamt]]</f>
        <v>#VALUE!</v>
      </c>
      <c r="L174">
        <f>force_ripple_Config3_2A_phaseA_1Layer__220[[#This Row],[B2]]*force_ripple_Config3_2A_phaseA_1Layer__220[[#This Row],[Insgesamt]]</f>
        <v>-1.1284405383600128E+17</v>
      </c>
      <c r="M174" t="e">
        <f>force_ripple_Config3_2A_phaseA_1Layer__220[[#This Row],[C]]*force_ripple_Config3_2A_phaseA_1Layer__220[[#This Row],[Insgesamt]]</f>
        <v>#VALUE!</v>
      </c>
      <c r="N174">
        <f>force_ripple_Config3_2A_phaseA_1Layer__220[[#This Row],[C2]]*force_ripple_Config3_2A_phaseA_1Layer__220[[#This Row],[Insgesamt]]</f>
        <v>-1.0711919780020306E+17</v>
      </c>
    </row>
    <row r="175" spans="1:14" x14ac:dyDescent="0.3">
      <c r="A175">
        <v>344</v>
      </c>
      <c r="B175" t="s">
        <v>348</v>
      </c>
      <c r="C175" t="s">
        <v>349</v>
      </c>
      <c r="D175" t="s">
        <v>762</v>
      </c>
      <c r="E175" t="s">
        <v>763</v>
      </c>
      <c r="F175" t="s">
        <v>1172</v>
      </c>
      <c r="G175" t="s">
        <v>1173</v>
      </c>
      <c r="H175">
        <f t="shared" si="2"/>
        <v>87.975999999999999</v>
      </c>
      <c r="I175" t="e">
        <f>force_ripple_Config3_2A_phaseA_1Layer__220[[#This Row],[A]]*force_ripple_Config3_2A_phaseA_1Layer__220[[#This Row],[Insgesamt]]</f>
        <v>#VALUE!</v>
      </c>
      <c r="J175">
        <f>force_ripple_Config3_2A_phaseA_1Layer__220[[#This Row],[A2]]*force_ripple_Config3_2A_phaseA_1Layer__220[[#This Row],[Insgesamt]]</f>
        <v>-1.202487495632949E+17</v>
      </c>
      <c r="K175" t="e">
        <f>force_ripple_Config3_2A_phaseA_1Layer__220[[#This Row],[B]]*force_ripple_Config3_2A_phaseA_1Layer__220[[#This Row],[Insgesamt]]</f>
        <v>#VALUE!</v>
      </c>
      <c r="L175">
        <f>force_ripple_Config3_2A_phaseA_1Layer__220[[#This Row],[B2]]*force_ripple_Config3_2A_phaseA_1Layer__220[[#This Row],[Insgesamt]]</f>
        <v>-1.1556556972697582E+17</v>
      </c>
      <c r="M175" t="e">
        <f>force_ripple_Config3_2A_phaseA_1Layer__220[[#This Row],[C]]*force_ripple_Config3_2A_phaseA_1Layer__220[[#This Row],[Insgesamt]]</f>
        <v>#VALUE!</v>
      </c>
      <c r="N175">
        <f>force_ripple_Config3_2A_phaseA_1Layer__220[[#This Row],[C2]]*force_ripple_Config3_2A_phaseA_1Layer__220[[#This Row],[Insgesamt]]</f>
        <v>-1.0391880998710243E+17</v>
      </c>
    </row>
    <row r="176" spans="1:14" x14ac:dyDescent="0.3">
      <c r="A176">
        <v>346</v>
      </c>
      <c r="B176" t="s">
        <v>350</v>
      </c>
      <c r="C176" t="s">
        <v>351</v>
      </c>
      <c r="D176" t="s">
        <v>764</v>
      </c>
      <c r="E176" t="s">
        <v>765</v>
      </c>
      <c r="F176" t="s">
        <v>1174</v>
      </c>
      <c r="G176" t="s">
        <v>1175</v>
      </c>
      <c r="H176">
        <f t="shared" si="2"/>
        <v>87.975999999999999</v>
      </c>
      <c r="I176" t="e">
        <f>force_ripple_Config3_2A_phaseA_1Layer__220[[#This Row],[A]]*force_ripple_Config3_2A_phaseA_1Layer__220[[#This Row],[Insgesamt]]</f>
        <v>#VALUE!</v>
      </c>
      <c r="J176">
        <f>force_ripple_Config3_2A_phaseA_1Layer__220[[#This Row],[A2]]*force_ripple_Config3_2A_phaseA_1Layer__220[[#This Row],[Insgesamt]]</f>
        <v>-1.1537723013264621E+17</v>
      </c>
      <c r="K176" t="e">
        <f>force_ripple_Config3_2A_phaseA_1Layer__220[[#This Row],[B]]*force_ripple_Config3_2A_phaseA_1Layer__220[[#This Row],[Insgesamt]]</f>
        <v>#VALUE!</v>
      </c>
      <c r="L176">
        <f>force_ripple_Config3_2A_phaseA_1Layer__220[[#This Row],[B2]]*force_ripple_Config3_2A_phaseA_1Layer__220[[#This Row],[Insgesamt]]</f>
        <v>-1.1538060965130282E+17</v>
      </c>
      <c r="M176" t="e">
        <f>force_ripple_Config3_2A_phaseA_1Layer__220[[#This Row],[C]]*force_ripple_Config3_2A_phaseA_1Layer__220[[#This Row],[Insgesamt]]</f>
        <v>#VALUE!</v>
      </c>
      <c r="N176">
        <f>force_ripple_Config3_2A_phaseA_1Layer__220[[#This Row],[C2]]*force_ripple_Config3_2A_phaseA_1Layer__220[[#This Row],[Insgesamt]]</f>
        <v>-1.1358347004849733E+17</v>
      </c>
    </row>
    <row r="177" spans="1:14" x14ac:dyDescent="0.3">
      <c r="A177">
        <v>348</v>
      </c>
      <c r="B177" t="s">
        <v>352</v>
      </c>
      <c r="C177" t="s">
        <v>353</v>
      </c>
      <c r="D177" t="s">
        <v>766</v>
      </c>
      <c r="E177" t="s">
        <v>767</v>
      </c>
      <c r="F177" t="s">
        <v>1176</v>
      </c>
      <c r="G177" t="s">
        <v>1177</v>
      </c>
      <c r="H177">
        <f t="shared" si="2"/>
        <v>87.975999999999999</v>
      </c>
      <c r="I177" t="e">
        <f>force_ripple_Config3_2A_phaseA_1Layer__220[[#This Row],[A]]*force_ripple_Config3_2A_phaseA_1Layer__220[[#This Row],[Insgesamt]]</f>
        <v>#VALUE!</v>
      </c>
      <c r="J177">
        <f>force_ripple_Config3_2A_phaseA_1Layer__220[[#This Row],[A2]]*force_ripple_Config3_2A_phaseA_1Layer__220[[#This Row],[Insgesamt]]</f>
        <v>-1.2205036432991237E+17</v>
      </c>
      <c r="K177" t="e">
        <f>force_ripple_Config3_2A_phaseA_1Layer__220[[#This Row],[B]]*force_ripple_Config3_2A_phaseA_1Layer__220[[#This Row],[Insgesamt]]</f>
        <v>#VALUE!</v>
      </c>
      <c r="L177">
        <f>force_ripple_Config3_2A_phaseA_1Layer__220[[#This Row],[B2]]*force_ripple_Config3_2A_phaseA_1Layer__220[[#This Row],[Insgesamt]]</f>
        <v>-1.2672146879464198E+17</v>
      </c>
      <c r="M177" t="e">
        <f>force_ripple_Config3_2A_phaseA_1Layer__220[[#This Row],[C]]*force_ripple_Config3_2A_phaseA_1Layer__220[[#This Row],[Insgesamt]]</f>
        <v>#VALUE!</v>
      </c>
      <c r="N177">
        <f>force_ripple_Config3_2A_phaseA_1Layer__220[[#This Row],[C2]]*force_ripple_Config3_2A_phaseA_1Layer__220[[#This Row],[Insgesamt]]</f>
        <v>-1.1685033514208309E+17</v>
      </c>
    </row>
    <row r="178" spans="1:14" x14ac:dyDescent="0.3">
      <c r="A178">
        <v>350</v>
      </c>
      <c r="B178" t="s">
        <v>354</v>
      </c>
      <c r="C178" t="s">
        <v>355</v>
      </c>
      <c r="D178" t="s">
        <v>768</v>
      </c>
      <c r="E178" t="s">
        <v>769</v>
      </c>
      <c r="F178" t="s">
        <v>1178</v>
      </c>
      <c r="G178" t="s">
        <v>1179</v>
      </c>
      <c r="H178">
        <f t="shared" si="2"/>
        <v>87.975999999999999</v>
      </c>
      <c r="I178" t="e">
        <f>force_ripple_Config3_2A_phaseA_1Layer__220[[#This Row],[A]]*force_ripple_Config3_2A_phaseA_1Layer__220[[#This Row],[Insgesamt]]</f>
        <v>#VALUE!</v>
      </c>
      <c r="J178">
        <f>force_ripple_Config3_2A_phaseA_1Layer__220[[#This Row],[A2]]*force_ripple_Config3_2A_phaseA_1Layer__220[[#This Row],[Insgesamt]]</f>
        <v>-1.2149445670466779E+17</v>
      </c>
      <c r="K178" t="e">
        <f>force_ripple_Config3_2A_phaseA_1Layer__220[[#This Row],[B]]*force_ripple_Config3_2A_phaseA_1Layer__220[[#This Row],[Insgesamt]]</f>
        <v>#VALUE!</v>
      </c>
      <c r="L178">
        <f>force_ripple_Config3_2A_phaseA_1Layer__220[[#This Row],[B2]]*force_ripple_Config3_2A_phaseA_1Layer__220[[#This Row],[Insgesamt]]</f>
        <v>-1.2997375557327333E+17</v>
      </c>
      <c r="M178" t="e">
        <f>force_ripple_Config3_2A_phaseA_1Layer__220[[#This Row],[C]]*force_ripple_Config3_2A_phaseA_1Layer__220[[#This Row],[Insgesamt]]</f>
        <v>#VALUE!</v>
      </c>
      <c r="N178">
        <f>force_ripple_Config3_2A_phaseA_1Layer__220[[#This Row],[C2]]*force_ripple_Config3_2A_phaseA_1Layer__220[[#This Row],[Insgesamt]]</f>
        <v>-1.1465397431497909E+17</v>
      </c>
    </row>
    <row r="179" spans="1:14" x14ac:dyDescent="0.3">
      <c r="A179">
        <v>352</v>
      </c>
      <c r="B179" t="s">
        <v>356</v>
      </c>
      <c r="C179" t="s">
        <v>357</v>
      </c>
      <c r="D179" t="s">
        <v>770</v>
      </c>
      <c r="E179" t="s">
        <v>771</v>
      </c>
      <c r="F179" t="s">
        <v>1180</v>
      </c>
      <c r="G179" t="s">
        <v>1181</v>
      </c>
      <c r="H179">
        <f t="shared" si="2"/>
        <v>87.975999999999999</v>
      </c>
      <c r="I179" t="e">
        <f>force_ripple_Config3_2A_phaseA_1Layer__220[[#This Row],[A]]*force_ripple_Config3_2A_phaseA_1Layer__220[[#This Row],[Insgesamt]]</f>
        <v>#VALUE!</v>
      </c>
      <c r="J179">
        <f>force_ripple_Config3_2A_phaseA_1Layer__220[[#This Row],[A2]]*force_ripple_Config3_2A_phaseA_1Layer__220[[#This Row],[Insgesamt]]</f>
        <v>-1.1465260643982771E+17</v>
      </c>
      <c r="K179" t="e">
        <f>force_ripple_Config3_2A_phaseA_1Layer__220[[#This Row],[B]]*force_ripple_Config3_2A_phaseA_1Layer__220[[#This Row],[Insgesamt]]</f>
        <v>#VALUE!</v>
      </c>
      <c r="L179">
        <f>force_ripple_Config3_2A_phaseA_1Layer__220[[#This Row],[B2]]*force_ripple_Config3_2A_phaseA_1Layer__220[[#This Row],[Insgesamt]]</f>
        <v>-1.2610508554774938E+17</v>
      </c>
      <c r="M179" t="e">
        <f>force_ripple_Config3_2A_phaseA_1Layer__220[[#This Row],[C]]*force_ripple_Config3_2A_phaseA_1Layer__220[[#This Row],[Insgesamt]]</f>
        <v>#VALUE!</v>
      </c>
      <c r="N179">
        <f>force_ripple_Config3_2A_phaseA_1Layer__220[[#This Row],[C2]]*force_ripple_Config3_2A_phaseA_1Layer__220[[#This Row],[Insgesamt]]</f>
        <v>-1.2086233700875778E+17</v>
      </c>
    </row>
    <row r="180" spans="1:14" x14ac:dyDescent="0.3">
      <c r="A180">
        <v>354</v>
      </c>
      <c r="B180" t="s">
        <v>358</v>
      </c>
      <c r="C180" t="s">
        <v>359</v>
      </c>
      <c r="D180" t="s">
        <v>772</v>
      </c>
      <c r="E180" t="s">
        <v>773</v>
      </c>
      <c r="F180" t="s">
        <v>1182</v>
      </c>
      <c r="G180" t="s">
        <v>1183</v>
      </c>
      <c r="H180">
        <f t="shared" si="2"/>
        <v>87.975999999999999</v>
      </c>
      <c r="I180" t="e">
        <f>force_ripple_Config3_2A_phaseA_1Layer__220[[#This Row],[A]]*force_ripple_Config3_2A_phaseA_1Layer__220[[#This Row],[Insgesamt]]</f>
        <v>#VALUE!</v>
      </c>
      <c r="J180">
        <f>force_ripple_Config3_2A_phaseA_1Layer__220[[#This Row],[A2]]*force_ripple_Config3_2A_phaseA_1Layer__220[[#This Row],[Insgesamt]]</f>
        <v>-1.162042261725604E+17</v>
      </c>
      <c r="K180" t="e">
        <f>force_ripple_Config3_2A_phaseA_1Layer__220[[#This Row],[B]]*force_ripple_Config3_2A_phaseA_1Layer__220[[#This Row],[Insgesamt]]</f>
        <v>#VALUE!</v>
      </c>
      <c r="L180">
        <f>force_ripple_Config3_2A_phaseA_1Layer__220[[#This Row],[B2]]*force_ripple_Config3_2A_phaseA_1Layer__220[[#This Row],[Insgesamt]]</f>
        <v>-1.2933984487889773E+17</v>
      </c>
      <c r="M180" t="e">
        <f>force_ripple_Config3_2A_phaseA_1Layer__220[[#This Row],[C]]*force_ripple_Config3_2A_phaseA_1Layer__220[[#This Row],[Insgesamt]]</f>
        <v>#VALUE!</v>
      </c>
      <c r="N180">
        <f>force_ripple_Config3_2A_phaseA_1Layer__220[[#This Row],[C2]]*force_ripple_Config3_2A_phaseA_1Layer__220[[#This Row],[Insgesamt]]</f>
        <v>-1.2102704203871498E+17</v>
      </c>
    </row>
    <row r="181" spans="1:14" x14ac:dyDescent="0.3">
      <c r="A181">
        <v>356</v>
      </c>
      <c r="B181" t="s">
        <v>360</v>
      </c>
      <c r="C181" t="s">
        <v>361</v>
      </c>
      <c r="D181" t="s">
        <v>774</v>
      </c>
      <c r="E181" t="s">
        <v>775</v>
      </c>
      <c r="F181" t="s">
        <v>1184</v>
      </c>
      <c r="G181" t="s">
        <v>1185</v>
      </c>
      <c r="H181">
        <f t="shared" si="2"/>
        <v>87.975999999999999</v>
      </c>
      <c r="I181" t="e">
        <f>force_ripple_Config3_2A_phaseA_1Layer__220[[#This Row],[A]]*force_ripple_Config3_2A_phaseA_1Layer__220[[#This Row],[Insgesamt]]</f>
        <v>#VALUE!</v>
      </c>
      <c r="J181">
        <f>force_ripple_Config3_2A_phaseA_1Layer__220[[#This Row],[A2]]*force_ripple_Config3_2A_phaseA_1Layer__220[[#This Row],[Insgesamt]]</f>
        <v>-1.1254678760239198E+17</v>
      </c>
      <c r="K181" t="e">
        <f>force_ripple_Config3_2A_phaseA_1Layer__220[[#This Row],[B]]*force_ripple_Config3_2A_phaseA_1Layer__220[[#This Row],[Insgesamt]]</f>
        <v>#VALUE!</v>
      </c>
      <c r="L181">
        <f>force_ripple_Config3_2A_phaseA_1Layer__220[[#This Row],[B2]]*force_ripple_Config3_2A_phaseA_1Layer__220[[#This Row],[Insgesamt]]</f>
        <v>-1.2569113220626059E+17</v>
      </c>
      <c r="M181" t="e">
        <f>force_ripple_Config3_2A_phaseA_1Layer__220[[#This Row],[C]]*force_ripple_Config3_2A_phaseA_1Layer__220[[#This Row],[Insgesamt]]</f>
        <v>#VALUE!</v>
      </c>
      <c r="N181">
        <f>force_ripple_Config3_2A_phaseA_1Layer__220[[#This Row],[C2]]*force_ripple_Config3_2A_phaseA_1Layer__220[[#This Row],[Insgesamt]]</f>
        <v>-1.154410239646776E+17</v>
      </c>
    </row>
    <row r="182" spans="1:14" x14ac:dyDescent="0.3">
      <c r="A182">
        <v>358</v>
      </c>
      <c r="B182" t="s">
        <v>362</v>
      </c>
      <c r="C182" t="s">
        <v>363</v>
      </c>
      <c r="D182" t="s">
        <v>776</v>
      </c>
      <c r="E182" t="s">
        <v>777</v>
      </c>
      <c r="F182" t="s">
        <v>1186</v>
      </c>
      <c r="G182" t="s">
        <v>1187</v>
      </c>
      <c r="H182">
        <f t="shared" si="2"/>
        <v>87.975999999999999</v>
      </c>
      <c r="I182" t="e">
        <f>force_ripple_Config3_2A_phaseA_1Layer__220[[#This Row],[A]]*force_ripple_Config3_2A_phaseA_1Layer__220[[#This Row],[Insgesamt]]</f>
        <v>#VALUE!</v>
      </c>
      <c r="J182">
        <f>force_ripple_Config3_2A_phaseA_1Layer__220[[#This Row],[A2]]*force_ripple_Config3_2A_phaseA_1Layer__220[[#This Row],[Insgesamt]]</f>
        <v>-1.0394431792575424E+17</v>
      </c>
      <c r="K182" t="e">
        <f>force_ripple_Config3_2A_phaseA_1Layer__220[[#This Row],[B]]*force_ripple_Config3_2A_phaseA_1Layer__220[[#This Row],[Insgesamt]]</f>
        <v>#VALUE!</v>
      </c>
      <c r="L182">
        <f>force_ripple_Config3_2A_phaseA_1Layer__220[[#This Row],[B2]]*force_ripple_Config3_2A_phaseA_1Layer__220[[#This Row],[Insgesamt]]</f>
        <v>-1.1542051497095397E+17</v>
      </c>
      <c r="M182" t="e">
        <f>force_ripple_Config3_2A_phaseA_1Layer__220[[#This Row],[C]]*force_ripple_Config3_2A_phaseA_1Layer__220[[#This Row],[Insgesamt]]</f>
        <v>#VALUE!</v>
      </c>
      <c r="N182">
        <f>force_ripple_Config3_2A_phaseA_1Layer__220[[#This Row],[C2]]*force_ripple_Config3_2A_phaseA_1Layer__220[[#This Row],[Insgesamt]]</f>
        <v>-1.1944847720600728E+17</v>
      </c>
    </row>
    <row r="183" spans="1:14" x14ac:dyDescent="0.3">
      <c r="A183">
        <v>360</v>
      </c>
      <c r="B183" t="s">
        <v>364</v>
      </c>
      <c r="C183" t="s">
        <v>365</v>
      </c>
      <c r="D183" t="s">
        <v>778</v>
      </c>
      <c r="E183" t="s">
        <v>779</v>
      </c>
      <c r="F183" t="s">
        <v>1188</v>
      </c>
      <c r="G183" t="s">
        <v>1189</v>
      </c>
      <c r="H183">
        <f t="shared" si="2"/>
        <v>87.975999999999999</v>
      </c>
      <c r="I183" t="e">
        <f>force_ripple_Config3_2A_phaseA_1Layer__220[[#This Row],[A]]*force_ripple_Config3_2A_phaseA_1Layer__220[[#This Row],[Insgesamt]]</f>
        <v>#VALUE!</v>
      </c>
      <c r="J183">
        <f>force_ripple_Config3_2A_phaseA_1Layer__220[[#This Row],[A2]]*force_ripple_Config3_2A_phaseA_1Layer__220[[#This Row],[Insgesamt]]</f>
        <v>-1.0626374092061691E+17</v>
      </c>
      <c r="K183" t="e">
        <f>force_ripple_Config3_2A_phaseA_1Layer__220[[#This Row],[B]]*force_ripple_Config3_2A_phaseA_1Layer__220[[#This Row],[Insgesamt]]</f>
        <v>#VALUE!</v>
      </c>
      <c r="L183">
        <f>force_ripple_Config3_2A_phaseA_1Layer__220[[#This Row],[B2]]*force_ripple_Config3_2A_phaseA_1Layer__220[[#This Row],[Insgesamt]]</f>
        <v>-1.1471275313876792E+17</v>
      </c>
      <c r="M183" t="e">
        <f>force_ripple_Config3_2A_phaseA_1Layer__220[[#This Row],[C]]*force_ripple_Config3_2A_phaseA_1Layer__220[[#This Row],[Insgesamt]]</f>
        <v>#VALUE!</v>
      </c>
      <c r="N183">
        <f>force_ripple_Config3_2A_phaseA_1Layer__220[[#This Row],[C2]]*force_ripple_Config3_2A_phaseA_1Layer__220[[#This Row],[Insgesamt]]</f>
        <v>-1.2124529623317635E+17</v>
      </c>
    </row>
    <row r="184" spans="1:14" x14ac:dyDescent="0.3">
      <c r="A184">
        <v>362</v>
      </c>
      <c r="B184" t="s">
        <v>366</v>
      </c>
      <c r="C184" t="s">
        <v>367</v>
      </c>
      <c r="D184" t="s">
        <v>780</v>
      </c>
      <c r="E184" t="s">
        <v>781</v>
      </c>
      <c r="F184" t="s">
        <v>1190</v>
      </c>
      <c r="G184" t="s">
        <v>1191</v>
      </c>
      <c r="H184">
        <f t="shared" si="2"/>
        <v>87.975999999999999</v>
      </c>
      <c r="I184" t="e">
        <f>force_ripple_Config3_2A_phaseA_1Layer__220[[#This Row],[A]]*force_ripple_Config3_2A_phaseA_1Layer__220[[#This Row],[Insgesamt]]</f>
        <v>#VALUE!</v>
      </c>
      <c r="J184">
        <f>force_ripple_Config3_2A_phaseA_1Layer__220[[#This Row],[A2]]*force_ripple_Config3_2A_phaseA_1Layer__220[[#This Row],[Insgesamt]]</f>
        <v>-1.0805021744645115E+17</v>
      </c>
      <c r="K184" t="e">
        <f>force_ripple_Config3_2A_phaseA_1Layer__220[[#This Row],[B]]*force_ripple_Config3_2A_phaseA_1Layer__220[[#This Row],[Insgesamt]]</f>
        <v>#VALUE!</v>
      </c>
      <c r="L184">
        <f>force_ripple_Config3_2A_phaseA_1Layer__220[[#This Row],[B2]]*force_ripple_Config3_2A_phaseA_1Layer__220[[#This Row],[Insgesamt]]</f>
        <v>-1.1263629612411006E+17</v>
      </c>
      <c r="M184" t="e">
        <f>force_ripple_Config3_2A_phaseA_1Layer__220[[#This Row],[C]]*force_ripple_Config3_2A_phaseA_1Layer__220[[#This Row],[Insgesamt]]</f>
        <v>#VALUE!</v>
      </c>
      <c r="N184">
        <f>force_ripple_Config3_2A_phaseA_1Layer__220[[#This Row],[C2]]*force_ripple_Config3_2A_phaseA_1Layer__220[[#This Row],[Insgesamt]]</f>
        <v>-1.2055724034830882E+17</v>
      </c>
    </row>
    <row r="185" spans="1:14" x14ac:dyDescent="0.3">
      <c r="A185">
        <v>364</v>
      </c>
      <c r="B185" t="s">
        <v>368</v>
      </c>
      <c r="C185" t="s">
        <v>369</v>
      </c>
      <c r="D185" t="s">
        <v>782</v>
      </c>
      <c r="E185" t="s">
        <v>783</v>
      </c>
      <c r="F185" t="s">
        <v>1192</v>
      </c>
      <c r="G185" t="s">
        <v>1193</v>
      </c>
      <c r="H185">
        <f t="shared" si="2"/>
        <v>87.975999999999999</v>
      </c>
      <c r="I185" t="e">
        <f>force_ripple_Config3_2A_phaseA_1Layer__220[[#This Row],[A]]*force_ripple_Config3_2A_phaseA_1Layer__220[[#This Row],[Insgesamt]]</f>
        <v>#VALUE!</v>
      </c>
      <c r="J185">
        <f>force_ripple_Config3_2A_phaseA_1Layer__220[[#This Row],[A2]]*force_ripple_Config3_2A_phaseA_1Layer__220[[#This Row],[Insgesamt]]</f>
        <v>-1.0903983330889782E+17</v>
      </c>
      <c r="K185" t="e">
        <f>force_ripple_Config3_2A_phaseA_1Layer__220[[#This Row],[B]]*force_ripple_Config3_2A_phaseA_1Layer__220[[#This Row],[Insgesamt]]</f>
        <v>#VALUE!</v>
      </c>
      <c r="L185">
        <f>force_ripple_Config3_2A_phaseA_1Layer__220[[#This Row],[B2]]*force_ripple_Config3_2A_phaseA_1Layer__220[[#This Row],[Insgesamt]]</f>
        <v>-1.0892273117946323E+17</v>
      </c>
      <c r="M185" t="e">
        <f>force_ripple_Config3_2A_phaseA_1Layer__220[[#This Row],[C]]*force_ripple_Config3_2A_phaseA_1Layer__220[[#This Row],[Insgesamt]]</f>
        <v>#VALUE!</v>
      </c>
      <c r="N185">
        <f>force_ripple_Config3_2A_phaseA_1Layer__220[[#This Row],[C2]]*force_ripple_Config3_2A_phaseA_1Layer__220[[#This Row],[Insgesamt]]</f>
        <v>-1.2915417037223181E+17</v>
      </c>
    </row>
    <row r="186" spans="1:14" x14ac:dyDescent="0.3">
      <c r="A186">
        <v>366</v>
      </c>
      <c r="B186" t="s">
        <v>370</v>
      </c>
      <c r="C186" t="s">
        <v>371</v>
      </c>
      <c r="D186" t="s">
        <v>784</v>
      </c>
      <c r="E186" t="s">
        <v>785</v>
      </c>
      <c r="F186" t="s">
        <v>1194</v>
      </c>
      <c r="G186" t="s">
        <v>1195</v>
      </c>
      <c r="H186">
        <f t="shared" si="2"/>
        <v>87.975999999999999</v>
      </c>
      <c r="I186" t="e">
        <f>force_ripple_Config3_2A_phaseA_1Layer__220[[#This Row],[A]]*force_ripple_Config3_2A_phaseA_1Layer__220[[#This Row],[Insgesamt]]</f>
        <v>#VALUE!</v>
      </c>
      <c r="J186">
        <f>force_ripple_Config3_2A_phaseA_1Layer__220[[#This Row],[A2]]*force_ripple_Config3_2A_phaseA_1Layer__220[[#This Row],[Insgesamt]]</f>
        <v>-1.2064648942211584E+16</v>
      </c>
      <c r="K186" t="e">
        <f>force_ripple_Config3_2A_phaseA_1Layer__220[[#This Row],[B]]*force_ripple_Config3_2A_phaseA_1Layer__220[[#This Row],[Insgesamt]]</f>
        <v>#VALUE!</v>
      </c>
      <c r="L186">
        <f>force_ripple_Config3_2A_phaseA_1Layer__220[[#This Row],[B2]]*force_ripple_Config3_2A_phaseA_1Layer__220[[#This Row],[Insgesamt]]</f>
        <v>-1.1584129027619467E+17</v>
      </c>
      <c r="M186" t="e">
        <f>force_ripple_Config3_2A_phaseA_1Layer__220[[#This Row],[C]]*force_ripple_Config3_2A_phaseA_1Layer__220[[#This Row],[Insgesamt]]</f>
        <v>#VALUE!</v>
      </c>
      <c r="N186">
        <f>force_ripple_Config3_2A_phaseA_1Layer__220[[#This Row],[C2]]*force_ripple_Config3_2A_phaseA_1Layer__220[[#This Row],[Insgesamt]]</f>
        <v>-1.3023439619693574E+17</v>
      </c>
    </row>
    <row r="187" spans="1:14" x14ac:dyDescent="0.3">
      <c r="A187">
        <v>368</v>
      </c>
      <c r="B187" t="s">
        <v>372</v>
      </c>
      <c r="C187" t="s">
        <v>373</v>
      </c>
      <c r="D187" t="s">
        <v>786</v>
      </c>
      <c r="E187" t="s">
        <v>787</v>
      </c>
      <c r="F187" t="s">
        <v>1196</v>
      </c>
      <c r="G187" t="s">
        <v>1197</v>
      </c>
      <c r="H187">
        <f t="shared" si="2"/>
        <v>87.975999999999999</v>
      </c>
      <c r="I187" t="e">
        <f>force_ripple_Config3_2A_phaseA_1Layer__220[[#This Row],[A]]*force_ripple_Config3_2A_phaseA_1Layer__220[[#This Row],[Insgesamt]]</f>
        <v>#VALUE!</v>
      </c>
      <c r="J187">
        <f>force_ripple_Config3_2A_phaseA_1Layer__220[[#This Row],[A2]]*force_ripple_Config3_2A_phaseA_1Layer__220[[#This Row],[Insgesamt]]</f>
        <v>-1.2556974868267453E+17</v>
      </c>
      <c r="K187" t="e">
        <f>force_ripple_Config3_2A_phaseA_1Layer__220[[#This Row],[B]]*force_ripple_Config3_2A_phaseA_1Layer__220[[#This Row],[Insgesamt]]</f>
        <v>#VALUE!</v>
      </c>
      <c r="L187">
        <f>force_ripple_Config3_2A_phaseA_1Layer__220[[#This Row],[B2]]*force_ripple_Config3_2A_phaseA_1Layer__220[[#This Row],[Insgesamt]]</f>
        <v>-1.1692965073451789E+17</v>
      </c>
      <c r="M187" t="e">
        <f>force_ripple_Config3_2A_phaseA_1Layer__220[[#This Row],[C]]*force_ripple_Config3_2A_phaseA_1Layer__220[[#This Row],[Insgesamt]]</f>
        <v>#VALUE!</v>
      </c>
      <c r="N187">
        <f>force_ripple_Config3_2A_phaseA_1Layer__220[[#This Row],[C2]]*force_ripple_Config3_2A_phaseA_1Layer__220[[#This Row],[Insgesamt]]</f>
        <v>-1.249051154606653E+17</v>
      </c>
    </row>
    <row r="188" spans="1:14" x14ac:dyDescent="0.3">
      <c r="A188">
        <v>370</v>
      </c>
      <c r="B188" t="s">
        <v>374</v>
      </c>
      <c r="C188" t="s">
        <v>375</v>
      </c>
      <c r="D188" t="s">
        <v>788</v>
      </c>
      <c r="E188" t="s">
        <v>789</v>
      </c>
      <c r="F188" t="s">
        <v>1198</v>
      </c>
      <c r="G188" t="s">
        <v>1199</v>
      </c>
      <c r="H188">
        <f t="shared" si="2"/>
        <v>87.975999999999999</v>
      </c>
      <c r="I188" t="e">
        <f>force_ripple_Config3_2A_phaseA_1Layer__220[[#This Row],[A]]*force_ripple_Config3_2A_phaseA_1Layer__220[[#This Row],[Insgesamt]]</f>
        <v>#VALUE!</v>
      </c>
      <c r="J188">
        <f>force_ripple_Config3_2A_phaseA_1Layer__220[[#This Row],[A2]]*force_ripple_Config3_2A_phaseA_1Layer__220[[#This Row],[Insgesamt]]</f>
        <v>-1.2490504840161208E+17</v>
      </c>
      <c r="K188" t="e">
        <f>force_ripple_Config3_2A_phaseA_1Layer__220[[#This Row],[B]]*force_ripple_Config3_2A_phaseA_1Layer__220[[#This Row],[Insgesamt]]</f>
        <v>#VALUE!</v>
      </c>
      <c r="L188">
        <f>force_ripple_Config3_2A_phaseA_1Layer__220[[#This Row],[B2]]*force_ripple_Config3_2A_phaseA_1Layer__220[[#This Row],[Insgesamt]]</f>
        <v>-1.132769311656665E+17</v>
      </c>
      <c r="M188" t="e">
        <f>force_ripple_Config3_2A_phaseA_1Layer__220[[#This Row],[C]]*force_ripple_Config3_2A_phaseA_1Layer__220[[#This Row],[Insgesamt]]</f>
        <v>#VALUE!</v>
      </c>
      <c r="N188">
        <f>force_ripple_Config3_2A_phaseA_1Layer__220[[#This Row],[C2]]*force_ripple_Config3_2A_phaseA_1Layer__220[[#This Row],[Insgesamt]]</f>
        <v>-1.2652011511039154E+17</v>
      </c>
    </row>
    <row r="189" spans="1:14" x14ac:dyDescent="0.3">
      <c r="A189">
        <v>372</v>
      </c>
      <c r="B189" t="s">
        <v>376</v>
      </c>
      <c r="C189" t="s">
        <v>377</v>
      </c>
      <c r="D189" t="s">
        <v>790</v>
      </c>
      <c r="E189" t="s">
        <v>791</v>
      </c>
      <c r="F189" t="s">
        <v>1200</v>
      </c>
      <c r="G189" t="s">
        <v>1201</v>
      </c>
      <c r="H189">
        <f t="shared" si="2"/>
        <v>87.975999999999999</v>
      </c>
      <c r="I189" t="e">
        <f>force_ripple_Config3_2A_phaseA_1Layer__220[[#This Row],[A]]*force_ripple_Config3_2A_phaseA_1Layer__220[[#This Row],[Insgesamt]]</f>
        <v>#VALUE!</v>
      </c>
      <c r="J189">
        <f>force_ripple_Config3_2A_phaseA_1Layer__220[[#This Row],[A2]]*force_ripple_Config3_2A_phaseA_1Layer__220[[#This Row],[Insgesamt]]</f>
        <v>-1.3117648736394173E+17</v>
      </c>
      <c r="K189" t="e">
        <f>force_ripple_Config3_2A_phaseA_1Layer__220[[#This Row],[B]]*force_ripple_Config3_2A_phaseA_1Layer__220[[#This Row],[Insgesamt]]</f>
        <v>#VALUE!</v>
      </c>
      <c r="L189">
        <f>force_ripple_Config3_2A_phaseA_1Layer__220[[#This Row],[B2]]*force_ripple_Config3_2A_phaseA_1Layer__220[[#This Row],[Insgesamt]]</f>
        <v>-1.1788896778876086E+17</v>
      </c>
      <c r="M189" t="e">
        <f>force_ripple_Config3_2A_phaseA_1Layer__220[[#This Row],[C]]*force_ripple_Config3_2A_phaseA_1Layer__220[[#This Row],[Insgesamt]]</f>
        <v>#VALUE!</v>
      </c>
      <c r="N189">
        <f>force_ripple_Config3_2A_phaseA_1Layer__220[[#This Row],[C2]]*force_ripple_Config3_2A_phaseA_1Layer__220[[#This Row],[Insgesamt]]</f>
        <v>-1.2197501797107826E+17</v>
      </c>
    </row>
    <row r="190" spans="1:14" x14ac:dyDescent="0.3">
      <c r="A190">
        <v>374</v>
      </c>
      <c r="B190" t="s">
        <v>378</v>
      </c>
      <c r="C190" t="s">
        <v>379</v>
      </c>
      <c r="D190" t="s">
        <v>792</v>
      </c>
      <c r="E190" t="s">
        <v>793</v>
      </c>
      <c r="F190" t="s">
        <v>1202</v>
      </c>
      <c r="G190" t="s">
        <v>1203</v>
      </c>
      <c r="H190">
        <f t="shared" si="2"/>
        <v>87.975999999999999</v>
      </c>
      <c r="I190" t="e">
        <f>force_ripple_Config3_2A_phaseA_1Layer__220[[#This Row],[A]]*force_ripple_Config3_2A_phaseA_1Layer__220[[#This Row],[Insgesamt]]</f>
        <v>#VALUE!</v>
      </c>
      <c r="J190">
        <f>force_ripple_Config3_2A_phaseA_1Layer__220[[#This Row],[A2]]*force_ripple_Config3_2A_phaseA_1Layer__220[[#This Row],[Insgesamt]]</f>
        <v>-1.3046104066396872E+17</v>
      </c>
      <c r="K190" t="e">
        <f>force_ripple_Config3_2A_phaseA_1Layer__220[[#This Row],[B]]*force_ripple_Config3_2A_phaseA_1Layer__220[[#This Row],[Insgesamt]]</f>
        <v>#VALUE!</v>
      </c>
      <c r="L190">
        <f>force_ripple_Config3_2A_phaseA_1Layer__220[[#This Row],[B2]]*force_ripple_Config3_2A_phaseA_1Layer__220[[#This Row],[Insgesamt]]</f>
        <v>-1.171675467511905E+17</v>
      </c>
      <c r="M190" t="e">
        <f>force_ripple_Config3_2A_phaseA_1Layer__220[[#This Row],[C]]*force_ripple_Config3_2A_phaseA_1Layer__220[[#This Row],[Insgesamt]]</f>
        <v>#VALUE!</v>
      </c>
      <c r="N190">
        <f>force_ripple_Config3_2A_phaseA_1Layer__220[[#This Row],[C2]]*force_ripple_Config3_2A_phaseA_1Layer__220[[#This Row],[Insgesamt]]</f>
        <v>-1.111901661584736E+17</v>
      </c>
    </row>
    <row r="191" spans="1:14" x14ac:dyDescent="0.3">
      <c r="A191">
        <v>376</v>
      </c>
      <c r="B191" t="s">
        <v>380</v>
      </c>
      <c r="C191" t="s">
        <v>381</v>
      </c>
      <c r="D191" t="s">
        <v>794</v>
      </c>
      <c r="E191" t="s">
        <v>795</v>
      </c>
      <c r="F191" t="s">
        <v>1204</v>
      </c>
      <c r="G191" t="s">
        <v>1205</v>
      </c>
      <c r="H191">
        <f t="shared" si="2"/>
        <v>87.975999999999999</v>
      </c>
      <c r="I191" t="e">
        <f>force_ripple_Config3_2A_phaseA_1Layer__220[[#This Row],[A]]*force_ripple_Config3_2A_phaseA_1Layer__220[[#This Row],[Insgesamt]]</f>
        <v>#VALUE!</v>
      </c>
      <c r="J191">
        <f>force_ripple_Config3_2A_phaseA_1Layer__220[[#This Row],[A2]]*force_ripple_Config3_2A_phaseA_1Layer__220[[#This Row],[Insgesamt]]</f>
        <v>-1.2267299163990107E+17</v>
      </c>
      <c r="K191" t="e">
        <f>force_ripple_Config3_2A_phaseA_1Layer__220[[#This Row],[B]]*force_ripple_Config3_2A_phaseA_1Layer__220[[#This Row],[Insgesamt]]</f>
        <v>#VALUE!</v>
      </c>
      <c r="L191">
        <f>force_ripple_Config3_2A_phaseA_1Layer__220[[#This Row],[B2]]*force_ripple_Config3_2A_phaseA_1Layer__220[[#This Row],[Insgesamt]]</f>
        <v>-1.1105115708001712E+17</v>
      </c>
      <c r="M191" t="e">
        <f>force_ripple_Config3_2A_phaseA_1Layer__220[[#This Row],[C]]*force_ripple_Config3_2A_phaseA_1Layer__220[[#This Row],[Insgesamt]]</f>
        <v>#VALUE!</v>
      </c>
      <c r="N191">
        <f>force_ripple_Config3_2A_phaseA_1Layer__220[[#This Row],[C2]]*force_ripple_Config3_2A_phaseA_1Layer__220[[#This Row],[Insgesamt]]</f>
        <v>-1.106605441597283E+17</v>
      </c>
    </row>
    <row r="192" spans="1:14" x14ac:dyDescent="0.3">
      <c r="A192">
        <v>378</v>
      </c>
      <c r="B192" t="s">
        <v>382</v>
      </c>
      <c r="C192" t="s">
        <v>383</v>
      </c>
      <c r="D192" t="s">
        <v>796</v>
      </c>
      <c r="E192" t="s">
        <v>797</v>
      </c>
      <c r="F192" t="s">
        <v>1206</v>
      </c>
      <c r="G192" t="s">
        <v>1207</v>
      </c>
      <c r="H192">
        <f t="shared" si="2"/>
        <v>87.975999999999999</v>
      </c>
      <c r="I192" t="e">
        <f>force_ripple_Config3_2A_phaseA_1Layer__220[[#This Row],[A]]*force_ripple_Config3_2A_phaseA_1Layer__220[[#This Row],[Insgesamt]]</f>
        <v>#VALUE!</v>
      </c>
      <c r="J192">
        <f>force_ripple_Config3_2A_phaseA_1Layer__220[[#This Row],[A2]]*force_ripple_Config3_2A_phaseA_1Layer__220[[#This Row],[Insgesamt]]</f>
        <v>-1.2377109066151138E+17</v>
      </c>
      <c r="K192" t="e">
        <f>force_ripple_Config3_2A_phaseA_1Layer__220[[#This Row],[B]]*force_ripple_Config3_2A_phaseA_1Layer__220[[#This Row],[Insgesamt]]</f>
        <v>#VALUE!</v>
      </c>
      <c r="L192">
        <f>force_ripple_Config3_2A_phaseA_1Layer__220[[#This Row],[B2]]*force_ripple_Config3_2A_phaseA_1Layer__220[[#This Row],[Insgesamt]]</f>
        <v>-1.1517685805124502E+17</v>
      </c>
      <c r="M192" t="e">
        <f>force_ripple_Config3_2A_phaseA_1Layer__220[[#This Row],[C]]*force_ripple_Config3_2A_phaseA_1Layer__220[[#This Row],[Insgesamt]]</f>
        <v>#VALUE!</v>
      </c>
      <c r="N192">
        <f>force_ripple_Config3_2A_phaseA_1Layer__220[[#This Row],[C2]]*force_ripple_Config3_2A_phaseA_1Layer__220[[#This Row],[Insgesamt]]</f>
        <v>-1.0850589789057989E+17</v>
      </c>
    </row>
    <row r="193" spans="1:14" x14ac:dyDescent="0.3">
      <c r="A193">
        <v>380</v>
      </c>
      <c r="B193" t="s">
        <v>384</v>
      </c>
      <c r="C193" t="s">
        <v>385</v>
      </c>
      <c r="D193" t="s">
        <v>798</v>
      </c>
      <c r="E193" t="s">
        <v>799</v>
      </c>
      <c r="F193" t="s">
        <v>1208</v>
      </c>
      <c r="G193" t="s">
        <v>1209</v>
      </c>
      <c r="H193">
        <f t="shared" si="2"/>
        <v>87.975999999999999</v>
      </c>
      <c r="I193" t="e">
        <f>force_ripple_Config3_2A_phaseA_1Layer__220[[#This Row],[A]]*force_ripple_Config3_2A_phaseA_1Layer__220[[#This Row],[Insgesamt]]</f>
        <v>#VALUE!</v>
      </c>
      <c r="J193">
        <f>force_ripple_Config3_2A_phaseA_1Layer__220[[#This Row],[A2]]*force_ripple_Config3_2A_phaseA_1Layer__220[[#This Row],[Insgesamt]]</f>
        <v>-1.2158150658890549E+17</v>
      </c>
      <c r="K193" t="e">
        <f>force_ripple_Config3_2A_phaseA_1Layer__220[[#This Row],[B]]*force_ripple_Config3_2A_phaseA_1Layer__220[[#This Row],[Insgesamt]]</f>
        <v>#VALUE!</v>
      </c>
      <c r="L193">
        <f>force_ripple_Config3_2A_phaseA_1Layer__220[[#This Row],[B2]]*force_ripple_Config3_2A_phaseA_1Layer__220[[#This Row],[Insgesamt]]</f>
        <v>-1.1684849540090796E+16</v>
      </c>
      <c r="M193" t="e">
        <f>force_ripple_Config3_2A_phaseA_1Layer__220[[#This Row],[C]]*force_ripple_Config3_2A_phaseA_1Layer__220[[#This Row],[Insgesamt]]</f>
        <v>#VALUE!</v>
      </c>
      <c r="N193">
        <f>force_ripple_Config3_2A_phaseA_1Layer__220[[#This Row],[C2]]*force_ripple_Config3_2A_phaseA_1Layer__220[[#This Row],[Insgesamt]]</f>
        <v>-1.0400149737609867E+17</v>
      </c>
    </row>
    <row r="194" spans="1:14" x14ac:dyDescent="0.3">
      <c r="A194">
        <v>382</v>
      </c>
      <c r="B194" t="s">
        <v>386</v>
      </c>
      <c r="C194" t="s">
        <v>387</v>
      </c>
      <c r="D194" t="s">
        <v>800</v>
      </c>
      <c r="E194" t="s">
        <v>801</v>
      </c>
      <c r="F194" t="s">
        <v>1210</v>
      </c>
      <c r="G194" t="s">
        <v>1211</v>
      </c>
      <c r="H194">
        <f t="shared" si="2"/>
        <v>87.975999999999999</v>
      </c>
      <c r="I194" t="e">
        <f>force_ripple_Config3_2A_phaseA_1Layer__220[[#This Row],[A]]*force_ripple_Config3_2A_phaseA_1Layer__220[[#This Row],[Insgesamt]]</f>
        <v>#VALUE!</v>
      </c>
      <c r="J194">
        <f>force_ripple_Config3_2A_phaseA_1Layer__220[[#This Row],[A2]]*force_ripple_Config3_2A_phaseA_1Layer__220[[#This Row],[Insgesamt]]</f>
        <v>-1.1542079815290978E+17</v>
      </c>
      <c r="K194" t="e">
        <f>force_ripple_Config3_2A_phaseA_1Layer__220[[#This Row],[B]]*force_ripple_Config3_2A_phaseA_1Layer__220[[#This Row],[Insgesamt]]</f>
        <v>#VALUE!</v>
      </c>
      <c r="L194">
        <f>force_ripple_Config3_2A_phaseA_1Layer__220[[#This Row],[B2]]*force_ripple_Config3_2A_phaseA_1Layer__220[[#This Row],[Insgesamt]]</f>
        <v>-1.1536046880410771E+17</v>
      </c>
      <c r="M194" t="e">
        <f>force_ripple_Config3_2A_phaseA_1Layer__220[[#This Row],[C]]*force_ripple_Config3_2A_phaseA_1Layer__220[[#This Row],[Insgesamt]]</f>
        <v>#VALUE!</v>
      </c>
      <c r="N194">
        <f>force_ripple_Config3_2A_phaseA_1Layer__220[[#This Row],[C2]]*force_ripple_Config3_2A_phaseA_1Layer__220[[#This Row],[Insgesamt]]</f>
        <v>-1.0972196059204174E+17</v>
      </c>
    </row>
    <row r="195" spans="1:14" x14ac:dyDescent="0.3">
      <c r="A195">
        <v>384</v>
      </c>
      <c r="B195" t="s">
        <v>388</v>
      </c>
      <c r="C195" t="s">
        <v>389</v>
      </c>
      <c r="D195" t="s">
        <v>802</v>
      </c>
      <c r="E195" t="s">
        <v>803</v>
      </c>
      <c r="F195" t="s">
        <v>1212</v>
      </c>
      <c r="G195" t="s">
        <v>1213</v>
      </c>
      <c r="H195">
        <f t="shared" si="2"/>
        <v>87.975999999999999</v>
      </c>
      <c r="I195" t="e">
        <f>force_ripple_Config3_2A_phaseA_1Layer__220[[#This Row],[A]]*force_ripple_Config3_2A_phaseA_1Layer__220[[#This Row],[Insgesamt]]</f>
        <v>#VALUE!</v>
      </c>
      <c r="J195">
        <f>force_ripple_Config3_2A_phaseA_1Layer__220[[#This Row],[A2]]*force_ripple_Config3_2A_phaseA_1Layer__220[[#This Row],[Insgesamt]]</f>
        <v>-1181964796186644.3</v>
      </c>
      <c r="K195" t="e">
        <f>force_ripple_Config3_2A_phaseA_1Layer__220[[#This Row],[B]]*force_ripple_Config3_2A_phaseA_1Layer__220[[#This Row],[Insgesamt]]</f>
        <v>#VALUE!</v>
      </c>
      <c r="L195">
        <f>force_ripple_Config3_2A_phaseA_1Layer__220[[#This Row],[B2]]*force_ripple_Config3_2A_phaseA_1Layer__220[[#This Row],[Insgesamt]]</f>
        <v>-1.2276824132221645E+17</v>
      </c>
      <c r="M195" t="e">
        <f>force_ripple_Config3_2A_phaseA_1Layer__220[[#This Row],[C]]*force_ripple_Config3_2A_phaseA_1Layer__220[[#This Row],[Insgesamt]]</f>
        <v>#VALUE!</v>
      </c>
      <c r="N195">
        <f>force_ripple_Config3_2A_phaseA_1Layer__220[[#This Row],[C2]]*force_ripple_Config3_2A_phaseA_1Layer__220[[#This Row],[Insgesamt]]</f>
        <v>-1.0999281390326038E+17</v>
      </c>
    </row>
    <row r="196" spans="1:14" x14ac:dyDescent="0.3">
      <c r="A196">
        <v>386</v>
      </c>
      <c r="B196" t="s">
        <v>390</v>
      </c>
      <c r="C196" t="s">
        <v>391</v>
      </c>
      <c r="D196" t="s">
        <v>804</v>
      </c>
      <c r="E196" t="s">
        <v>805</v>
      </c>
      <c r="F196" t="s">
        <v>1214</v>
      </c>
      <c r="G196" t="s">
        <v>1215</v>
      </c>
      <c r="H196">
        <f t="shared" ref="H196:H203" si="3">28*3.142</f>
        <v>87.975999999999999</v>
      </c>
      <c r="I196" t="e">
        <f>force_ripple_Config3_2A_phaseA_1Layer__220[[#This Row],[A]]*force_ripple_Config3_2A_phaseA_1Layer__220[[#This Row],[Insgesamt]]</f>
        <v>#VALUE!</v>
      </c>
      <c r="J196">
        <f>force_ripple_Config3_2A_phaseA_1Layer__220[[#This Row],[A2]]*force_ripple_Config3_2A_phaseA_1Layer__220[[#This Row],[Insgesamt]]</f>
        <v>-1.1473100643970282E+17</v>
      </c>
      <c r="K196" t="e">
        <f>force_ripple_Config3_2A_phaseA_1Layer__220[[#This Row],[B]]*force_ripple_Config3_2A_phaseA_1Layer__220[[#This Row],[Insgesamt]]</f>
        <v>#VALUE!</v>
      </c>
      <c r="L196">
        <f>force_ripple_Config3_2A_phaseA_1Layer__220[[#This Row],[B2]]*force_ripple_Config3_2A_phaseA_1Layer__220[[#This Row],[Insgesamt]]</f>
        <v>-1.2309318681486797E+17</v>
      </c>
      <c r="M196" t="e">
        <f>force_ripple_Config3_2A_phaseA_1Layer__220[[#This Row],[C]]*force_ripple_Config3_2A_phaseA_1Layer__220[[#This Row],[Insgesamt]]</f>
        <v>#VALUE!</v>
      </c>
      <c r="N196">
        <f>force_ripple_Config3_2A_phaseA_1Layer__220[[#This Row],[C2]]*force_ripple_Config3_2A_phaseA_1Layer__220[[#This Row],[Insgesamt]]</f>
        <v>-1.0460418316000907E+17</v>
      </c>
    </row>
    <row r="197" spans="1:14" x14ac:dyDescent="0.3">
      <c r="A197">
        <v>388</v>
      </c>
      <c r="B197" t="s">
        <v>392</v>
      </c>
      <c r="C197" t="s">
        <v>393</v>
      </c>
      <c r="D197" t="s">
        <v>806</v>
      </c>
      <c r="E197" t="s">
        <v>807</v>
      </c>
      <c r="F197" t="s">
        <v>1216</v>
      </c>
      <c r="G197" t="s">
        <v>1217</v>
      </c>
      <c r="H197">
        <f t="shared" si="3"/>
        <v>87.975999999999999</v>
      </c>
      <c r="I197" t="e">
        <f>force_ripple_Config3_2A_phaseA_1Layer__220[[#This Row],[A]]*force_ripple_Config3_2A_phaseA_1Layer__220[[#This Row],[Insgesamt]]</f>
        <v>#VALUE!</v>
      </c>
      <c r="J197">
        <f>force_ripple_Config3_2A_phaseA_1Layer__220[[#This Row],[A2]]*force_ripple_Config3_2A_phaseA_1Layer__220[[#This Row],[Insgesamt]]</f>
        <v>-1.0486124378672686E+17</v>
      </c>
      <c r="K197" t="e">
        <f>force_ripple_Config3_2A_phaseA_1Layer__220[[#This Row],[B]]*force_ripple_Config3_2A_phaseA_1Layer__220[[#This Row],[Insgesamt]]</f>
        <v>#VALUE!</v>
      </c>
      <c r="L197">
        <f>force_ripple_Config3_2A_phaseA_1Layer__220[[#This Row],[B2]]*force_ripple_Config3_2A_phaseA_1Layer__220[[#This Row],[Insgesamt]]</f>
        <v>-1.1619569628152518E+17</v>
      </c>
      <c r="M197" t="e">
        <f>force_ripple_Config3_2A_phaseA_1Layer__220[[#This Row],[C]]*force_ripple_Config3_2A_phaseA_1Layer__220[[#This Row],[Insgesamt]]</f>
        <v>#VALUE!</v>
      </c>
      <c r="N197">
        <f>force_ripple_Config3_2A_phaseA_1Layer__220[[#This Row],[C2]]*force_ripple_Config3_2A_phaseA_1Layer__220[[#This Row],[Insgesamt]]</f>
        <v>-1.0795852341663702E+17</v>
      </c>
    </row>
    <row r="198" spans="1:14" x14ac:dyDescent="0.3">
      <c r="A198">
        <v>390</v>
      </c>
      <c r="B198" t="s">
        <v>394</v>
      </c>
      <c r="C198" t="s">
        <v>395</v>
      </c>
      <c r="D198" t="s">
        <v>808</v>
      </c>
      <c r="E198" t="s">
        <v>809</v>
      </c>
      <c r="F198" t="s">
        <v>1218</v>
      </c>
      <c r="G198" t="s">
        <v>1219</v>
      </c>
      <c r="H198">
        <f t="shared" si="3"/>
        <v>87.975999999999999</v>
      </c>
      <c r="I198" t="e">
        <f>force_ripple_Config3_2A_phaseA_1Layer__220[[#This Row],[A]]*force_ripple_Config3_2A_phaseA_1Layer__220[[#This Row],[Insgesamt]]</f>
        <v>#VALUE!</v>
      </c>
      <c r="J198">
        <f>force_ripple_Config3_2A_phaseA_1Layer__220[[#This Row],[A2]]*force_ripple_Config3_2A_phaseA_1Layer__220[[#This Row],[Insgesamt]]</f>
        <v>-1.0378377380367402E+17</v>
      </c>
      <c r="K198" t="e">
        <f>force_ripple_Config3_2A_phaseA_1Layer__220[[#This Row],[B]]*force_ripple_Config3_2A_phaseA_1Layer__220[[#This Row],[Insgesamt]]</f>
        <v>#VALUE!</v>
      </c>
      <c r="L198">
        <f>force_ripple_Config3_2A_phaseA_1Layer__220[[#This Row],[B2]]*force_ripple_Config3_2A_phaseA_1Layer__220[[#This Row],[Insgesamt]]</f>
        <v>-1.1677017620945748E+16</v>
      </c>
      <c r="M198" t="e">
        <f>force_ripple_Config3_2A_phaseA_1Layer__220[[#This Row],[C]]*force_ripple_Config3_2A_phaseA_1Layer__220[[#This Row],[Insgesamt]]</f>
        <v>#VALUE!</v>
      </c>
      <c r="N198">
        <f>force_ripple_Config3_2A_phaseA_1Layer__220[[#This Row],[C2]]*force_ripple_Config3_2A_phaseA_1Layer__220[[#This Row],[Insgesamt]]</f>
        <v>-1.0650698477124323E+17</v>
      </c>
    </row>
    <row r="199" spans="1:14" x14ac:dyDescent="0.3">
      <c r="A199">
        <v>392</v>
      </c>
      <c r="B199" t="s">
        <v>396</v>
      </c>
      <c r="C199" t="s">
        <v>397</v>
      </c>
      <c r="D199" t="s">
        <v>810</v>
      </c>
      <c r="E199" t="s">
        <v>811</v>
      </c>
      <c r="F199" t="s">
        <v>1220</v>
      </c>
      <c r="G199" t="s">
        <v>1221</v>
      </c>
      <c r="H199">
        <f t="shared" si="3"/>
        <v>87.975999999999999</v>
      </c>
      <c r="I199" t="e">
        <f>force_ripple_Config3_2A_phaseA_1Layer__220[[#This Row],[A]]*force_ripple_Config3_2A_phaseA_1Layer__220[[#This Row],[Insgesamt]]</f>
        <v>#VALUE!</v>
      </c>
      <c r="J199">
        <f>force_ripple_Config3_2A_phaseA_1Layer__220[[#This Row],[A2]]*force_ripple_Config3_2A_phaseA_1Layer__220[[#This Row],[Insgesamt]]</f>
        <v>-9.8756556910376192E+16</v>
      </c>
      <c r="K199" t="e">
        <f>force_ripple_Config3_2A_phaseA_1Layer__220[[#This Row],[B]]*force_ripple_Config3_2A_phaseA_1Layer__220[[#This Row],[Insgesamt]]</f>
        <v>#VALUE!</v>
      </c>
      <c r="L199">
        <f>force_ripple_Config3_2A_phaseA_1Layer__220[[#This Row],[B2]]*force_ripple_Config3_2A_phaseA_1Layer__220[[#This Row],[Insgesamt]]</f>
        <v>-1.1181723688529981E+17</v>
      </c>
      <c r="M199" t="e">
        <f>force_ripple_Config3_2A_phaseA_1Layer__220[[#This Row],[C]]*force_ripple_Config3_2A_phaseA_1Layer__220[[#This Row],[Insgesamt]]</f>
        <v>#VALUE!</v>
      </c>
      <c r="N199">
        <f>force_ripple_Config3_2A_phaseA_1Layer__220[[#This Row],[C2]]*force_ripple_Config3_2A_phaseA_1Layer__220[[#This Row],[Insgesamt]]</f>
        <v>-1.0157270801429646E+17</v>
      </c>
    </row>
    <row r="200" spans="1:14" x14ac:dyDescent="0.3">
      <c r="A200">
        <v>394</v>
      </c>
      <c r="B200" t="s">
        <v>398</v>
      </c>
      <c r="C200" t="s">
        <v>399</v>
      </c>
      <c r="D200" t="s">
        <v>812</v>
      </c>
      <c r="E200" t="s">
        <v>813</v>
      </c>
      <c r="F200" t="s">
        <v>1222</v>
      </c>
      <c r="G200" t="s">
        <v>1223</v>
      </c>
      <c r="H200">
        <f t="shared" si="3"/>
        <v>87.975999999999999</v>
      </c>
      <c r="I200" t="e">
        <f>force_ripple_Config3_2A_phaseA_1Layer__220[[#This Row],[A]]*force_ripple_Config3_2A_phaseA_1Layer__220[[#This Row],[Insgesamt]]</f>
        <v>#VALUE!</v>
      </c>
      <c r="J200">
        <f>force_ripple_Config3_2A_phaseA_1Layer__220[[#This Row],[A2]]*force_ripple_Config3_2A_phaseA_1Layer__220[[#This Row],[Insgesamt]]</f>
        <v>-9.1170445891559008E+16</v>
      </c>
      <c r="K200" t="e">
        <f>force_ripple_Config3_2A_phaseA_1Layer__220[[#This Row],[B]]*force_ripple_Config3_2A_phaseA_1Layer__220[[#This Row],[Insgesamt]]</f>
        <v>#VALUE!</v>
      </c>
      <c r="L200">
        <f>force_ripple_Config3_2A_phaseA_1Layer__220[[#This Row],[B2]]*force_ripple_Config3_2A_phaseA_1Layer__220[[#This Row],[Insgesamt]]</f>
        <v>-1.0273285874680126E+17</v>
      </c>
      <c r="M200" t="e">
        <f>force_ripple_Config3_2A_phaseA_1Layer__220[[#This Row],[C]]*force_ripple_Config3_2A_phaseA_1Layer__220[[#This Row],[Insgesamt]]</f>
        <v>#VALUE!</v>
      </c>
      <c r="N200">
        <f>force_ripple_Config3_2A_phaseA_1Layer__220[[#This Row],[C2]]*force_ripple_Config3_2A_phaseA_1Layer__220[[#This Row],[Insgesamt]]</f>
        <v>-1.0352875576563323E+17</v>
      </c>
    </row>
    <row r="201" spans="1:14" x14ac:dyDescent="0.3">
      <c r="A201">
        <v>396</v>
      </c>
      <c r="B201" t="s">
        <v>400</v>
      </c>
      <c r="C201" t="s">
        <v>401</v>
      </c>
      <c r="D201" t="s">
        <v>814</v>
      </c>
      <c r="E201" t="s">
        <v>815</v>
      </c>
      <c r="F201" t="s">
        <v>1224</v>
      </c>
      <c r="G201" t="s">
        <v>1225</v>
      </c>
      <c r="H201">
        <f t="shared" si="3"/>
        <v>87.975999999999999</v>
      </c>
      <c r="I201" t="e">
        <f>force_ripple_Config3_2A_phaseA_1Layer__220[[#This Row],[A]]*force_ripple_Config3_2A_phaseA_1Layer__220[[#This Row],[Insgesamt]]</f>
        <v>#VALUE!</v>
      </c>
      <c r="J201">
        <f>force_ripple_Config3_2A_phaseA_1Layer__220[[#This Row],[A2]]*force_ripple_Config3_2A_phaseA_1Layer__220[[#This Row],[Insgesamt]]</f>
        <v>-9.1810316457616288E+16</v>
      </c>
      <c r="K201" t="e">
        <f>force_ripple_Config3_2A_phaseA_1Layer__220[[#This Row],[B]]*force_ripple_Config3_2A_phaseA_1Layer__220[[#This Row],[Insgesamt]]</f>
        <v>#VALUE!</v>
      </c>
      <c r="L201">
        <f>force_ripple_Config3_2A_phaseA_1Layer__220[[#This Row],[B2]]*force_ripple_Config3_2A_phaseA_1Layer__220[[#This Row],[Insgesamt]]</f>
        <v>-1.0059414343183125E+17</v>
      </c>
      <c r="M201" t="e">
        <f>force_ripple_Config3_2A_phaseA_1Layer__220[[#This Row],[C]]*force_ripple_Config3_2A_phaseA_1Layer__220[[#This Row],[Insgesamt]]</f>
        <v>#VALUE!</v>
      </c>
      <c r="N201">
        <f>force_ripple_Config3_2A_phaseA_1Layer__220[[#This Row],[C2]]*force_ripple_Config3_2A_phaseA_1Layer__220[[#This Row],[Insgesamt]]</f>
        <v>-1.025414301076132E+17</v>
      </c>
    </row>
    <row r="202" spans="1:14" x14ac:dyDescent="0.3">
      <c r="A202">
        <v>398</v>
      </c>
      <c r="B202" t="s">
        <v>402</v>
      </c>
      <c r="C202" t="s">
        <v>403</v>
      </c>
      <c r="D202" t="s">
        <v>816</v>
      </c>
      <c r="E202" t="s">
        <v>817</v>
      </c>
      <c r="F202" t="s">
        <v>1226</v>
      </c>
      <c r="G202" t="s">
        <v>1227</v>
      </c>
      <c r="H202">
        <f t="shared" si="3"/>
        <v>87.975999999999999</v>
      </c>
      <c r="I202" t="e">
        <f>force_ripple_Config3_2A_phaseA_1Layer__220[[#This Row],[A]]*force_ripple_Config3_2A_phaseA_1Layer__220[[#This Row],[Insgesamt]]</f>
        <v>#VALUE!</v>
      </c>
      <c r="J202">
        <f>force_ripple_Config3_2A_phaseA_1Layer__220[[#This Row],[A2]]*force_ripple_Config3_2A_phaseA_1Layer__220[[#This Row],[Insgesamt]]</f>
        <v>-9.0996738168734192E+16</v>
      </c>
      <c r="K202" t="e">
        <f>force_ripple_Config3_2A_phaseA_1Layer__220[[#This Row],[B]]*force_ripple_Config3_2A_phaseA_1Layer__220[[#This Row],[Insgesamt]]</f>
        <v>#VALUE!</v>
      </c>
      <c r="L202">
        <f>force_ripple_Config3_2A_phaseA_1Layer__220[[#This Row],[B2]]*force_ripple_Config3_2A_phaseA_1Layer__220[[#This Row],[Insgesamt]]</f>
        <v>-9.6273755689862528E+16</v>
      </c>
      <c r="M202" t="e">
        <f>force_ripple_Config3_2A_phaseA_1Layer__220[[#This Row],[C]]*force_ripple_Config3_2A_phaseA_1Layer__220[[#This Row],[Insgesamt]]</f>
        <v>#VALUE!</v>
      </c>
      <c r="N202">
        <f>force_ripple_Config3_2A_phaseA_1Layer__220[[#This Row],[C2]]*force_ripple_Config3_2A_phaseA_1Layer__220[[#This Row],[Insgesamt]]</f>
        <v>-9.893209156905848E+16</v>
      </c>
    </row>
    <row r="203" spans="1:14" x14ac:dyDescent="0.3">
      <c r="A203">
        <v>400</v>
      </c>
      <c r="B203" t="s">
        <v>404</v>
      </c>
      <c r="C203" t="s">
        <v>405</v>
      </c>
      <c r="D203" t="s">
        <v>818</v>
      </c>
      <c r="E203" t="s">
        <v>819</v>
      </c>
      <c r="F203" t="s">
        <v>1228</v>
      </c>
      <c r="G203" t="s">
        <v>1229</v>
      </c>
      <c r="H203">
        <f t="shared" si="3"/>
        <v>87.975999999999999</v>
      </c>
      <c r="I203" t="e">
        <f>force_ripple_Config3_2A_phaseA_1Layer__220[[#This Row],[A]]*force_ripple_Config3_2A_phaseA_1Layer__220[[#This Row],[Insgesamt]]</f>
        <v>#VALUE!</v>
      </c>
      <c r="J203">
        <f>force_ripple_Config3_2A_phaseA_1Layer__220[[#This Row],[A2]]*force_ripple_Config3_2A_phaseA_1Layer__220[[#This Row],[Insgesamt]]</f>
        <v>-8.8962428945309648E+16</v>
      </c>
      <c r="K203" t="e">
        <f>force_ripple_Config3_2A_phaseA_1Layer__220[[#This Row],[B]]*force_ripple_Config3_2A_phaseA_1Layer__220[[#This Row],[Insgesamt]]</f>
        <v>#VALUE!</v>
      </c>
      <c r="L203">
        <f>force_ripple_Config3_2A_phaseA_1Layer__220[[#This Row],[B2]]*force_ripple_Config3_2A_phaseA_1Layer__220[[#This Row],[Insgesamt]]</f>
        <v>-9.0091713878613216E+16</v>
      </c>
      <c r="M203" t="e">
        <f>force_ripple_Config3_2A_phaseA_1Layer__220[[#This Row],[C]]*force_ripple_Config3_2A_phaseA_1Layer__220[[#This Row],[Insgesamt]]</f>
        <v>#VALUE!</v>
      </c>
      <c r="N203">
        <f>force_ripple_Config3_2A_phaseA_1Layer__220[[#This Row],[C2]]*force_ripple_Config3_2A_phaseA_1Layer__220[[#This Row],[Insgesamt]]</f>
        <v>-1.0177588179572462E+17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03CE-706C-4740-A762-605CDA974007}">
  <dimension ref="A1:N203"/>
  <sheetViews>
    <sheetView topLeftCell="C1" workbookViewId="0">
      <selection activeCell="P20" sqref="P20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1230</v>
      </c>
      <c r="C3" t="s">
        <v>1231</v>
      </c>
      <c r="D3" t="s">
        <v>1632</v>
      </c>
      <c r="E3" t="s">
        <v>1633</v>
      </c>
      <c r="F3" t="s">
        <v>2034</v>
      </c>
      <c r="G3" t="s">
        <v>2035</v>
      </c>
      <c r="H3">
        <f>28*3.142</f>
        <v>87.975999999999999</v>
      </c>
      <c r="I3" t="e">
        <f>force_ripple_Config3_2A_phaseA_1Layer__21121[[#This Row],[A]]*force_ripple_Config3_2A_phaseA_1Layer__21121[[#This Row],[Insgesamt]]</f>
        <v>#VALUE!</v>
      </c>
      <c r="J3" t="e">
        <f>force_ripple_Config3_2A_phaseA_1Layer__21121[[#This Row],[A2]]*force_ripple_Config3_2A_phaseA_1Layer__21121[[#This Row],[Insgesamt]]</f>
        <v>#VALUE!</v>
      </c>
      <c r="K3" t="e">
        <f>force_ripple_Config3_2A_phaseA_1Layer__21121[[#This Row],[B]]*force_ripple_Config3_2A_phaseA_1Layer__21121[[#This Row],[Insgesamt]]</f>
        <v>#VALUE!</v>
      </c>
      <c r="L3">
        <f>force_ripple_Config3_2A_phaseA_1Layer__21121[[#This Row],[B2]]*force_ripple_Config3_2A_phaseA_1Layer__21121[[#This Row],[Insgesamt]]</f>
        <v>-9.2634303836297504E+16</v>
      </c>
      <c r="M3" t="e">
        <f>force_ripple_Config3_2A_phaseA_1Layer__21121[[#This Row],[C]]*force_ripple_Config3_2A_phaseA_1Layer__21121[[#This Row],[Insgesamt]]</f>
        <v>#VALUE!</v>
      </c>
      <c r="N3">
        <f>force_ripple_Config3_2A_phaseA_1Layer__21121[[#This Row],[C2]]*force_ripple_Config3_2A_phaseA_1Layer__21121[[#This Row],[Insgesamt]]</f>
        <v>-1.1197629572583117E+17</v>
      </c>
    </row>
    <row r="4" spans="1:14" x14ac:dyDescent="0.3">
      <c r="A4">
        <v>2</v>
      </c>
      <c r="B4" t="s">
        <v>1232</v>
      </c>
      <c r="C4" t="s">
        <v>1233</v>
      </c>
      <c r="D4" t="s">
        <v>1634</v>
      </c>
      <c r="E4" t="s">
        <v>1635</v>
      </c>
      <c r="F4" t="s">
        <v>2036</v>
      </c>
      <c r="G4" t="s">
        <v>2037</v>
      </c>
      <c r="H4">
        <f t="shared" ref="H4:H67" si="0">28*3.142</f>
        <v>87.975999999999999</v>
      </c>
      <c r="I4" t="e">
        <f>force_ripple_Config3_2A_phaseA_1Layer__21121[[#This Row],[A]]*force_ripple_Config3_2A_phaseA_1Layer__21121[[#This Row],[Insgesamt]]</f>
        <v>#VALUE!</v>
      </c>
      <c r="J4" t="e">
        <f>force_ripple_Config3_2A_phaseA_1Layer__21121[[#This Row],[A2]]*force_ripple_Config3_2A_phaseA_1Layer__21121[[#This Row],[Insgesamt]]</f>
        <v>#VALUE!</v>
      </c>
      <c r="K4" t="e">
        <f>force_ripple_Config3_2A_phaseA_1Layer__21121[[#This Row],[B]]*force_ripple_Config3_2A_phaseA_1Layer__21121[[#This Row],[Insgesamt]]</f>
        <v>#VALUE!</v>
      </c>
      <c r="L4">
        <f>force_ripple_Config3_2A_phaseA_1Layer__21121[[#This Row],[B2]]*force_ripple_Config3_2A_phaseA_1Layer__21121[[#This Row],[Insgesamt]]</f>
        <v>-8.9453578087388944E+16</v>
      </c>
      <c r="M4" t="e">
        <f>force_ripple_Config3_2A_phaseA_1Layer__21121[[#This Row],[C]]*force_ripple_Config3_2A_phaseA_1Layer__21121[[#This Row],[Insgesamt]]</f>
        <v>#VALUE!</v>
      </c>
      <c r="N4">
        <f>force_ripple_Config3_2A_phaseA_1Layer__21121[[#This Row],[C2]]*force_ripple_Config3_2A_phaseA_1Layer__21121[[#This Row],[Insgesamt]]</f>
        <v>-1.2160804418034821E+17</v>
      </c>
    </row>
    <row r="5" spans="1:14" x14ac:dyDescent="0.3">
      <c r="A5">
        <v>4</v>
      </c>
      <c r="B5" t="s">
        <v>1234</v>
      </c>
      <c r="C5" t="s">
        <v>1235</v>
      </c>
      <c r="D5" t="s">
        <v>1636</v>
      </c>
      <c r="E5" t="s">
        <v>1637</v>
      </c>
      <c r="F5" t="s">
        <v>2038</v>
      </c>
      <c r="G5" t="s">
        <v>2039</v>
      </c>
      <c r="H5">
        <f t="shared" si="0"/>
        <v>87.975999999999999</v>
      </c>
      <c r="I5" t="e">
        <f>force_ripple_Config3_2A_phaseA_1Layer__21121[[#This Row],[A]]*force_ripple_Config3_2A_phaseA_1Layer__21121[[#This Row],[Insgesamt]]</f>
        <v>#VALUE!</v>
      </c>
      <c r="J5" t="e">
        <f>force_ripple_Config3_2A_phaseA_1Layer__21121[[#This Row],[A2]]*force_ripple_Config3_2A_phaseA_1Layer__21121[[#This Row],[Insgesamt]]</f>
        <v>#VALUE!</v>
      </c>
      <c r="K5" t="e">
        <f>force_ripple_Config3_2A_phaseA_1Layer__21121[[#This Row],[B]]*force_ripple_Config3_2A_phaseA_1Layer__21121[[#This Row],[Insgesamt]]</f>
        <v>#VALUE!</v>
      </c>
      <c r="L5" t="e">
        <f>force_ripple_Config3_2A_phaseA_1Layer__21121[[#This Row],[B2]]*force_ripple_Config3_2A_phaseA_1Layer__21121[[#This Row],[Insgesamt]]</f>
        <v>#VALUE!</v>
      </c>
      <c r="M5" t="e">
        <f>force_ripple_Config3_2A_phaseA_1Layer__21121[[#This Row],[C]]*force_ripple_Config3_2A_phaseA_1Layer__21121[[#This Row],[Insgesamt]]</f>
        <v>#VALUE!</v>
      </c>
      <c r="N5">
        <f>force_ripple_Config3_2A_phaseA_1Layer__21121[[#This Row],[C2]]*force_ripple_Config3_2A_phaseA_1Layer__21121[[#This Row],[Insgesamt]]</f>
        <v>-1.2469781833851011E+17</v>
      </c>
    </row>
    <row r="6" spans="1:14" x14ac:dyDescent="0.3">
      <c r="A6">
        <v>6</v>
      </c>
      <c r="B6" t="s">
        <v>1236</v>
      </c>
      <c r="C6" t="s">
        <v>1237</v>
      </c>
      <c r="D6" t="s">
        <v>1638</v>
      </c>
      <c r="E6" t="s">
        <v>1639</v>
      </c>
      <c r="F6" t="s">
        <v>2040</v>
      </c>
      <c r="G6" t="s">
        <v>2041</v>
      </c>
      <c r="H6">
        <f t="shared" si="0"/>
        <v>87.975999999999999</v>
      </c>
      <c r="I6" t="e">
        <f>force_ripple_Config3_2A_phaseA_1Layer__21121[[#This Row],[A]]*force_ripple_Config3_2A_phaseA_1Layer__21121[[#This Row],[Insgesamt]]</f>
        <v>#VALUE!</v>
      </c>
      <c r="J6">
        <f>force_ripple_Config3_2A_phaseA_1Layer__21121[[#This Row],[A2]]*force_ripple_Config3_2A_phaseA_1Layer__21121[[#This Row],[Insgesamt]]</f>
        <v>-1.0440416739799048E+17</v>
      </c>
      <c r="K6" t="e">
        <f>force_ripple_Config3_2A_phaseA_1Layer__21121[[#This Row],[B]]*force_ripple_Config3_2A_phaseA_1Layer__21121[[#This Row],[Insgesamt]]</f>
        <v>#VALUE!</v>
      </c>
      <c r="L6" t="e">
        <f>force_ripple_Config3_2A_phaseA_1Layer__21121[[#This Row],[B2]]*force_ripple_Config3_2A_phaseA_1Layer__21121[[#This Row],[Insgesamt]]</f>
        <v>#VALUE!</v>
      </c>
      <c r="M6" t="e">
        <f>force_ripple_Config3_2A_phaseA_1Layer__21121[[#This Row],[C]]*force_ripple_Config3_2A_phaseA_1Layer__21121[[#This Row],[Insgesamt]]</f>
        <v>#VALUE!</v>
      </c>
      <c r="N6">
        <f>force_ripple_Config3_2A_phaseA_1Layer__21121[[#This Row],[C2]]*force_ripple_Config3_2A_phaseA_1Layer__21121[[#This Row],[Insgesamt]]</f>
        <v>-1.2913017490425859E+17</v>
      </c>
    </row>
    <row r="7" spans="1:14" x14ac:dyDescent="0.3">
      <c r="A7">
        <v>8</v>
      </c>
      <c r="B7" t="s">
        <v>1238</v>
      </c>
      <c r="C7" t="s">
        <v>1239</v>
      </c>
      <c r="D7" t="s">
        <v>1640</v>
      </c>
      <c r="E7" t="s">
        <v>1641</v>
      </c>
      <c r="F7" t="s">
        <v>2042</v>
      </c>
      <c r="G7" t="s">
        <v>2043</v>
      </c>
      <c r="H7">
        <f t="shared" si="0"/>
        <v>87.975999999999999</v>
      </c>
      <c r="I7" t="e">
        <f>force_ripple_Config3_2A_phaseA_1Layer__21121[[#This Row],[A]]*force_ripple_Config3_2A_phaseA_1Layer__21121[[#This Row],[Insgesamt]]</f>
        <v>#VALUE!</v>
      </c>
      <c r="J7">
        <f>force_ripple_Config3_2A_phaseA_1Layer__21121[[#This Row],[A2]]*force_ripple_Config3_2A_phaseA_1Layer__21121[[#This Row],[Insgesamt]]</f>
        <v>-1.1577545762189539E+17</v>
      </c>
      <c r="K7" t="e">
        <f>force_ripple_Config3_2A_phaseA_1Layer__21121[[#This Row],[B]]*force_ripple_Config3_2A_phaseA_1Layer__21121[[#This Row],[Insgesamt]]</f>
        <v>#VALUE!</v>
      </c>
      <c r="L7" t="e">
        <f>force_ripple_Config3_2A_phaseA_1Layer__21121[[#This Row],[B2]]*force_ripple_Config3_2A_phaseA_1Layer__21121[[#This Row],[Insgesamt]]</f>
        <v>#VALUE!</v>
      </c>
      <c r="M7" t="e">
        <f>force_ripple_Config3_2A_phaseA_1Layer__21121[[#This Row],[C]]*force_ripple_Config3_2A_phaseA_1Layer__21121[[#This Row],[Insgesamt]]</f>
        <v>#VALUE!</v>
      </c>
      <c r="N7">
        <f>force_ripple_Config3_2A_phaseA_1Layer__21121[[#This Row],[C2]]*force_ripple_Config3_2A_phaseA_1Layer__21121[[#This Row],[Insgesamt]]</f>
        <v>-1.3311790348703348E+16</v>
      </c>
    </row>
    <row r="8" spans="1:14" x14ac:dyDescent="0.3">
      <c r="A8">
        <v>10</v>
      </c>
      <c r="B8" t="s">
        <v>1240</v>
      </c>
      <c r="C8" t="s">
        <v>1241</v>
      </c>
      <c r="D8" t="s">
        <v>1642</v>
      </c>
      <c r="E8" t="s">
        <v>1643</v>
      </c>
      <c r="F8" t="s">
        <v>2044</v>
      </c>
      <c r="G8" t="s">
        <v>2045</v>
      </c>
      <c r="H8">
        <f t="shared" si="0"/>
        <v>87.975999999999999</v>
      </c>
      <c r="I8" t="e">
        <f>force_ripple_Config3_2A_phaseA_1Layer__21121[[#This Row],[A]]*force_ripple_Config3_2A_phaseA_1Layer__21121[[#This Row],[Insgesamt]]</f>
        <v>#VALUE!</v>
      </c>
      <c r="J8">
        <f>force_ripple_Config3_2A_phaseA_1Layer__21121[[#This Row],[A2]]*force_ripple_Config3_2A_phaseA_1Layer__21121[[#This Row],[Insgesamt]]</f>
        <v>-1.2531247711033616E+17</v>
      </c>
      <c r="K8" t="e">
        <f>force_ripple_Config3_2A_phaseA_1Layer__21121[[#This Row],[B]]*force_ripple_Config3_2A_phaseA_1Layer__21121[[#This Row],[Insgesamt]]</f>
        <v>#VALUE!</v>
      </c>
      <c r="L8" t="e">
        <f>force_ripple_Config3_2A_phaseA_1Layer__21121[[#This Row],[B2]]*force_ripple_Config3_2A_phaseA_1Layer__21121[[#This Row],[Insgesamt]]</f>
        <v>#VALUE!</v>
      </c>
      <c r="M8" t="e">
        <f>force_ripple_Config3_2A_phaseA_1Layer__21121[[#This Row],[C]]*force_ripple_Config3_2A_phaseA_1Layer__21121[[#This Row],[Insgesamt]]</f>
        <v>#VALUE!</v>
      </c>
      <c r="N8">
        <f>force_ripple_Config3_2A_phaseA_1Layer__21121[[#This Row],[C2]]*force_ripple_Config3_2A_phaseA_1Layer__21121[[#This Row],[Insgesamt]]</f>
        <v>-1.2752572607471174E+17</v>
      </c>
    </row>
    <row r="9" spans="1:14" x14ac:dyDescent="0.3">
      <c r="A9">
        <v>12</v>
      </c>
      <c r="B9" t="s">
        <v>1242</v>
      </c>
      <c r="C9" t="s">
        <v>1243</v>
      </c>
      <c r="D9" t="s">
        <v>1644</v>
      </c>
      <c r="E9" t="s">
        <v>1645</v>
      </c>
      <c r="F9" t="s">
        <v>2046</v>
      </c>
      <c r="G9" t="s">
        <v>2047</v>
      </c>
      <c r="H9">
        <f t="shared" si="0"/>
        <v>87.975999999999999</v>
      </c>
      <c r="I9" t="e">
        <f>force_ripple_Config3_2A_phaseA_1Layer__21121[[#This Row],[A]]*force_ripple_Config3_2A_phaseA_1Layer__21121[[#This Row],[Insgesamt]]</f>
        <v>#VALUE!</v>
      </c>
      <c r="J9">
        <f>force_ripple_Config3_2A_phaseA_1Layer__21121[[#This Row],[A2]]*force_ripple_Config3_2A_phaseA_1Layer__21121[[#This Row],[Insgesamt]]</f>
        <v>-1.3902089203688038E+17</v>
      </c>
      <c r="K9" t="e">
        <f>force_ripple_Config3_2A_phaseA_1Layer__21121[[#This Row],[B]]*force_ripple_Config3_2A_phaseA_1Layer__21121[[#This Row],[Insgesamt]]</f>
        <v>#VALUE!</v>
      </c>
      <c r="L9">
        <f>force_ripple_Config3_2A_phaseA_1Layer__21121[[#This Row],[B2]]*force_ripple_Config3_2A_phaseA_1Layer__21121[[#This Row],[Insgesamt]]</f>
        <v>-9.1228554594633904E+16</v>
      </c>
      <c r="M9" t="e">
        <f>force_ripple_Config3_2A_phaseA_1Layer__21121[[#This Row],[C]]*force_ripple_Config3_2A_phaseA_1Layer__21121[[#This Row],[Insgesamt]]</f>
        <v>#VALUE!</v>
      </c>
      <c r="N9">
        <f>force_ripple_Config3_2A_phaseA_1Layer__21121[[#This Row],[C2]]*force_ripple_Config3_2A_phaseA_1Layer__21121[[#This Row],[Insgesamt]]</f>
        <v>-1.2289854215903542E+17</v>
      </c>
    </row>
    <row r="10" spans="1:14" x14ac:dyDescent="0.3">
      <c r="A10">
        <v>14</v>
      </c>
      <c r="B10" t="s">
        <v>1244</v>
      </c>
      <c r="C10" t="s">
        <v>1245</v>
      </c>
      <c r="D10" t="s">
        <v>1646</v>
      </c>
      <c r="E10" t="s">
        <v>1647</v>
      </c>
      <c r="F10" t="s">
        <v>2048</v>
      </c>
      <c r="G10" t="s">
        <v>2049</v>
      </c>
      <c r="H10">
        <f t="shared" si="0"/>
        <v>87.975999999999999</v>
      </c>
      <c r="I10" t="e">
        <f>force_ripple_Config3_2A_phaseA_1Layer__21121[[#This Row],[A]]*force_ripple_Config3_2A_phaseA_1Layer__21121[[#This Row],[Insgesamt]]</f>
        <v>#VALUE!</v>
      </c>
      <c r="J10">
        <f>force_ripple_Config3_2A_phaseA_1Layer__21121[[#This Row],[A2]]*force_ripple_Config3_2A_phaseA_1Layer__21121[[#This Row],[Insgesamt]]</f>
        <v>-1.4411917850023024E+17</v>
      </c>
      <c r="K10" t="e">
        <f>force_ripple_Config3_2A_phaseA_1Layer__21121[[#This Row],[B]]*force_ripple_Config3_2A_phaseA_1Layer__21121[[#This Row],[Insgesamt]]</f>
        <v>#VALUE!</v>
      </c>
      <c r="L10">
        <f>force_ripple_Config3_2A_phaseA_1Layer__21121[[#This Row],[B2]]*force_ripple_Config3_2A_phaseA_1Layer__21121[[#This Row],[Insgesamt]]</f>
        <v>-1.0166445531536715E+17</v>
      </c>
      <c r="M10" t="e">
        <f>force_ripple_Config3_2A_phaseA_1Layer__21121[[#This Row],[C]]*force_ripple_Config3_2A_phaseA_1Layer__21121[[#This Row],[Insgesamt]]</f>
        <v>#VALUE!</v>
      </c>
      <c r="N10">
        <f>force_ripple_Config3_2A_phaseA_1Layer__21121[[#This Row],[C2]]*force_ripple_Config3_2A_phaseA_1Layer__21121[[#This Row],[Insgesamt]]</f>
        <v>-1.1898544054569696E+16</v>
      </c>
    </row>
    <row r="11" spans="1:14" x14ac:dyDescent="0.3">
      <c r="A11">
        <v>16</v>
      </c>
      <c r="B11" t="s">
        <v>1246</v>
      </c>
      <c r="C11" t="s">
        <v>1247</v>
      </c>
      <c r="D11" t="s">
        <v>1648</v>
      </c>
      <c r="E11" t="s">
        <v>1649</v>
      </c>
      <c r="F11" t="s">
        <v>2050</v>
      </c>
      <c r="G11" t="s">
        <v>2051</v>
      </c>
      <c r="H11">
        <f t="shared" si="0"/>
        <v>87.975999999999999</v>
      </c>
      <c r="I11" t="e">
        <f>force_ripple_Config3_2A_phaseA_1Layer__21121[[#This Row],[A]]*force_ripple_Config3_2A_phaseA_1Layer__21121[[#This Row],[Insgesamt]]</f>
        <v>#VALUE!</v>
      </c>
      <c r="J11">
        <f>force_ripple_Config3_2A_phaseA_1Layer__21121[[#This Row],[A2]]*force_ripple_Config3_2A_phaseA_1Layer__21121[[#This Row],[Insgesamt]]</f>
        <v>-1.4063597536218227E+17</v>
      </c>
      <c r="K11" t="e">
        <f>force_ripple_Config3_2A_phaseA_1Layer__21121[[#This Row],[B]]*force_ripple_Config3_2A_phaseA_1Layer__21121[[#This Row],[Insgesamt]]</f>
        <v>#VALUE!</v>
      </c>
      <c r="L11">
        <f>force_ripple_Config3_2A_phaseA_1Layer__21121[[#This Row],[B2]]*force_ripple_Config3_2A_phaseA_1Layer__21121[[#This Row],[Insgesamt]]</f>
        <v>-1.046398593307452E+17</v>
      </c>
      <c r="M11" t="e">
        <f>force_ripple_Config3_2A_phaseA_1Layer__21121[[#This Row],[C]]*force_ripple_Config3_2A_phaseA_1Layer__21121[[#This Row],[Insgesamt]]</f>
        <v>#VALUE!</v>
      </c>
      <c r="N11">
        <f>force_ripple_Config3_2A_phaseA_1Layer__21121[[#This Row],[C2]]*force_ripple_Config3_2A_phaseA_1Layer__21121[[#This Row],[Insgesamt]]</f>
        <v>-1.0545240632627928E+17</v>
      </c>
    </row>
    <row r="12" spans="1:14" x14ac:dyDescent="0.3">
      <c r="A12">
        <v>18</v>
      </c>
      <c r="B12" t="s">
        <v>1248</v>
      </c>
      <c r="C12" t="s">
        <v>1249</v>
      </c>
      <c r="D12" t="s">
        <v>1650</v>
      </c>
      <c r="E12" t="s">
        <v>1651</v>
      </c>
      <c r="F12" t="s">
        <v>2052</v>
      </c>
      <c r="G12" t="s">
        <v>2053</v>
      </c>
      <c r="H12">
        <f t="shared" si="0"/>
        <v>87.975999999999999</v>
      </c>
      <c r="I12" t="e">
        <f>force_ripple_Config3_2A_phaseA_1Layer__21121[[#This Row],[A]]*force_ripple_Config3_2A_phaseA_1Layer__21121[[#This Row],[Insgesamt]]</f>
        <v>#VALUE!</v>
      </c>
      <c r="J12">
        <f>force_ripple_Config3_2A_phaseA_1Layer__21121[[#This Row],[A2]]*force_ripple_Config3_2A_phaseA_1Layer__21121[[#This Row],[Insgesamt]]</f>
        <v>-1.4180069433307774E+17</v>
      </c>
      <c r="K12" t="e">
        <f>force_ripple_Config3_2A_phaseA_1Layer__21121[[#This Row],[B]]*force_ripple_Config3_2A_phaseA_1Layer__21121[[#This Row],[Insgesamt]]</f>
        <v>#VALUE!</v>
      </c>
      <c r="L12">
        <f>force_ripple_Config3_2A_phaseA_1Layer__21121[[#This Row],[B2]]*force_ripple_Config3_2A_phaseA_1Layer__21121[[#This Row],[Insgesamt]]</f>
        <v>-1.1282327216913685E+17</v>
      </c>
      <c r="M12" t="e">
        <f>force_ripple_Config3_2A_phaseA_1Layer__21121[[#This Row],[C]]*force_ripple_Config3_2A_phaseA_1Layer__21121[[#This Row],[Insgesamt]]</f>
        <v>#VALUE!</v>
      </c>
      <c r="N12">
        <f>force_ripple_Config3_2A_phaseA_1Layer__21121[[#This Row],[C2]]*force_ripple_Config3_2A_phaseA_1Layer__21121[[#This Row],[Insgesamt]]</f>
        <v>-9.5584934578361152E+16</v>
      </c>
    </row>
    <row r="13" spans="1:14" x14ac:dyDescent="0.3">
      <c r="A13">
        <v>20</v>
      </c>
      <c r="B13" t="s">
        <v>1250</v>
      </c>
      <c r="C13" t="s">
        <v>1251</v>
      </c>
      <c r="D13" t="s">
        <v>1652</v>
      </c>
      <c r="E13" t="s">
        <v>1653</v>
      </c>
      <c r="F13" t="s">
        <v>2054</v>
      </c>
      <c r="G13" t="s">
        <v>2055</v>
      </c>
      <c r="H13">
        <f t="shared" si="0"/>
        <v>87.975999999999999</v>
      </c>
      <c r="I13" t="e">
        <f>force_ripple_Config3_2A_phaseA_1Layer__21121[[#This Row],[A]]*force_ripple_Config3_2A_phaseA_1Layer__21121[[#This Row],[Insgesamt]]</f>
        <v>#VALUE!</v>
      </c>
      <c r="J13">
        <f>force_ripple_Config3_2A_phaseA_1Layer__21121[[#This Row],[A2]]*force_ripple_Config3_2A_phaseA_1Layer__21121[[#This Row],[Insgesamt]]</f>
        <v>-1.3870508452090778E+17</v>
      </c>
      <c r="K13" t="e">
        <f>force_ripple_Config3_2A_phaseA_1Layer__21121[[#This Row],[B]]*force_ripple_Config3_2A_phaseA_1Layer__21121[[#This Row],[Insgesamt]]</f>
        <v>#VALUE!</v>
      </c>
      <c r="L13">
        <f>force_ripple_Config3_2A_phaseA_1Layer__21121[[#This Row],[B2]]*force_ripple_Config3_2A_phaseA_1Layer__21121[[#This Row],[Insgesamt]]</f>
        <v>-1.2495272448117413E+17</v>
      </c>
      <c r="M13" t="e">
        <f>force_ripple_Config3_2A_phaseA_1Layer__21121[[#This Row],[C]]*force_ripple_Config3_2A_phaseA_1Layer__21121[[#This Row],[Insgesamt]]</f>
        <v>#VALUE!</v>
      </c>
      <c r="N13">
        <f>force_ripple_Config3_2A_phaseA_1Layer__21121[[#This Row],[C2]]*force_ripple_Config3_2A_phaseA_1Layer__21121[[#This Row],[Insgesamt]]</f>
        <v>-9.3326679180024384E+16</v>
      </c>
    </row>
    <row r="14" spans="1:14" x14ac:dyDescent="0.3">
      <c r="A14">
        <v>22</v>
      </c>
      <c r="B14" t="s">
        <v>1252</v>
      </c>
      <c r="C14" t="s">
        <v>1253</v>
      </c>
      <c r="D14" t="s">
        <v>1654</v>
      </c>
      <c r="E14" t="s">
        <v>1655</v>
      </c>
      <c r="F14" t="s">
        <v>2056</v>
      </c>
      <c r="G14" t="s">
        <v>2057</v>
      </c>
      <c r="H14">
        <f t="shared" si="0"/>
        <v>87.975999999999999</v>
      </c>
      <c r="I14" t="e">
        <f>force_ripple_Config3_2A_phaseA_1Layer__21121[[#This Row],[A]]*force_ripple_Config3_2A_phaseA_1Layer__21121[[#This Row],[Insgesamt]]</f>
        <v>#VALUE!</v>
      </c>
      <c r="J14">
        <f>force_ripple_Config3_2A_phaseA_1Layer__21121[[#This Row],[A2]]*force_ripple_Config3_2A_phaseA_1Layer__21121[[#This Row],[Insgesamt]]</f>
        <v>-1.296229508388373E+17</v>
      </c>
      <c r="K14" t="e">
        <f>force_ripple_Config3_2A_phaseA_1Layer__21121[[#This Row],[B]]*force_ripple_Config3_2A_phaseA_1Layer__21121[[#This Row],[Insgesamt]]</f>
        <v>#VALUE!</v>
      </c>
      <c r="L14">
        <f>force_ripple_Config3_2A_phaseA_1Layer__21121[[#This Row],[B2]]*force_ripple_Config3_2A_phaseA_1Layer__21121[[#This Row],[Insgesamt]]</f>
        <v>-1.3027556085943853E+17</v>
      </c>
      <c r="M14" t="e">
        <f>force_ripple_Config3_2A_phaseA_1Layer__21121[[#This Row],[C]]*force_ripple_Config3_2A_phaseA_1Layer__21121[[#This Row],[Insgesamt]]</f>
        <v>#VALUE!</v>
      </c>
      <c r="N14" t="e">
        <f>force_ripple_Config3_2A_phaseA_1Layer__21121[[#This Row],[C2]]*force_ripple_Config3_2A_phaseA_1Layer__21121[[#This Row],[Insgesamt]]</f>
        <v>#VALUE!</v>
      </c>
    </row>
    <row r="15" spans="1:14" x14ac:dyDescent="0.3">
      <c r="A15">
        <v>24</v>
      </c>
      <c r="B15" t="s">
        <v>1254</v>
      </c>
      <c r="C15" t="s">
        <v>1255</v>
      </c>
      <c r="D15" t="s">
        <v>1656</v>
      </c>
      <c r="E15" t="s">
        <v>1657</v>
      </c>
      <c r="F15" t="s">
        <v>2058</v>
      </c>
      <c r="G15" t="s">
        <v>2059</v>
      </c>
      <c r="H15">
        <f t="shared" si="0"/>
        <v>87.975999999999999</v>
      </c>
      <c r="I15" t="e">
        <f>force_ripple_Config3_2A_phaseA_1Layer__21121[[#This Row],[A]]*force_ripple_Config3_2A_phaseA_1Layer__21121[[#This Row],[Insgesamt]]</f>
        <v>#VALUE!</v>
      </c>
      <c r="J15">
        <f>force_ripple_Config3_2A_phaseA_1Layer__21121[[#This Row],[A2]]*force_ripple_Config3_2A_phaseA_1Layer__21121[[#This Row],[Insgesamt]]</f>
        <v>-1.2863424553009764E+16</v>
      </c>
      <c r="K15" t="e">
        <f>force_ripple_Config3_2A_phaseA_1Layer__21121[[#This Row],[B]]*force_ripple_Config3_2A_phaseA_1Layer__21121[[#This Row],[Insgesamt]]</f>
        <v>#VALUE!</v>
      </c>
      <c r="L15">
        <f>force_ripple_Config3_2A_phaseA_1Layer__21121[[#This Row],[B2]]*force_ripple_Config3_2A_phaseA_1Layer__21121[[#This Row],[Insgesamt]]</f>
        <v>-1.409696105239327E+17</v>
      </c>
      <c r="M15" t="e">
        <f>force_ripple_Config3_2A_phaseA_1Layer__21121[[#This Row],[C]]*force_ripple_Config3_2A_phaseA_1Layer__21121[[#This Row],[Insgesamt]]</f>
        <v>#VALUE!</v>
      </c>
      <c r="N15">
        <f>force_ripple_Config3_2A_phaseA_1Layer__21121[[#This Row],[C2]]*force_ripple_Config3_2A_phaseA_1Layer__21121[[#This Row],[Insgesamt]]</f>
        <v>-9205248955588500</v>
      </c>
    </row>
    <row r="16" spans="1:14" x14ac:dyDescent="0.3">
      <c r="A16">
        <v>26</v>
      </c>
      <c r="B16" t="s">
        <v>1256</v>
      </c>
      <c r="C16" t="s">
        <v>1257</v>
      </c>
      <c r="D16" t="s">
        <v>1658</v>
      </c>
      <c r="E16" t="s">
        <v>1659</v>
      </c>
      <c r="F16" t="s">
        <v>2060</v>
      </c>
      <c r="G16" t="s">
        <v>2061</v>
      </c>
      <c r="H16">
        <f t="shared" si="0"/>
        <v>87.975999999999999</v>
      </c>
      <c r="I16" t="e">
        <f>force_ripple_Config3_2A_phaseA_1Layer__21121[[#This Row],[A]]*force_ripple_Config3_2A_phaseA_1Layer__21121[[#This Row],[Insgesamt]]</f>
        <v>#VALUE!</v>
      </c>
      <c r="J16">
        <f>force_ripple_Config3_2A_phaseA_1Layer__21121[[#This Row],[A2]]*force_ripple_Config3_2A_phaseA_1Layer__21121[[#This Row],[Insgesamt]]</f>
        <v>-1.213582682490234E+16</v>
      </c>
      <c r="K16" t="e">
        <f>force_ripple_Config3_2A_phaseA_1Layer__21121[[#This Row],[B]]*force_ripple_Config3_2A_phaseA_1Layer__21121[[#This Row],[Insgesamt]]</f>
        <v>#VALUE!</v>
      </c>
      <c r="L16">
        <f>force_ripple_Config3_2A_phaseA_1Layer__21121[[#This Row],[B2]]*force_ripple_Config3_2A_phaseA_1Layer__21121[[#This Row],[Insgesamt]]</f>
        <v>-1.5139749504202144E+17</v>
      </c>
      <c r="M16" t="e">
        <f>force_ripple_Config3_2A_phaseA_1Layer__21121[[#This Row],[C]]*force_ripple_Config3_2A_phaseA_1Layer__21121[[#This Row],[Insgesamt]]</f>
        <v>#VALUE!</v>
      </c>
      <c r="N16">
        <f>force_ripple_Config3_2A_phaseA_1Layer__21121[[#This Row],[C2]]*force_ripple_Config3_2A_phaseA_1Layer__21121[[#This Row],[Insgesamt]]</f>
        <v>-1.0187099414614037E+17</v>
      </c>
    </row>
    <row r="17" spans="1:14" x14ac:dyDescent="0.3">
      <c r="A17">
        <v>28</v>
      </c>
      <c r="B17" t="s">
        <v>1258</v>
      </c>
      <c r="C17" t="s">
        <v>1259</v>
      </c>
      <c r="D17" t="s">
        <v>1660</v>
      </c>
      <c r="E17" t="s">
        <v>1661</v>
      </c>
      <c r="F17" t="s">
        <v>2062</v>
      </c>
      <c r="G17" t="s">
        <v>2063</v>
      </c>
      <c r="H17">
        <f t="shared" si="0"/>
        <v>87.975999999999999</v>
      </c>
      <c r="I17" t="e">
        <f>force_ripple_Config3_2A_phaseA_1Layer__21121[[#This Row],[A]]*force_ripple_Config3_2A_phaseA_1Layer__21121[[#This Row],[Insgesamt]]</f>
        <v>#VALUE!</v>
      </c>
      <c r="J17">
        <f>force_ripple_Config3_2A_phaseA_1Layer__21121[[#This Row],[A2]]*force_ripple_Config3_2A_phaseA_1Layer__21121[[#This Row],[Insgesamt]]</f>
        <v>-1.0731738820669992E+17</v>
      </c>
      <c r="K17" t="e">
        <f>force_ripple_Config3_2A_phaseA_1Layer__21121[[#This Row],[B]]*force_ripple_Config3_2A_phaseA_1Layer__21121[[#This Row],[Insgesamt]]</f>
        <v>#VALUE!</v>
      </c>
      <c r="L17">
        <f>force_ripple_Config3_2A_phaseA_1Layer__21121[[#This Row],[B2]]*force_ripple_Config3_2A_phaseA_1Layer__21121[[#This Row],[Insgesamt]]</f>
        <v>-1.4947401547170672E+16</v>
      </c>
      <c r="M17" t="e">
        <f>force_ripple_Config3_2A_phaseA_1Layer__21121[[#This Row],[C]]*force_ripple_Config3_2A_phaseA_1Layer__21121[[#This Row],[Insgesamt]]</f>
        <v>#VALUE!</v>
      </c>
      <c r="N17">
        <f>force_ripple_Config3_2A_phaseA_1Layer__21121[[#This Row],[C2]]*force_ripple_Config3_2A_phaseA_1Layer__21121[[#This Row],[Insgesamt]]</f>
        <v>-1.0517018675824683E+17</v>
      </c>
    </row>
    <row r="18" spans="1:14" x14ac:dyDescent="0.3">
      <c r="A18">
        <v>30</v>
      </c>
      <c r="B18" t="s">
        <v>1260</v>
      </c>
      <c r="C18" t="s">
        <v>1261</v>
      </c>
      <c r="D18" t="s">
        <v>1662</v>
      </c>
      <c r="E18" t="s">
        <v>1663</v>
      </c>
      <c r="F18" t="s">
        <v>2064</v>
      </c>
      <c r="G18" t="s">
        <v>2065</v>
      </c>
      <c r="H18">
        <f t="shared" si="0"/>
        <v>87.975999999999999</v>
      </c>
      <c r="I18" t="e">
        <f>force_ripple_Config3_2A_phaseA_1Layer__21121[[#This Row],[A]]*force_ripple_Config3_2A_phaseA_1Layer__21121[[#This Row],[Insgesamt]]</f>
        <v>#VALUE!</v>
      </c>
      <c r="J18">
        <f>force_ripple_Config3_2A_phaseA_1Layer__21121[[#This Row],[A2]]*force_ripple_Config3_2A_phaseA_1Layer__21121[[#This Row],[Insgesamt]]</f>
        <v>-1.034078031439477E+17</v>
      </c>
      <c r="K18" t="e">
        <f>force_ripple_Config3_2A_phaseA_1Layer__21121[[#This Row],[B]]*force_ripple_Config3_2A_phaseA_1Layer__21121[[#This Row],[Insgesamt]]</f>
        <v>#VALUE!</v>
      </c>
      <c r="L18">
        <f>force_ripple_Config3_2A_phaseA_1Layer__21121[[#This Row],[B2]]*force_ripple_Config3_2A_phaseA_1Layer__21121[[#This Row],[Insgesamt]]</f>
        <v>-1.4655413911660973E+17</v>
      </c>
      <c r="M18" t="e">
        <f>force_ripple_Config3_2A_phaseA_1Layer__21121[[#This Row],[C]]*force_ripple_Config3_2A_phaseA_1Layer__21121[[#This Row],[Insgesamt]]</f>
        <v>#VALUE!</v>
      </c>
      <c r="N18">
        <f>force_ripple_Config3_2A_phaseA_1Layer__21121[[#This Row],[C2]]*force_ripple_Config3_2A_phaseA_1Layer__21121[[#This Row],[Insgesamt]]</f>
        <v>-1.136328168226027E+17</v>
      </c>
    </row>
    <row r="19" spans="1:14" x14ac:dyDescent="0.3">
      <c r="A19">
        <v>32</v>
      </c>
      <c r="B19" t="s">
        <v>1262</v>
      </c>
      <c r="C19" t="s">
        <v>1263</v>
      </c>
      <c r="D19" t="s">
        <v>1664</v>
      </c>
      <c r="E19" t="s">
        <v>1665</v>
      </c>
      <c r="F19" t="s">
        <v>2066</v>
      </c>
      <c r="G19" t="s">
        <v>2067</v>
      </c>
      <c r="H19">
        <f t="shared" si="0"/>
        <v>87.975999999999999</v>
      </c>
      <c r="I19" t="e">
        <f>force_ripple_Config3_2A_phaseA_1Layer__21121[[#This Row],[A]]*force_ripple_Config3_2A_phaseA_1Layer__21121[[#This Row],[Insgesamt]]</f>
        <v>#VALUE!</v>
      </c>
      <c r="J19">
        <f>force_ripple_Config3_2A_phaseA_1Layer__21121[[#This Row],[A2]]*force_ripple_Config3_2A_phaseA_1Layer__21121[[#This Row],[Insgesamt]]</f>
        <v>-9.5892936798461376E+16</v>
      </c>
      <c r="K19" t="e">
        <f>force_ripple_Config3_2A_phaseA_1Layer__21121[[#This Row],[B]]*force_ripple_Config3_2A_phaseA_1Layer__21121[[#This Row],[Insgesamt]]</f>
        <v>#VALUE!</v>
      </c>
      <c r="L19">
        <f>force_ripple_Config3_2A_phaseA_1Layer__21121[[#This Row],[B2]]*force_ripple_Config3_2A_phaseA_1Layer__21121[[#This Row],[Insgesamt]]</f>
        <v>-1.4412793842938212E+16</v>
      </c>
      <c r="M19" t="e">
        <f>force_ripple_Config3_2A_phaseA_1Layer__21121[[#This Row],[C]]*force_ripple_Config3_2A_phaseA_1Layer__21121[[#This Row],[Insgesamt]]</f>
        <v>#VALUE!</v>
      </c>
      <c r="N19">
        <f>force_ripple_Config3_2A_phaseA_1Layer__21121[[#This Row],[C2]]*force_ripple_Config3_2A_phaseA_1Layer__21121[[#This Row],[Insgesamt]]</f>
        <v>-1.2554887223528614E+16</v>
      </c>
    </row>
    <row r="20" spans="1:14" x14ac:dyDescent="0.3">
      <c r="A20">
        <v>34</v>
      </c>
      <c r="B20" t="s">
        <v>1264</v>
      </c>
      <c r="C20" t="s">
        <v>1265</v>
      </c>
      <c r="D20" t="s">
        <v>1666</v>
      </c>
      <c r="E20" t="s">
        <v>1667</v>
      </c>
      <c r="F20" t="s">
        <v>2068</v>
      </c>
      <c r="G20" t="s">
        <v>2069</v>
      </c>
      <c r="H20">
        <f t="shared" si="0"/>
        <v>87.975999999999999</v>
      </c>
      <c r="I20" t="e">
        <f>force_ripple_Config3_2A_phaseA_1Layer__21121[[#This Row],[A]]*force_ripple_Config3_2A_phaseA_1Layer__21121[[#This Row],[Insgesamt]]</f>
        <v>#VALUE!</v>
      </c>
      <c r="J20" t="e">
        <f>force_ripple_Config3_2A_phaseA_1Layer__21121[[#This Row],[A2]]*force_ripple_Config3_2A_phaseA_1Layer__21121[[#This Row],[Insgesamt]]</f>
        <v>#VALUE!</v>
      </c>
      <c r="K20" t="e">
        <f>force_ripple_Config3_2A_phaseA_1Layer__21121[[#This Row],[B]]*force_ripple_Config3_2A_phaseA_1Layer__21121[[#This Row],[Insgesamt]]</f>
        <v>#VALUE!</v>
      </c>
      <c r="L20">
        <f>force_ripple_Config3_2A_phaseA_1Layer__21121[[#This Row],[B2]]*force_ripple_Config3_2A_phaseA_1Layer__21121[[#This Row],[Insgesamt]]</f>
        <v>-1.2943791771898942E+17</v>
      </c>
      <c r="M20" t="e">
        <f>force_ripple_Config3_2A_phaseA_1Layer__21121[[#This Row],[C]]*force_ripple_Config3_2A_phaseA_1Layer__21121[[#This Row],[Insgesamt]]</f>
        <v>#VALUE!</v>
      </c>
      <c r="N20">
        <f>force_ripple_Config3_2A_phaseA_1Layer__21121[[#This Row],[C2]]*force_ripple_Config3_2A_phaseA_1Layer__21121[[#This Row],[Insgesamt]]</f>
        <v>-1.2738753562351965E+17</v>
      </c>
    </row>
    <row r="21" spans="1:14" x14ac:dyDescent="0.3">
      <c r="A21">
        <v>36</v>
      </c>
      <c r="B21" t="s">
        <v>1266</v>
      </c>
      <c r="C21" t="s">
        <v>1267</v>
      </c>
      <c r="D21" t="s">
        <v>1668</v>
      </c>
      <c r="E21" t="s">
        <v>1669</v>
      </c>
      <c r="F21" t="s">
        <v>2070</v>
      </c>
      <c r="G21" t="s">
        <v>2071</v>
      </c>
      <c r="H21">
        <f t="shared" si="0"/>
        <v>87.975999999999999</v>
      </c>
      <c r="I21" t="e">
        <f>force_ripple_Config3_2A_phaseA_1Layer__21121[[#This Row],[A]]*force_ripple_Config3_2A_phaseA_1Layer__21121[[#This Row],[Insgesamt]]</f>
        <v>#VALUE!</v>
      </c>
      <c r="J21">
        <f>force_ripple_Config3_2A_phaseA_1Layer__21121[[#This Row],[A2]]*force_ripple_Config3_2A_phaseA_1Layer__21121[[#This Row],[Insgesamt]]</f>
        <v>-8.8123555863076944E+16</v>
      </c>
      <c r="K21" t="e">
        <f>force_ripple_Config3_2A_phaseA_1Layer__21121[[#This Row],[B]]*force_ripple_Config3_2A_phaseA_1Layer__21121[[#This Row],[Insgesamt]]</f>
        <v>#VALUE!</v>
      </c>
      <c r="L21">
        <f>force_ripple_Config3_2A_phaseA_1Layer__21121[[#This Row],[B2]]*force_ripple_Config3_2A_phaseA_1Layer__21121[[#This Row],[Insgesamt]]</f>
        <v>-1.161877973791501E+17</v>
      </c>
      <c r="M21" t="e">
        <f>force_ripple_Config3_2A_phaseA_1Layer__21121[[#This Row],[C]]*force_ripple_Config3_2A_phaseA_1Layer__21121[[#This Row],[Insgesamt]]</f>
        <v>#VALUE!</v>
      </c>
      <c r="N21">
        <f>force_ripple_Config3_2A_phaseA_1Layer__21121[[#This Row],[C2]]*force_ripple_Config3_2A_phaseA_1Layer__21121[[#This Row],[Insgesamt]]</f>
        <v>-1.323019914281943E+17</v>
      </c>
    </row>
    <row r="22" spans="1:14" x14ac:dyDescent="0.3">
      <c r="A22">
        <v>38</v>
      </c>
      <c r="B22" t="s">
        <v>1268</v>
      </c>
      <c r="C22" t="s">
        <v>1269</v>
      </c>
      <c r="D22" t="s">
        <v>1670</v>
      </c>
      <c r="E22" t="s">
        <v>1671</v>
      </c>
      <c r="F22" t="s">
        <v>2072</v>
      </c>
      <c r="G22" t="s">
        <v>2073</v>
      </c>
      <c r="H22">
        <f t="shared" si="0"/>
        <v>87.975999999999999</v>
      </c>
      <c r="I22" t="e">
        <f>force_ripple_Config3_2A_phaseA_1Layer__21121[[#This Row],[A]]*force_ripple_Config3_2A_phaseA_1Layer__21121[[#This Row],[Insgesamt]]</f>
        <v>#VALUE!</v>
      </c>
      <c r="J22">
        <f>force_ripple_Config3_2A_phaseA_1Layer__21121[[#This Row],[A2]]*force_ripple_Config3_2A_phaseA_1Layer__21121[[#This Row],[Insgesamt]]</f>
        <v>-9.243417625896824E+16</v>
      </c>
      <c r="K22" t="e">
        <f>force_ripple_Config3_2A_phaseA_1Layer__21121[[#This Row],[B]]*force_ripple_Config3_2A_phaseA_1Layer__21121[[#This Row],[Insgesamt]]</f>
        <v>#VALUE!</v>
      </c>
      <c r="L22">
        <f>force_ripple_Config3_2A_phaseA_1Layer__21121[[#This Row],[B2]]*force_ripple_Config3_2A_phaseA_1Layer__21121[[#This Row],[Insgesamt]]</f>
        <v>-1.093539190051175E+16</v>
      </c>
      <c r="M22" t="e">
        <f>force_ripple_Config3_2A_phaseA_1Layer__21121[[#This Row],[C]]*force_ripple_Config3_2A_phaseA_1Layer__21121[[#This Row],[Insgesamt]]</f>
        <v>#VALUE!</v>
      </c>
      <c r="N22">
        <f>force_ripple_Config3_2A_phaseA_1Layer__21121[[#This Row],[C2]]*force_ripple_Config3_2A_phaseA_1Layer__21121[[#This Row],[Insgesamt]]</f>
        <v>-1.3990759891863357E+17</v>
      </c>
    </row>
    <row r="23" spans="1:14" x14ac:dyDescent="0.3">
      <c r="A23">
        <v>40</v>
      </c>
      <c r="B23" t="s">
        <v>1270</v>
      </c>
      <c r="C23" t="s">
        <v>1271</v>
      </c>
      <c r="D23" t="s">
        <v>1672</v>
      </c>
      <c r="E23" t="s">
        <v>1673</v>
      </c>
      <c r="F23" t="s">
        <v>2074</v>
      </c>
      <c r="G23" t="s">
        <v>2075</v>
      </c>
      <c r="H23">
        <f t="shared" si="0"/>
        <v>87.975999999999999</v>
      </c>
      <c r="I23" t="e">
        <f>force_ripple_Config3_2A_phaseA_1Layer__21121[[#This Row],[A]]*force_ripple_Config3_2A_phaseA_1Layer__21121[[#This Row],[Insgesamt]]</f>
        <v>#VALUE!</v>
      </c>
      <c r="J23">
        <f>force_ripple_Config3_2A_phaseA_1Layer__21121[[#This Row],[A2]]*force_ripple_Config3_2A_phaseA_1Layer__21121[[#This Row],[Insgesamt]]</f>
        <v>-9.8386058871721216E+16</v>
      </c>
      <c r="K23" t="e">
        <f>force_ripple_Config3_2A_phaseA_1Layer__21121[[#This Row],[B]]*force_ripple_Config3_2A_phaseA_1Layer__21121[[#This Row],[Insgesamt]]</f>
        <v>#VALUE!</v>
      </c>
      <c r="L23">
        <f>force_ripple_Config3_2A_phaseA_1Layer__21121[[#This Row],[B2]]*force_ripple_Config3_2A_phaseA_1Layer__21121[[#This Row],[Insgesamt]]</f>
        <v>-9.8809170273371296E+16</v>
      </c>
      <c r="M23" t="e">
        <f>force_ripple_Config3_2A_phaseA_1Layer__21121[[#This Row],[C]]*force_ripple_Config3_2A_phaseA_1Layer__21121[[#This Row],[Insgesamt]]</f>
        <v>#VALUE!</v>
      </c>
      <c r="N23">
        <f>force_ripple_Config3_2A_phaseA_1Layer__21121[[#This Row],[C2]]*force_ripple_Config3_2A_phaseA_1Layer__21121[[#This Row],[Insgesamt]]</f>
        <v>-1.4005574769577514E+17</v>
      </c>
    </row>
    <row r="24" spans="1:14" x14ac:dyDescent="0.3">
      <c r="A24">
        <v>42</v>
      </c>
      <c r="B24" t="s">
        <v>1272</v>
      </c>
      <c r="C24" t="s">
        <v>1273</v>
      </c>
      <c r="D24" t="s">
        <v>1674</v>
      </c>
      <c r="E24" t="s">
        <v>1675</v>
      </c>
      <c r="F24" t="s">
        <v>2076</v>
      </c>
      <c r="G24" t="s">
        <v>2077</v>
      </c>
      <c r="H24">
        <f t="shared" si="0"/>
        <v>87.975999999999999</v>
      </c>
      <c r="I24" t="e">
        <f>force_ripple_Config3_2A_phaseA_1Layer__21121[[#This Row],[A]]*force_ripple_Config3_2A_phaseA_1Layer__21121[[#This Row],[Insgesamt]]</f>
        <v>#VALUE!</v>
      </c>
      <c r="J24">
        <f>force_ripple_Config3_2A_phaseA_1Layer__21121[[#This Row],[A2]]*force_ripple_Config3_2A_phaseA_1Layer__21121[[#This Row],[Insgesamt]]</f>
        <v>-1.169106339662624E+17</v>
      </c>
      <c r="K24" t="e">
        <f>force_ripple_Config3_2A_phaseA_1Layer__21121[[#This Row],[B]]*force_ripple_Config3_2A_phaseA_1Layer__21121[[#This Row],[Insgesamt]]</f>
        <v>#VALUE!</v>
      </c>
      <c r="L24">
        <f>force_ripple_Config3_2A_phaseA_1Layer__21121[[#This Row],[B2]]*force_ripple_Config3_2A_phaseA_1Layer__21121[[#This Row],[Insgesamt]]</f>
        <v>-9.5241984718168192E+16</v>
      </c>
      <c r="M24" t="e">
        <f>force_ripple_Config3_2A_phaseA_1Layer__21121[[#This Row],[C]]*force_ripple_Config3_2A_phaseA_1Layer__21121[[#This Row],[Insgesamt]]</f>
        <v>#VALUE!</v>
      </c>
      <c r="N24">
        <f>force_ripple_Config3_2A_phaseA_1Layer__21121[[#This Row],[C2]]*force_ripple_Config3_2A_phaseA_1Layer__21121[[#This Row],[Insgesamt]]</f>
        <v>-1.4325013903748454E+17</v>
      </c>
    </row>
    <row r="25" spans="1:14" x14ac:dyDescent="0.3">
      <c r="A25">
        <v>44</v>
      </c>
      <c r="B25" t="s">
        <v>1274</v>
      </c>
      <c r="C25" t="s">
        <v>1275</v>
      </c>
      <c r="D25" t="s">
        <v>1676</v>
      </c>
      <c r="E25" t="s">
        <v>1677</v>
      </c>
      <c r="F25" t="s">
        <v>2078</v>
      </c>
      <c r="G25" t="s">
        <v>2079</v>
      </c>
      <c r="H25">
        <f t="shared" si="0"/>
        <v>87.975999999999999</v>
      </c>
      <c r="I25" t="e">
        <f>force_ripple_Config3_2A_phaseA_1Layer__21121[[#This Row],[A]]*force_ripple_Config3_2A_phaseA_1Layer__21121[[#This Row],[Insgesamt]]</f>
        <v>#VALUE!</v>
      </c>
      <c r="J25">
        <f>force_ripple_Config3_2A_phaseA_1Layer__21121[[#This Row],[A2]]*force_ripple_Config3_2A_phaseA_1Layer__21121[[#This Row],[Insgesamt]]</f>
        <v>-1.2815666077759594E+17</v>
      </c>
      <c r="K25" t="e">
        <f>force_ripple_Config3_2A_phaseA_1Layer__21121[[#This Row],[B]]*force_ripple_Config3_2A_phaseA_1Layer__21121[[#This Row],[Insgesamt]]</f>
        <v>#VALUE!</v>
      </c>
      <c r="L25">
        <f>force_ripple_Config3_2A_phaseA_1Layer__21121[[#This Row],[B2]]*force_ripple_Config3_2A_phaseA_1Layer__21121[[#This Row],[Insgesamt]]</f>
        <v>-9.9349566536029952E+16</v>
      </c>
      <c r="M25" t="e">
        <f>force_ripple_Config3_2A_phaseA_1Layer__21121[[#This Row],[C]]*force_ripple_Config3_2A_phaseA_1Layer__21121[[#This Row],[Insgesamt]]</f>
        <v>#VALUE!</v>
      </c>
      <c r="N25">
        <f>force_ripple_Config3_2A_phaseA_1Layer__21121[[#This Row],[C2]]*force_ripple_Config3_2A_phaseA_1Layer__21121[[#This Row],[Insgesamt]]</f>
        <v>-1.4814394595676688E+17</v>
      </c>
    </row>
    <row r="26" spans="1:14" x14ac:dyDescent="0.3">
      <c r="A26">
        <v>46</v>
      </c>
      <c r="B26" t="s">
        <v>1276</v>
      </c>
      <c r="C26" t="s">
        <v>1277</v>
      </c>
      <c r="D26" t="s">
        <v>1678</v>
      </c>
      <c r="E26" t="s">
        <v>1679</v>
      </c>
      <c r="F26" t="s">
        <v>2080</v>
      </c>
      <c r="G26" t="s">
        <v>2081</v>
      </c>
      <c r="H26">
        <f t="shared" si="0"/>
        <v>87.975999999999999</v>
      </c>
      <c r="I26" t="e">
        <f>force_ripple_Config3_2A_phaseA_1Layer__21121[[#This Row],[A]]*force_ripple_Config3_2A_phaseA_1Layer__21121[[#This Row],[Insgesamt]]</f>
        <v>#VALUE!</v>
      </c>
      <c r="J26">
        <f>force_ripple_Config3_2A_phaseA_1Layer__21121[[#This Row],[A2]]*force_ripple_Config3_2A_phaseA_1Layer__21121[[#This Row],[Insgesamt]]</f>
        <v>-1.3337968375680397E+17</v>
      </c>
      <c r="K26" t="e">
        <f>force_ripple_Config3_2A_phaseA_1Layer__21121[[#This Row],[B]]*force_ripple_Config3_2A_phaseA_1Layer__21121[[#This Row],[Insgesamt]]</f>
        <v>#VALUE!</v>
      </c>
      <c r="L26">
        <f>force_ripple_Config3_2A_phaseA_1Layer__21121[[#This Row],[B2]]*force_ripple_Config3_2A_phaseA_1Layer__21121[[#This Row],[Insgesamt]]</f>
        <v>-9.5423758647204128E+16</v>
      </c>
      <c r="M26" t="e">
        <f>force_ripple_Config3_2A_phaseA_1Layer__21121[[#This Row],[C]]*force_ripple_Config3_2A_phaseA_1Layer__21121[[#This Row],[Insgesamt]]</f>
        <v>#VALUE!</v>
      </c>
      <c r="N26">
        <f>force_ripple_Config3_2A_phaseA_1Layer__21121[[#This Row],[C2]]*force_ripple_Config3_2A_phaseA_1Layer__21121[[#This Row],[Insgesamt]]</f>
        <v>-1.3896634511259995E+17</v>
      </c>
    </row>
    <row r="27" spans="1:14" x14ac:dyDescent="0.3">
      <c r="A27">
        <v>48</v>
      </c>
      <c r="B27" t="s">
        <v>1278</v>
      </c>
      <c r="C27" t="s">
        <v>1279</v>
      </c>
      <c r="D27" t="s">
        <v>1680</v>
      </c>
      <c r="E27" t="s">
        <v>1681</v>
      </c>
      <c r="F27" t="s">
        <v>2082</v>
      </c>
      <c r="G27" t="s">
        <v>2083</v>
      </c>
      <c r="H27">
        <f t="shared" si="0"/>
        <v>87.975999999999999</v>
      </c>
      <c r="I27" t="e">
        <f>force_ripple_Config3_2A_phaseA_1Layer__21121[[#This Row],[A]]*force_ripple_Config3_2A_phaseA_1Layer__21121[[#This Row],[Insgesamt]]</f>
        <v>#VALUE!</v>
      </c>
      <c r="J27">
        <f>force_ripple_Config3_2A_phaseA_1Layer__21121[[#This Row],[A2]]*force_ripple_Config3_2A_phaseA_1Layer__21121[[#This Row],[Insgesamt]]</f>
        <v>-1.4544507762975741E+17</v>
      </c>
      <c r="K27" t="e">
        <f>force_ripple_Config3_2A_phaseA_1Layer__21121[[#This Row],[B]]*force_ripple_Config3_2A_phaseA_1Layer__21121[[#This Row],[Insgesamt]]</f>
        <v>#VALUE!</v>
      </c>
      <c r="L27">
        <f>force_ripple_Config3_2A_phaseA_1Layer__21121[[#This Row],[B2]]*force_ripple_Config3_2A_phaseA_1Layer__21121[[#This Row],[Insgesamt]]</f>
        <v>-9.8571409295617376E+16</v>
      </c>
      <c r="M27" t="e">
        <f>force_ripple_Config3_2A_phaseA_1Layer__21121[[#This Row],[C]]*force_ripple_Config3_2A_phaseA_1Layer__21121[[#This Row],[Insgesamt]]</f>
        <v>#VALUE!</v>
      </c>
      <c r="N27">
        <f>force_ripple_Config3_2A_phaseA_1Layer__21121[[#This Row],[C2]]*force_ripple_Config3_2A_phaseA_1Layer__21121[[#This Row],[Insgesamt]]</f>
        <v>-1.3069974801448594E+17</v>
      </c>
    </row>
    <row r="28" spans="1:14" x14ac:dyDescent="0.3">
      <c r="A28">
        <v>50</v>
      </c>
      <c r="B28" t="s">
        <v>1280</v>
      </c>
      <c r="C28" t="s">
        <v>1281</v>
      </c>
      <c r="D28" t="s">
        <v>1682</v>
      </c>
      <c r="E28" t="s">
        <v>1683</v>
      </c>
      <c r="F28" t="s">
        <v>2084</v>
      </c>
      <c r="G28" t="s">
        <v>2085</v>
      </c>
      <c r="H28">
        <f t="shared" si="0"/>
        <v>87.975999999999999</v>
      </c>
      <c r="I28" t="e">
        <f>force_ripple_Config3_2A_phaseA_1Layer__21121[[#This Row],[A]]*force_ripple_Config3_2A_phaseA_1Layer__21121[[#This Row],[Insgesamt]]</f>
        <v>#VALUE!</v>
      </c>
      <c r="J28">
        <f>force_ripple_Config3_2A_phaseA_1Layer__21121[[#This Row],[A2]]*force_ripple_Config3_2A_phaseA_1Layer__21121[[#This Row],[Insgesamt]]</f>
        <v>-1.4770108514992934E+16</v>
      </c>
      <c r="K28" t="e">
        <f>force_ripple_Config3_2A_phaseA_1Layer__21121[[#This Row],[B]]*force_ripple_Config3_2A_phaseA_1Layer__21121[[#This Row],[Insgesamt]]</f>
        <v>#VALUE!</v>
      </c>
      <c r="L28">
        <f>force_ripple_Config3_2A_phaseA_1Layer__21121[[#This Row],[B2]]*force_ripple_Config3_2A_phaseA_1Layer__21121[[#This Row],[Insgesamt]]</f>
        <v>-1.0671068570315578E+17</v>
      </c>
      <c r="M28" t="e">
        <f>force_ripple_Config3_2A_phaseA_1Layer__21121[[#This Row],[C]]*force_ripple_Config3_2A_phaseA_1Layer__21121[[#This Row],[Insgesamt]]</f>
        <v>#VALUE!</v>
      </c>
      <c r="N28">
        <f>force_ripple_Config3_2A_phaseA_1Layer__21121[[#This Row],[C2]]*force_ripple_Config3_2A_phaseA_1Layer__21121[[#This Row],[Insgesamt]]</f>
        <v>-1.2457037469405371E+17</v>
      </c>
    </row>
    <row r="29" spans="1:14" x14ac:dyDescent="0.3">
      <c r="A29">
        <v>52</v>
      </c>
      <c r="B29" t="s">
        <v>1282</v>
      </c>
      <c r="C29" t="s">
        <v>1283</v>
      </c>
      <c r="D29" t="s">
        <v>1684</v>
      </c>
      <c r="E29" t="s">
        <v>1685</v>
      </c>
      <c r="F29" t="s">
        <v>2086</v>
      </c>
      <c r="G29" t="s">
        <v>2087</v>
      </c>
      <c r="H29">
        <f t="shared" si="0"/>
        <v>87.975999999999999</v>
      </c>
      <c r="I29" t="e">
        <f>force_ripple_Config3_2A_phaseA_1Layer__21121[[#This Row],[A]]*force_ripple_Config3_2A_phaseA_1Layer__21121[[#This Row],[Insgesamt]]</f>
        <v>#VALUE!</v>
      </c>
      <c r="J29">
        <f>force_ripple_Config3_2A_phaseA_1Layer__21121[[#This Row],[A2]]*force_ripple_Config3_2A_phaseA_1Layer__21121[[#This Row],[Insgesamt]]</f>
        <v>-1.4066674907217469E+17</v>
      </c>
      <c r="K29" t="e">
        <f>force_ripple_Config3_2A_phaseA_1Layer__21121[[#This Row],[B]]*force_ripple_Config3_2A_phaseA_1Layer__21121[[#This Row],[Insgesamt]]</f>
        <v>#VALUE!</v>
      </c>
      <c r="L29">
        <f>force_ripple_Config3_2A_phaseA_1Layer__21121[[#This Row],[B2]]*force_ripple_Config3_2A_phaseA_1Layer__21121[[#This Row],[Insgesamt]]</f>
        <v>-1.062963822831681E+16</v>
      </c>
      <c r="M29" t="e">
        <f>force_ripple_Config3_2A_phaseA_1Layer__21121[[#This Row],[C]]*force_ripple_Config3_2A_phaseA_1Layer__21121[[#This Row],[Insgesamt]]</f>
        <v>#VALUE!</v>
      </c>
      <c r="N29">
        <f>force_ripple_Config3_2A_phaseA_1Layer__21121[[#This Row],[C2]]*force_ripple_Config3_2A_phaseA_1Layer__21121[[#This Row],[Insgesamt]]</f>
        <v>-1.0765090626995566E+17</v>
      </c>
    </row>
    <row r="30" spans="1:14" x14ac:dyDescent="0.3">
      <c r="A30">
        <v>54</v>
      </c>
      <c r="B30" t="s">
        <v>1284</v>
      </c>
      <c r="C30" t="s">
        <v>1285</v>
      </c>
      <c r="D30" t="s">
        <v>1686</v>
      </c>
      <c r="E30" t="s">
        <v>1687</v>
      </c>
      <c r="F30" t="s">
        <v>2088</v>
      </c>
      <c r="G30" t="s">
        <v>2089</v>
      </c>
      <c r="H30">
        <f t="shared" si="0"/>
        <v>87.975999999999999</v>
      </c>
      <c r="I30" t="e">
        <f>force_ripple_Config3_2A_phaseA_1Layer__21121[[#This Row],[A]]*force_ripple_Config3_2A_phaseA_1Layer__21121[[#This Row],[Insgesamt]]</f>
        <v>#VALUE!</v>
      </c>
      <c r="J30">
        <f>force_ripple_Config3_2A_phaseA_1Layer__21121[[#This Row],[A2]]*force_ripple_Config3_2A_phaseA_1Layer__21121[[#This Row],[Insgesamt]]</f>
        <v>-1.4099903115647773E+17</v>
      </c>
      <c r="K30" t="e">
        <f>force_ripple_Config3_2A_phaseA_1Layer__21121[[#This Row],[B]]*force_ripple_Config3_2A_phaseA_1Layer__21121[[#This Row],[Insgesamt]]</f>
        <v>#VALUE!</v>
      </c>
      <c r="L30">
        <f>force_ripple_Config3_2A_phaseA_1Layer__21121[[#This Row],[B2]]*force_ripple_Config3_2A_phaseA_1Layer__21121[[#This Row],[Insgesamt]]</f>
        <v>-1.1162382090993278E+17</v>
      </c>
      <c r="M30" t="e">
        <f>force_ripple_Config3_2A_phaseA_1Layer__21121[[#This Row],[C]]*force_ripple_Config3_2A_phaseA_1Layer__21121[[#This Row],[Insgesamt]]</f>
        <v>#VALUE!</v>
      </c>
      <c r="N30">
        <f>force_ripple_Config3_2A_phaseA_1Layer__21121[[#This Row],[C2]]*force_ripple_Config3_2A_phaseA_1Layer__21121[[#This Row],[Insgesamt]]</f>
        <v>-9.469551005596072E+16</v>
      </c>
    </row>
    <row r="31" spans="1:14" x14ac:dyDescent="0.3">
      <c r="A31">
        <v>56</v>
      </c>
      <c r="B31" t="s">
        <v>1286</v>
      </c>
      <c r="C31" t="s">
        <v>1287</v>
      </c>
      <c r="D31" t="s">
        <v>1688</v>
      </c>
      <c r="E31" t="s">
        <v>1689</v>
      </c>
      <c r="F31" t="s">
        <v>2090</v>
      </c>
      <c r="G31" t="s">
        <v>2091</v>
      </c>
      <c r="H31">
        <f t="shared" si="0"/>
        <v>87.975999999999999</v>
      </c>
      <c r="I31" t="e">
        <f>force_ripple_Config3_2A_phaseA_1Layer__21121[[#This Row],[A]]*force_ripple_Config3_2A_phaseA_1Layer__21121[[#This Row],[Insgesamt]]</f>
        <v>#VALUE!</v>
      </c>
      <c r="J31">
        <f>force_ripple_Config3_2A_phaseA_1Layer__21121[[#This Row],[A2]]*force_ripple_Config3_2A_phaseA_1Layer__21121[[#This Row],[Insgesamt]]</f>
        <v>-1.3584471706074059E+17</v>
      </c>
      <c r="K31" t="e">
        <f>force_ripple_Config3_2A_phaseA_1Layer__21121[[#This Row],[B]]*force_ripple_Config3_2A_phaseA_1Layer__21121[[#This Row],[Insgesamt]]</f>
        <v>#VALUE!</v>
      </c>
      <c r="L31">
        <f>force_ripple_Config3_2A_phaseA_1Layer__21121[[#This Row],[B2]]*force_ripple_Config3_2A_phaseA_1Layer__21121[[#This Row],[Insgesamt]]</f>
        <v>-1.2237558005117187E+17</v>
      </c>
      <c r="M31" t="e">
        <f>force_ripple_Config3_2A_phaseA_1Layer__21121[[#This Row],[C]]*force_ripple_Config3_2A_phaseA_1Layer__21121[[#This Row],[Insgesamt]]</f>
        <v>#VALUE!</v>
      </c>
      <c r="N31">
        <f>force_ripple_Config3_2A_phaseA_1Layer__21121[[#This Row],[C2]]*force_ripple_Config3_2A_phaseA_1Layer__21121[[#This Row],[Insgesamt]]</f>
        <v>-9099898109524906</v>
      </c>
    </row>
    <row r="32" spans="1:14" x14ac:dyDescent="0.3">
      <c r="A32">
        <v>58</v>
      </c>
      <c r="B32" t="s">
        <v>1288</v>
      </c>
      <c r="C32" t="s">
        <v>1289</v>
      </c>
      <c r="D32" t="s">
        <v>1690</v>
      </c>
      <c r="E32" t="s">
        <v>1691</v>
      </c>
      <c r="F32" t="s">
        <v>2092</v>
      </c>
      <c r="G32" t="s">
        <v>2093</v>
      </c>
      <c r="H32">
        <f t="shared" si="0"/>
        <v>87.975999999999999</v>
      </c>
      <c r="I32" t="e">
        <f>force_ripple_Config3_2A_phaseA_1Layer__21121[[#This Row],[A]]*force_ripple_Config3_2A_phaseA_1Layer__21121[[#This Row],[Insgesamt]]</f>
        <v>#VALUE!</v>
      </c>
      <c r="J32">
        <f>force_ripple_Config3_2A_phaseA_1Layer__21121[[#This Row],[A2]]*force_ripple_Config3_2A_phaseA_1Layer__21121[[#This Row],[Insgesamt]]</f>
        <v>-1.2724194608399219E+17</v>
      </c>
      <c r="K32" t="e">
        <f>force_ripple_Config3_2A_phaseA_1Layer__21121[[#This Row],[B]]*force_ripple_Config3_2A_phaseA_1Layer__21121[[#This Row],[Insgesamt]]</f>
        <v>#VALUE!</v>
      </c>
      <c r="L32">
        <f>force_ripple_Config3_2A_phaseA_1Layer__21121[[#This Row],[B2]]*force_ripple_Config3_2A_phaseA_1Layer__21121[[#This Row],[Insgesamt]]</f>
        <v>-1.2727230248047875E+17</v>
      </c>
      <c r="M32" t="e">
        <f>force_ripple_Config3_2A_phaseA_1Layer__21121[[#This Row],[C]]*force_ripple_Config3_2A_phaseA_1Layer__21121[[#This Row],[Insgesamt]]</f>
        <v>#VALUE!</v>
      </c>
      <c r="N32" t="e">
        <f>force_ripple_Config3_2A_phaseA_1Layer__21121[[#This Row],[C2]]*force_ripple_Config3_2A_phaseA_1Layer__21121[[#This Row],[Insgesamt]]</f>
        <v>#VALUE!</v>
      </c>
    </row>
    <row r="33" spans="1:14" x14ac:dyDescent="0.3">
      <c r="A33">
        <v>60</v>
      </c>
      <c r="B33" t="s">
        <v>1290</v>
      </c>
      <c r="C33" t="s">
        <v>1291</v>
      </c>
      <c r="D33" t="s">
        <v>1692</v>
      </c>
      <c r="E33" t="s">
        <v>1693</v>
      </c>
      <c r="F33" t="s">
        <v>2094</v>
      </c>
      <c r="G33" t="s">
        <v>2095</v>
      </c>
      <c r="H33">
        <f t="shared" si="0"/>
        <v>87.975999999999999</v>
      </c>
      <c r="I33" t="e">
        <f>force_ripple_Config3_2A_phaseA_1Layer__21121[[#This Row],[A]]*force_ripple_Config3_2A_phaseA_1Layer__21121[[#This Row],[Insgesamt]]</f>
        <v>#VALUE!</v>
      </c>
      <c r="J33">
        <f>force_ripple_Config3_2A_phaseA_1Layer__21121[[#This Row],[A2]]*force_ripple_Config3_2A_phaseA_1Layer__21121[[#This Row],[Insgesamt]]</f>
        <v>-1.273585491493499E+16</v>
      </c>
      <c r="K33" t="e">
        <f>force_ripple_Config3_2A_phaseA_1Layer__21121[[#This Row],[B]]*force_ripple_Config3_2A_phaseA_1Layer__21121[[#This Row],[Insgesamt]]</f>
        <v>#VALUE!</v>
      </c>
      <c r="L33">
        <f>force_ripple_Config3_2A_phaseA_1Layer__21121[[#This Row],[B2]]*force_ripple_Config3_2A_phaseA_1Layer__21121[[#This Row],[Insgesamt]]</f>
        <v>-1.3814627066324187E+17</v>
      </c>
      <c r="M33" t="e">
        <f>force_ripple_Config3_2A_phaseA_1Layer__21121[[#This Row],[C]]*force_ripple_Config3_2A_phaseA_1Layer__21121[[#This Row],[Insgesamt]]</f>
        <v>#VALUE!</v>
      </c>
      <c r="N33">
        <f>force_ripple_Config3_2A_phaseA_1Layer__21121[[#This Row],[C2]]*force_ripple_Config3_2A_phaseA_1Layer__21121[[#This Row],[Insgesamt]]</f>
        <v>-8.9474939977439504E+16</v>
      </c>
    </row>
    <row r="34" spans="1:14" x14ac:dyDescent="0.3">
      <c r="A34">
        <v>62</v>
      </c>
      <c r="B34" t="s">
        <v>1292</v>
      </c>
      <c r="C34" t="s">
        <v>1293</v>
      </c>
      <c r="D34" t="s">
        <v>1694</v>
      </c>
      <c r="E34" t="s">
        <v>1695</v>
      </c>
      <c r="F34" t="s">
        <v>2096</v>
      </c>
      <c r="G34" t="s">
        <v>2097</v>
      </c>
      <c r="H34">
        <f t="shared" si="0"/>
        <v>87.975999999999999</v>
      </c>
      <c r="I34" t="e">
        <f>force_ripple_Config3_2A_phaseA_1Layer__21121[[#This Row],[A]]*force_ripple_Config3_2A_phaseA_1Layer__21121[[#This Row],[Insgesamt]]</f>
        <v>#VALUE!</v>
      </c>
      <c r="J34">
        <f>force_ripple_Config3_2A_phaseA_1Layer__21121[[#This Row],[A2]]*force_ripple_Config3_2A_phaseA_1Layer__21121[[#This Row],[Insgesamt]]</f>
        <v>-1.1903531845577109E+17</v>
      </c>
      <c r="K34" t="e">
        <f>force_ripple_Config3_2A_phaseA_1Layer__21121[[#This Row],[B]]*force_ripple_Config3_2A_phaseA_1Layer__21121[[#This Row],[Insgesamt]]</f>
        <v>#VALUE!</v>
      </c>
      <c r="L34">
        <f>force_ripple_Config3_2A_phaseA_1Layer__21121[[#This Row],[B2]]*force_ripple_Config3_2A_phaseA_1Layer__21121[[#This Row],[Insgesamt]]</f>
        <v>-1.4866842124073315E+17</v>
      </c>
      <c r="M34" t="e">
        <f>force_ripple_Config3_2A_phaseA_1Layer__21121[[#This Row],[C]]*force_ripple_Config3_2A_phaseA_1Layer__21121[[#This Row],[Insgesamt]]</f>
        <v>#VALUE!</v>
      </c>
      <c r="N34">
        <f>force_ripple_Config3_2A_phaseA_1Layer__21121[[#This Row],[C2]]*force_ripple_Config3_2A_phaseA_1Layer__21121[[#This Row],[Insgesamt]]</f>
        <v>-9.9256035452419808E+16</v>
      </c>
    </row>
    <row r="35" spans="1:14" x14ac:dyDescent="0.3">
      <c r="A35">
        <v>64</v>
      </c>
      <c r="B35" t="s">
        <v>1294</v>
      </c>
      <c r="C35" t="s">
        <v>1295</v>
      </c>
      <c r="D35" t="s">
        <v>1696</v>
      </c>
      <c r="E35" t="s">
        <v>1697</v>
      </c>
      <c r="F35" t="s">
        <v>2098</v>
      </c>
      <c r="G35" t="s">
        <v>2099</v>
      </c>
      <c r="H35">
        <f t="shared" si="0"/>
        <v>87.975999999999999</v>
      </c>
      <c r="I35" t="e">
        <f>force_ripple_Config3_2A_phaseA_1Layer__21121[[#This Row],[A]]*force_ripple_Config3_2A_phaseA_1Layer__21121[[#This Row],[Insgesamt]]</f>
        <v>#VALUE!</v>
      </c>
      <c r="J35">
        <f>force_ripple_Config3_2A_phaseA_1Layer__21121[[#This Row],[A2]]*force_ripple_Config3_2A_phaseA_1Layer__21121[[#This Row],[Insgesamt]]</f>
        <v>-1.0622945902813238E+17</v>
      </c>
      <c r="K35" t="e">
        <f>force_ripple_Config3_2A_phaseA_1Layer__21121[[#This Row],[B]]*force_ripple_Config3_2A_phaseA_1Layer__21121[[#This Row],[Insgesamt]]</f>
        <v>#VALUE!</v>
      </c>
      <c r="L35">
        <f>force_ripple_Config3_2A_phaseA_1Layer__21121[[#This Row],[B2]]*force_ripple_Config3_2A_phaseA_1Layer__21121[[#This Row],[Insgesamt]]</f>
        <v>-1.4780435150867694E+16</v>
      </c>
      <c r="M35" t="e">
        <f>force_ripple_Config3_2A_phaseA_1Layer__21121[[#This Row],[C]]*force_ripple_Config3_2A_phaseA_1Layer__21121[[#This Row],[Insgesamt]]</f>
        <v>#VALUE!</v>
      </c>
      <c r="N35">
        <f>force_ripple_Config3_2A_phaseA_1Layer__21121[[#This Row],[C2]]*force_ripple_Config3_2A_phaseA_1Layer__21121[[#This Row],[Insgesamt]]</f>
        <v>-1.0370757284436504E+17</v>
      </c>
    </row>
    <row r="36" spans="1:14" x14ac:dyDescent="0.3">
      <c r="A36">
        <v>66</v>
      </c>
      <c r="B36" t="s">
        <v>1296</v>
      </c>
      <c r="C36" t="s">
        <v>1297</v>
      </c>
      <c r="D36" t="s">
        <v>1698</v>
      </c>
      <c r="E36" t="s">
        <v>1699</v>
      </c>
      <c r="F36" t="s">
        <v>2100</v>
      </c>
      <c r="G36" t="s">
        <v>2101</v>
      </c>
      <c r="H36">
        <f t="shared" si="0"/>
        <v>87.975999999999999</v>
      </c>
      <c r="I36" t="e">
        <f>force_ripple_Config3_2A_phaseA_1Layer__21121[[#This Row],[A]]*force_ripple_Config3_2A_phaseA_1Layer__21121[[#This Row],[Insgesamt]]</f>
        <v>#VALUE!</v>
      </c>
      <c r="J36">
        <f>force_ripple_Config3_2A_phaseA_1Layer__21121[[#This Row],[A2]]*force_ripple_Config3_2A_phaseA_1Layer__21121[[#This Row],[Insgesamt]]</f>
        <v>-1.028061110744026E+16</v>
      </c>
      <c r="K36" t="e">
        <f>force_ripple_Config3_2A_phaseA_1Layer__21121[[#This Row],[B]]*force_ripple_Config3_2A_phaseA_1Layer__21121[[#This Row],[Insgesamt]]</f>
        <v>#VALUE!</v>
      </c>
      <c r="L36">
        <f>force_ripple_Config3_2A_phaseA_1Layer__21121[[#This Row],[B2]]*force_ripple_Config3_2A_phaseA_1Layer__21121[[#This Row],[Insgesamt]]</f>
        <v>-1.4516370126872803E+17</v>
      </c>
      <c r="M36" t="e">
        <f>force_ripple_Config3_2A_phaseA_1Layer__21121[[#This Row],[C]]*force_ripple_Config3_2A_phaseA_1Layer__21121[[#This Row],[Insgesamt]]</f>
        <v>#VALUE!</v>
      </c>
      <c r="N36">
        <f>force_ripple_Config3_2A_phaseA_1Layer__21121[[#This Row],[C2]]*force_ripple_Config3_2A_phaseA_1Layer__21121[[#This Row],[Insgesamt]]</f>
        <v>-1.125238213898045E+17</v>
      </c>
    </row>
    <row r="37" spans="1:14" x14ac:dyDescent="0.3">
      <c r="A37">
        <v>68</v>
      </c>
      <c r="B37" t="s">
        <v>1298</v>
      </c>
      <c r="C37" t="s">
        <v>1299</v>
      </c>
      <c r="D37" t="s">
        <v>1700</v>
      </c>
      <c r="E37" t="s">
        <v>1701</v>
      </c>
      <c r="F37" t="s">
        <v>2102</v>
      </c>
      <c r="G37" t="s">
        <v>2103</v>
      </c>
      <c r="H37">
        <f t="shared" si="0"/>
        <v>87.975999999999999</v>
      </c>
      <c r="I37" t="e">
        <f>force_ripple_Config3_2A_phaseA_1Layer__21121[[#This Row],[A]]*force_ripple_Config3_2A_phaseA_1Layer__21121[[#This Row],[Insgesamt]]</f>
        <v>#VALUE!</v>
      </c>
      <c r="J37">
        <f>force_ripple_Config3_2A_phaseA_1Layer__21121[[#This Row],[A2]]*force_ripple_Config3_2A_phaseA_1Layer__21121[[#This Row],[Insgesamt]]</f>
        <v>-9.5555868116097264E+16</v>
      </c>
      <c r="K37" t="e">
        <f>force_ripple_Config3_2A_phaseA_1Layer__21121[[#This Row],[B]]*force_ripple_Config3_2A_phaseA_1Layer__21121[[#This Row],[Insgesamt]]</f>
        <v>#VALUE!</v>
      </c>
      <c r="L37">
        <f>force_ripple_Config3_2A_phaseA_1Layer__21121[[#This Row],[B2]]*force_ripple_Config3_2A_phaseA_1Layer__21121[[#This Row],[Insgesamt]]</f>
        <v>-1.4333970946797189E+17</v>
      </c>
      <c r="M37" t="e">
        <f>force_ripple_Config3_2A_phaseA_1Layer__21121[[#This Row],[C]]*force_ripple_Config3_2A_phaseA_1Layer__21121[[#This Row],[Insgesamt]]</f>
        <v>#VALUE!</v>
      </c>
      <c r="N37">
        <f>force_ripple_Config3_2A_phaseA_1Layer__21121[[#This Row],[C2]]*force_ripple_Config3_2A_phaseA_1Layer__21121[[#This Row],[Insgesamt]]</f>
        <v>-1.2498778966172749E+17</v>
      </c>
    </row>
    <row r="38" spans="1:14" x14ac:dyDescent="0.3">
      <c r="A38">
        <v>70</v>
      </c>
      <c r="B38" t="s">
        <v>1300</v>
      </c>
      <c r="C38" t="s">
        <v>1301</v>
      </c>
      <c r="D38" t="s">
        <v>1702</v>
      </c>
      <c r="E38" t="s">
        <v>1703</v>
      </c>
      <c r="F38" t="s">
        <v>2104</v>
      </c>
      <c r="G38" t="s">
        <v>2105</v>
      </c>
      <c r="H38">
        <f t="shared" si="0"/>
        <v>87.975999999999999</v>
      </c>
      <c r="I38" t="e">
        <f>force_ripple_Config3_2A_phaseA_1Layer__21121[[#This Row],[A]]*force_ripple_Config3_2A_phaseA_1Layer__21121[[#This Row],[Insgesamt]]</f>
        <v>#VALUE!</v>
      </c>
      <c r="J38" t="e">
        <f>force_ripple_Config3_2A_phaseA_1Layer__21121[[#This Row],[A2]]*force_ripple_Config3_2A_phaseA_1Layer__21121[[#This Row],[Insgesamt]]</f>
        <v>#VALUE!</v>
      </c>
      <c r="K38" t="e">
        <f>force_ripple_Config3_2A_phaseA_1Layer__21121[[#This Row],[B]]*force_ripple_Config3_2A_phaseA_1Layer__21121[[#This Row],[Insgesamt]]</f>
        <v>#VALUE!</v>
      </c>
      <c r="L38">
        <f>force_ripple_Config3_2A_phaseA_1Layer__21121[[#This Row],[B2]]*force_ripple_Config3_2A_phaseA_1Layer__21121[[#This Row],[Insgesamt]]</f>
        <v>-1.282129533270692E+17</v>
      </c>
      <c r="M38" t="e">
        <f>force_ripple_Config3_2A_phaseA_1Layer__21121[[#This Row],[C]]*force_ripple_Config3_2A_phaseA_1Layer__21121[[#This Row],[Insgesamt]]</f>
        <v>#VALUE!</v>
      </c>
      <c r="N38">
        <f>force_ripple_Config3_2A_phaseA_1Layer__21121[[#This Row],[C2]]*force_ripple_Config3_2A_phaseA_1Layer__21121[[#This Row],[Insgesamt]]</f>
        <v>-1.2639685189534605E+17</v>
      </c>
    </row>
    <row r="39" spans="1:14" x14ac:dyDescent="0.3">
      <c r="A39">
        <v>72</v>
      </c>
      <c r="B39" t="s">
        <v>1302</v>
      </c>
      <c r="C39" t="s">
        <v>1303</v>
      </c>
      <c r="D39" t="s">
        <v>1704</v>
      </c>
      <c r="E39" t="s">
        <v>1705</v>
      </c>
      <c r="F39" t="s">
        <v>2106</v>
      </c>
      <c r="G39" t="s">
        <v>2107</v>
      </c>
      <c r="H39">
        <f t="shared" si="0"/>
        <v>87.975999999999999</v>
      </c>
      <c r="I39" t="e">
        <f>force_ripple_Config3_2A_phaseA_1Layer__21121[[#This Row],[A]]*force_ripple_Config3_2A_phaseA_1Layer__21121[[#This Row],[Insgesamt]]</f>
        <v>#VALUE!</v>
      </c>
      <c r="J39">
        <f>force_ripple_Config3_2A_phaseA_1Layer__21121[[#This Row],[A2]]*force_ripple_Config3_2A_phaseA_1Layer__21121[[#This Row],[Insgesamt]]</f>
        <v>-8.8391084984159728E+16</v>
      </c>
      <c r="K39" t="e">
        <f>force_ripple_Config3_2A_phaseA_1Layer__21121[[#This Row],[B]]*force_ripple_Config3_2A_phaseA_1Layer__21121[[#This Row],[Insgesamt]]</f>
        <v>#VALUE!</v>
      </c>
      <c r="L39">
        <f>force_ripple_Config3_2A_phaseA_1Layer__21121[[#This Row],[B2]]*force_ripple_Config3_2A_phaseA_1Layer__21121[[#This Row],[Insgesamt]]</f>
        <v>-1.1499132928149816E+17</v>
      </c>
      <c r="M39" t="e">
        <f>force_ripple_Config3_2A_phaseA_1Layer__21121[[#This Row],[C]]*force_ripple_Config3_2A_phaseA_1Layer__21121[[#This Row],[Insgesamt]]</f>
        <v>#VALUE!</v>
      </c>
      <c r="N39">
        <f>force_ripple_Config3_2A_phaseA_1Layer__21121[[#This Row],[C2]]*force_ripple_Config3_2A_phaseA_1Layer__21121[[#This Row],[Insgesamt]]</f>
        <v>-1.3136261136808678E+17</v>
      </c>
    </row>
    <row r="40" spans="1:14" x14ac:dyDescent="0.3">
      <c r="A40">
        <v>74</v>
      </c>
      <c r="B40" t="s">
        <v>1304</v>
      </c>
      <c r="C40" t="s">
        <v>1305</v>
      </c>
      <c r="D40" t="s">
        <v>1706</v>
      </c>
      <c r="E40" t="s">
        <v>1707</v>
      </c>
      <c r="F40" t="s">
        <v>2108</v>
      </c>
      <c r="G40" t="s">
        <v>2109</v>
      </c>
      <c r="H40">
        <f t="shared" si="0"/>
        <v>87.975999999999999</v>
      </c>
      <c r="I40" t="e">
        <f>force_ripple_Config3_2A_phaseA_1Layer__21121[[#This Row],[A]]*force_ripple_Config3_2A_phaseA_1Layer__21121[[#This Row],[Insgesamt]]</f>
        <v>#VALUE!</v>
      </c>
      <c r="J40">
        <f>force_ripple_Config3_2A_phaseA_1Layer__21121[[#This Row],[A2]]*force_ripple_Config3_2A_phaseA_1Layer__21121[[#This Row],[Insgesamt]]</f>
        <v>-9226789580735814</v>
      </c>
      <c r="K40" t="e">
        <f>force_ripple_Config3_2A_phaseA_1Layer__21121[[#This Row],[B]]*force_ripple_Config3_2A_phaseA_1Layer__21121[[#This Row],[Insgesamt]]</f>
        <v>#VALUE!</v>
      </c>
      <c r="L40">
        <f>force_ripple_Config3_2A_phaseA_1Layer__21121[[#This Row],[B2]]*force_ripple_Config3_2A_phaseA_1Layer__21121[[#This Row],[Insgesamt]]</f>
        <v>-1.0903083425631259E+17</v>
      </c>
      <c r="M40" t="e">
        <f>force_ripple_Config3_2A_phaseA_1Layer__21121[[#This Row],[C]]*force_ripple_Config3_2A_phaseA_1Layer__21121[[#This Row],[Insgesamt]]</f>
        <v>#VALUE!</v>
      </c>
      <c r="N40">
        <f>force_ripple_Config3_2A_phaseA_1Layer__21121[[#This Row],[C2]]*force_ripple_Config3_2A_phaseA_1Layer__21121[[#This Row],[Insgesamt]]</f>
        <v>-1.3983705088598333E+17</v>
      </c>
    </row>
    <row r="41" spans="1:14" x14ac:dyDescent="0.3">
      <c r="A41">
        <v>76</v>
      </c>
      <c r="B41" t="s">
        <v>1306</v>
      </c>
      <c r="C41" t="s">
        <v>1307</v>
      </c>
      <c r="D41" t="s">
        <v>1708</v>
      </c>
      <c r="E41" t="s">
        <v>1709</v>
      </c>
      <c r="F41" t="s">
        <v>2110</v>
      </c>
      <c r="G41" t="s">
        <v>2111</v>
      </c>
      <c r="H41">
        <f t="shared" si="0"/>
        <v>87.975999999999999</v>
      </c>
      <c r="I41" t="e">
        <f>force_ripple_Config3_2A_phaseA_1Layer__21121[[#This Row],[A]]*force_ripple_Config3_2A_phaseA_1Layer__21121[[#This Row],[Insgesamt]]</f>
        <v>#VALUE!</v>
      </c>
      <c r="J41">
        <f>force_ripple_Config3_2A_phaseA_1Layer__21121[[#This Row],[A2]]*force_ripple_Config3_2A_phaseA_1Layer__21121[[#This Row],[Insgesamt]]</f>
        <v>-9.8307840496780528E+16</v>
      </c>
      <c r="K41" t="e">
        <f>force_ripple_Config3_2A_phaseA_1Layer__21121[[#This Row],[B]]*force_ripple_Config3_2A_phaseA_1Layer__21121[[#This Row],[Insgesamt]]</f>
        <v>#VALUE!</v>
      </c>
      <c r="L41">
        <f>force_ripple_Config3_2A_phaseA_1Layer__21121[[#This Row],[B2]]*force_ripple_Config3_2A_phaseA_1Layer__21121[[#This Row],[Insgesamt]]</f>
        <v>-9.9310669035609776E+16</v>
      </c>
      <c r="M41" t="e">
        <f>force_ripple_Config3_2A_phaseA_1Layer__21121[[#This Row],[C]]*force_ripple_Config3_2A_phaseA_1Layer__21121[[#This Row],[Insgesamt]]</f>
        <v>#VALUE!</v>
      </c>
      <c r="N41">
        <f>force_ripple_Config3_2A_phaseA_1Layer__21121[[#This Row],[C2]]*force_ripple_Config3_2A_phaseA_1Layer__21121[[#This Row],[Insgesamt]]</f>
        <v>-1.407796927201535E+17</v>
      </c>
    </row>
    <row r="42" spans="1:14" x14ac:dyDescent="0.3">
      <c r="A42">
        <v>78</v>
      </c>
      <c r="B42" t="s">
        <v>1308</v>
      </c>
      <c r="C42" t="s">
        <v>1309</v>
      </c>
      <c r="D42" t="s">
        <v>1710</v>
      </c>
      <c r="E42" t="s">
        <v>1711</v>
      </c>
      <c r="F42" t="s">
        <v>2112</v>
      </c>
      <c r="G42" t="s">
        <v>2113</v>
      </c>
      <c r="H42">
        <f t="shared" si="0"/>
        <v>87.975999999999999</v>
      </c>
      <c r="I42" t="e">
        <f>force_ripple_Config3_2A_phaseA_1Layer__21121[[#This Row],[A]]*force_ripple_Config3_2A_phaseA_1Layer__21121[[#This Row],[Insgesamt]]</f>
        <v>#VALUE!</v>
      </c>
      <c r="J42">
        <f>force_ripple_Config3_2A_phaseA_1Layer__21121[[#This Row],[A2]]*force_ripple_Config3_2A_phaseA_1Layer__21121[[#This Row],[Insgesamt]]</f>
        <v>-1.1644802067752842E+17</v>
      </c>
      <c r="K42" t="e">
        <f>force_ripple_Config3_2A_phaseA_1Layer__21121[[#This Row],[B]]*force_ripple_Config3_2A_phaseA_1Layer__21121[[#This Row],[Insgesamt]]</f>
        <v>#VALUE!</v>
      </c>
      <c r="L42">
        <f>force_ripple_Config3_2A_phaseA_1Layer__21121[[#This Row],[B2]]*force_ripple_Config3_2A_phaseA_1Layer__21121[[#This Row],[Insgesamt]]</f>
        <v>-9.6089955990954336E+16</v>
      </c>
      <c r="M42" t="e">
        <f>force_ripple_Config3_2A_phaseA_1Layer__21121[[#This Row],[C]]*force_ripple_Config3_2A_phaseA_1Layer__21121[[#This Row],[Insgesamt]]</f>
        <v>#VALUE!</v>
      </c>
      <c r="N42">
        <f>force_ripple_Config3_2A_phaseA_1Layer__21121[[#This Row],[C2]]*force_ripple_Config3_2A_phaseA_1Layer__21121[[#This Row],[Insgesamt]]</f>
        <v>-1.4431903038814483E+17</v>
      </c>
    </row>
    <row r="43" spans="1:14" x14ac:dyDescent="0.3">
      <c r="A43">
        <v>80</v>
      </c>
      <c r="B43" t="s">
        <v>1310</v>
      </c>
      <c r="C43" t="s">
        <v>1311</v>
      </c>
      <c r="D43" t="s">
        <v>1712</v>
      </c>
      <c r="E43" t="s">
        <v>1713</v>
      </c>
      <c r="F43" t="s">
        <v>2114</v>
      </c>
      <c r="G43" t="s">
        <v>2115</v>
      </c>
      <c r="H43">
        <f t="shared" si="0"/>
        <v>87.975999999999999</v>
      </c>
      <c r="I43" t="e">
        <f>force_ripple_Config3_2A_phaseA_1Layer__21121[[#This Row],[A]]*force_ripple_Config3_2A_phaseA_1Layer__21121[[#This Row],[Insgesamt]]</f>
        <v>#VALUE!</v>
      </c>
      <c r="J43">
        <f>force_ripple_Config3_2A_phaseA_1Layer__21121[[#This Row],[A2]]*force_ripple_Config3_2A_phaseA_1Layer__21121[[#This Row],[Insgesamt]]</f>
        <v>-1.2838991876671205E+17</v>
      </c>
      <c r="K43" t="e">
        <f>force_ripple_Config3_2A_phaseA_1Layer__21121[[#This Row],[B]]*force_ripple_Config3_2A_phaseA_1Layer__21121[[#This Row],[Insgesamt]]</f>
        <v>#VALUE!</v>
      </c>
      <c r="L43">
        <f>force_ripple_Config3_2A_phaseA_1Layer__21121[[#This Row],[B2]]*force_ripple_Config3_2A_phaseA_1Layer__21121[[#This Row],[Insgesamt]]</f>
        <v>-9.9681102819807248E+16</v>
      </c>
      <c r="M43" t="e">
        <f>force_ripple_Config3_2A_phaseA_1Layer__21121[[#This Row],[C]]*force_ripple_Config3_2A_phaseA_1Layer__21121[[#This Row],[Insgesamt]]</f>
        <v>#VALUE!</v>
      </c>
      <c r="N43">
        <f>force_ripple_Config3_2A_phaseA_1Layer__21121[[#This Row],[C2]]*force_ripple_Config3_2A_phaseA_1Layer__21121[[#This Row],[Insgesamt]]</f>
        <v>-1.4867342429925459E+17</v>
      </c>
    </row>
    <row r="44" spans="1:14" x14ac:dyDescent="0.3">
      <c r="A44">
        <v>82</v>
      </c>
      <c r="B44" t="s">
        <v>1312</v>
      </c>
      <c r="C44" t="s">
        <v>1313</v>
      </c>
      <c r="D44" t="s">
        <v>1714</v>
      </c>
      <c r="E44" t="s">
        <v>1715</v>
      </c>
      <c r="F44" t="s">
        <v>2116</v>
      </c>
      <c r="G44" t="s">
        <v>2117</v>
      </c>
      <c r="H44">
        <f t="shared" si="0"/>
        <v>87.975999999999999</v>
      </c>
      <c r="I44" t="e">
        <f>force_ripple_Config3_2A_phaseA_1Layer__21121[[#This Row],[A]]*force_ripple_Config3_2A_phaseA_1Layer__21121[[#This Row],[Insgesamt]]</f>
        <v>#VALUE!</v>
      </c>
      <c r="J44">
        <f>force_ripple_Config3_2A_phaseA_1Layer__21121[[#This Row],[A2]]*force_ripple_Config3_2A_phaseA_1Layer__21121[[#This Row],[Insgesamt]]</f>
        <v>-1.3384350902753933E+17</v>
      </c>
      <c r="K44" t="e">
        <f>force_ripple_Config3_2A_phaseA_1Layer__21121[[#This Row],[B]]*force_ripple_Config3_2A_phaseA_1Layer__21121[[#This Row],[Insgesamt]]</f>
        <v>#VALUE!</v>
      </c>
      <c r="L44">
        <f>force_ripple_Config3_2A_phaseA_1Layer__21121[[#This Row],[B2]]*force_ripple_Config3_2A_phaseA_1Layer__21121[[#This Row],[Insgesamt]]</f>
        <v>-9.6139753850852272E+16</v>
      </c>
      <c r="M44" t="e">
        <f>force_ripple_Config3_2A_phaseA_1Layer__21121[[#This Row],[C]]*force_ripple_Config3_2A_phaseA_1Layer__21121[[#This Row],[Insgesamt]]</f>
        <v>#VALUE!</v>
      </c>
      <c r="N44">
        <f>force_ripple_Config3_2A_phaseA_1Layer__21121[[#This Row],[C2]]*force_ripple_Config3_2A_phaseA_1Layer__21121[[#This Row],[Insgesamt]]</f>
        <v>-1.3985643387514776E+17</v>
      </c>
    </row>
    <row r="45" spans="1:14" x14ac:dyDescent="0.3">
      <c r="A45">
        <v>84</v>
      </c>
      <c r="B45" t="s">
        <v>1314</v>
      </c>
      <c r="C45" t="s">
        <v>1315</v>
      </c>
      <c r="D45" t="s">
        <v>1716</v>
      </c>
      <c r="E45" t="s">
        <v>1717</v>
      </c>
      <c r="F45" t="s">
        <v>2118</v>
      </c>
      <c r="G45" t="s">
        <v>2119</v>
      </c>
      <c r="H45">
        <f t="shared" si="0"/>
        <v>87.975999999999999</v>
      </c>
      <c r="I45" t="e">
        <f>force_ripple_Config3_2A_phaseA_1Layer__21121[[#This Row],[A]]*force_ripple_Config3_2A_phaseA_1Layer__21121[[#This Row],[Insgesamt]]</f>
        <v>#VALUE!</v>
      </c>
      <c r="J45">
        <f>force_ripple_Config3_2A_phaseA_1Layer__21121[[#This Row],[A2]]*force_ripple_Config3_2A_phaseA_1Layer__21121[[#This Row],[Insgesamt]]</f>
        <v>-1.4578171453243165E+17</v>
      </c>
      <c r="K45" t="e">
        <f>force_ripple_Config3_2A_phaseA_1Layer__21121[[#This Row],[B]]*force_ripple_Config3_2A_phaseA_1Layer__21121[[#This Row],[Insgesamt]]</f>
        <v>#VALUE!</v>
      </c>
      <c r="L45">
        <f>force_ripple_Config3_2A_phaseA_1Layer__21121[[#This Row],[B2]]*force_ripple_Config3_2A_phaseA_1Layer__21121[[#This Row],[Insgesamt]]</f>
        <v>-9.848530773604976E+16</v>
      </c>
      <c r="M45" t="e">
        <f>force_ripple_Config3_2A_phaseA_1Layer__21121[[#This Row],[C]]*force_ripple_Config3_2A_phaseA_1Layer__21121[[#This Row],[Insgesamt]]</f>
        <v>#VALUE!</v>
      </c>
      <c r="N45">
        <f>force_ripple_Config3_2A_phaseA_1Layer__21121[[#This Row],[C2]]*force_ripple_Config3_2A_phaseA_1Layer__21121[[#This Row],[Insgesamt]]</f>
        <v>-1.3075926551625827E+17</v>
      </c>
    </row>
    <row r="46" spans="1:14" x14ac:dyDescent="0.3">
      <c r="A46">
        <v>86</v>
      </c>
      <c r="B46" t="s">
        <v>1316</v>
      </c>
      <c r="C46" t="s">
        <v>1317</v>
      </c>
      <c r="D46" t="s">
        <v>1718</v>
      </c>
      <c r="E46" t="s">
        <v>1719</v>
      </c>
      <c r="F46" t="s">
        <v>2120</v>
      </c>
      <c r="G46" t="s">
        <v>2121</v>
      </c>
      <c r="H46">
        <f t="shared" si="0"/>
        <v>87.975999999999999</v>
      </c>
      <c r="I46" t="e">
        <f>force_ripple_Config3_2A_phaseA_1Layer__21121[[#This Row],[A]]*force_ripple_Config3_2A_phaseA_1Layer__21121[[#This Row],[Insgesamt]]</f>
        <v>#VALUE!</v>
      </c>
      <c r="J46">
        <f>force_ripple_Config3_2A_phaseA_1Layer__21121[[#This Row],[A2]]*force_ripple_Config3_2A_phaseA_1Layer__21121[[#This Row],[Insgesamt]]</f>
        <v>-1.4783451047568909E+17</v>
      </c>
      <c r="K46" t="e">
        <f>force_ripple_Config3_2A_phaseA_1Layer__21121[[#This Row],[B]]*force_ripple_Config3_2A_phaseA_1Layer__21121[[#This Row],[Insgesamt]]</f>
        <v>#VALUE!</v>
      </c>
      <c r="L46">
        <f>force_ripple_Config3_2A_phaseA_1Layer__21121[[#This Row],[B2]]*force_ripple_Config3_2A_phaseA_1Layer__21121[[#This Row],[Insgesamt]]</f>
        <v>-1.0590714560570427E+17</v>
      </c>
      <c r="M46" t="e">
        <f>force_ripple_Config3_2A_phaseA_1Layer__21121[[#This Row],[C]]*force_ripple_Config3_2A_phaseA_1Layer__21121[[#This Row],[Insgesamt]]</f>
        <v>#VALUE!</v>
      </c>
      <c r="N46">
        <f>force_ripple_Config3_2A_phaseA_1Layer__21121[[#This Row],[C2]]*force_ripple_Config3_2A_phaseA_1Layer__21121[[#This Row],[Insgesamt]]</f>
        <v>-1.2392491339898147E+17</v>
      </c>
    </row>
    <row r="47" spans="1:14" x14ac:dyDescent="0.3">
      <c r="A47">
        <v>88</v>
      </c>
      <c r="B47" t="s">
        <v>1318</v>
      </c>
      <c r="C47" t="s">
        <v>1319</v>
      </c>
      <c r="D47" t="s">
        <v>1720</v>
      </c>
      <c r="E47" t="s">
        <v>1721</v>
      </c>
      <c r="F47" t="s">
        <v>2122</v>
      </c>
      <c r="G47" t="s">
        <v>2123</v>
      </c>
      <c r="H47">
        <f t="shared" si="0"/>
        <v>87.975999999999999</v>
      </c>
      <c r="I47" t="e">
        <f>force_ripple_Config3_2A_phaseA_1Layer__21121[[#This Row],[A]]*force_ripple_Config3_2A_phaseA_1Layer__21121[[#This Row],[Insgesamt]]</f>
        <v>#VALUE!</v>
      </c>
      <c r="J47">
        <f>force_ripple_Config3_2A_phaseA_1Layer__21121[[#This Row],[A2]]*force_ripple_Config3_2A_phaseA_1Layer__21121[[#This Row],[Insgesamt]]</f>
        <v>-1.4084513665699147E+17</v>
      </c>
      <c r="K47" t="e">
        <f>force_ripple_Config3_2A_phaseA_1Layer__21121[[#This Row],[B]]*force_ripple_Config3_2A_phaseA_1Layer__21121[[#This Row],[Insgesamt]]</f>
        <v>#VALUE!</v>
      </c>
      <c r="L47">
        <f>force_ripple_Config3_2A_phaseA_1Layer__21121[[#This Row],[B2]]*force_ripple_Config3_2A_phaseA_1Layer__21121[[#This Row],[Insgesamt]]</f>
        <v>-1.0611873290087204E+16</v>
      </c>
      <c r="M47" t="e">
        <f>force_ripple_Config3_2A_phaseA_1Layer__21121[[#This Row],[C]]*force_ripple_Config3_2A_phaseA_1Layer__21121[[#This Row],[Insgesamt]]</f>
        <v>#VALUE!</v>
      </c>
      <c r="N47">
        <f>force_ripple_Config3_2A_phaseA_1Layer__21121[[#This Row],[C2]]*force_ripple_Config3_2A_phaseA_1Layer__21121[[#This Row],[Insgesamt]]</f>
        <v>-1.0760039897900219E+17</v>
      </c>
    </row>
    <row r="48" spans="1:14" x14ac:dyDescent="0.3">
      <c r="A48">
        <v>90</v>
      </c>
      <c r="B48" t="s">
        <v>1320</v>
      </c>
      <c r="C48" t="s">
        <v>1321</v>
      </c>
      <c r="D48" t="s">
        <v>1722</v>
      </c>
      <c r="E48" t="s">
        <v>1723</v>
      </c>
      <c r="F48" t="s">
        <v>2124</v>
      </c>
      <c r="G48" t="s">
        <v>2125</v>
      </c>
      <c r="H48">
        <f t="shared" si="0"/>
        <v>87.975999999999999</v>
      </c>
      <c r="I48" t="e">
        <f>force_ripple_Config3_2A_phaseA_1Layer__21121[[#This Row],[A]]*force_ripple_Config3_2A_phaseA_1Layer__21121[[#This Row],[Insgesamt]]</f>
        <v>#VALUE!</v>
      </c>
      <c r="J48">
        <f>force_ripple_Config3_2A_phaseA_1Layer__21121[[#This Row],[A2]]*force_ripple_Config3_2A_phaseA_1Layer__21121[[#This Row],[Insgesamt]]</f>
        <v>-1.4109896337880619E+17</v>
      </c>
      <c r="K48" t="e">
        <f>force_ripple_Config3_2A_phaseA_1Layer__21121[[#This Row],[B]]*force_ripple_Config3_2A_phaseA_1Layer__21121[[#This Row],[Insgesamt]]</f>
        <v>#VALUE!</v>
      </c>
      <c r="L48">
        <f>force_ripple_Config3_2A_phaseA_1Layer__21121[[#This Row],[B2]]*force_ripple_Config3_2A_phaseA_1Layer__21121[[#This Row],[Insgesamt]]</f>
        <v>-1.1203821430656859E+17</v>
      </c>
      <c r="M48" t="e">
        <f>force_ripple_Config3_2A_phaseA_1Layer__21121[[#This Row],[C]]*force_ripple_Config3_2A_phaseA_1Layer__21121[[#This Row],[Insgesamt]]</f>
        <v>#VALUE!</v>
      </c>
      <c r="N48">
        <f>force_ripple_Config3_2A_phaseA_1Layer__21121[[#This Row],[C2]]*force_ripple_Config3_2A_phaseA_1Layer__21121[[#This Row],[Insgesamt]]</f>
        <v>-9.522562670219768E+16</v>
      </c>
    </row>
    <row r="49" spans="1:14" x14ac:dyDescent="0.3">
      <c r="A49">
        <v>92</v>
      </c>
      <c r="B49" t="s">
        <v>1322</v>
      </c>
      <c r="C49" t="s">
        <v>1323</v>
      </c>
      <c r="D49" t="s">
        <v>1724</v>
      </c>
      <c r="E49" t="s">
        <v>1725</v>
      </c>
      <c r="F49" t="s">
        <v>2126</v>
      </c>
      <c r="G49" t="s">
        <v>2127</v>
      </c>
      <c r="H49">
        <f t="shared" si="0"/>
        <v>87.975999999999999</v>
      </c>
      <c r="I49" t="e">
        <f>force_ripple_Config3_2A_phaseA_1Layer__21121[[#This Row],[A]]*force_ripple_Config3_2A_phaseA_1Layer__21121[[#This Row],[Insgesamt]]</f>
        <v>#VALUE!</v>
      </c>
      <c r="J49">
        <f>force_ripple_Config3_2A_phaseA_1Layer__21121[[#This Row],[A2]]*force_ripple_Config3_2A_phaseA_1Layer__21121[[#This Row],[Insgesamt]]</f>
        <v>-1.3637497047771171E+17</v>
      </c>
      <c r="K49" t="e">
        <f>force_ripple_Config3_2A_phaseA_1Layer__21121[[#This Row],[B]]*force_ripple_Config3_2A_phaseA_1Layer__21121[[#This Row],[Insgesamt]]</f>
        <v>#VALUE!</v>
      </c>
      <c r="L49">
        <f>force_ripple_Config3_2A_phaseA_1Layer__21121[[#This Row],[B2]]*force_ripple_Config3_2A_phaseA_1Layer__21121[[#This Row],[Insgesamt]]</f>
        <v>-1.226553004015869E+17</v>
      </c>
      <c r="M49" t="e">
        <f>force_ripple_Config3_2A_phaseA_1Layer__21121[[#This Row],[C]]*force_ripple_Config3_2A_phaseA_1Layer__21121[[#This Row],[Insgesamt]]</f>
        <v>#VALUE!</v>
      </c>
      <c r="N49">
        <f>force_ripple_Config3_2A_phaseA_1Layer__21121[[#This Row],[C2]]*force_ripple_Config3_2A_phaseA_1Layer__21121[[#This Row],[Insgesamt]]</f>
        <v>-9.1400753877894112E+16</v>
      </c>
    </row>
    <row r="50" spans="1:14" x14ac:dyDescent="0.3">
      <c r="A50">
        <v>94</v>
      </c>
      <c r="B50" t="s">
        <v>1324</v>
      </c>
      <c r="C50" t="s">
        <v>1325</v>
      </c>
      <c r="D50" t="s">
        <v>1726</v>
      </c>
      <c r="E50" t="s">
        <v>1727</v>
      </c>
      <c r="F50" t="s">
        <v>2128</v>
      </c>
      <c r="G50" t="s">
        <v>2129</v>
      </c>
      <c r="H50">
        <f t="shared" si="0"/>
        <v>87.975999999999999</v>
      </c>
      <c r="I50" t="e">
        <f>force_ripple_Config3_2A_phaseA_1Layer__21121[[#This Row],[A]]*force_ripple_Config3_2A_phaseA_1Layer__21121[[#This Row],[Insgesamt]]</f>
        <v>#VALUE!</v>
      </c>
      <c r="J50">
        <f>force_ripple_Config3_2A_phaseA_1Layer__21121[[#This Row],[A2]]*force_ripple_Config3_2A_phaseA_1Layer__21121[[#This Row],[Insgesamt]]</f>
        <v>-1.2718735885840674E+17</v>
      </c>
      <c r="K50" t="e">
        <f>force_ripple_Config3_2A_phaseA_1Layer__21121[[#This Row],[B]]*force_ripple_Config3_2A_phaseA_1Layer__21121[[#This Row],[Insgesamt]]</f>
        <v>#VALUE!</v>
      </c>
      <c r="L50">
        <f>force_ripple_Config3_2A_phaseA_1Layer__21121[[#This Row],[B2]]*force_ripple_Config3_2A_phaseA_1Layer__21121[[#This Row],[Insgesamt]]</f>
        <v>-1.2737933089154906E+17</v>
      </c>
      <c r="M50" t="e">
        <f>force_ripple_Config3_2A_phaseA_1Layer__21121[[#This Row],[C]]*force_ripple_Config3_2A_phaseA_1Layer__21121[[#This Row],[Insgesamt]]</f>
        <v>#VALUE!</v>
      </c>
      <c r="N50" t="e">
        <f>force_ripple_Config3_2A_phaseA_1Layer__21121[[#This Row],[C2]]*force_ripple_Config3_2A_phaseA_1Layer__21121[[#This Row],[Insgesamt]]</f>
        <v>#VALUE!</v>
      </c>
    </row>
    <row r="51" spans="1:14" x14ac:dyDescent="0.3">
      <c r="A51">
        <v>96</v>
      </c>
      <c r="B51" t="s">
        <v>1326</v>
      </c>
      <c r="C51" t="s">
        <v>1327</v>
      </c>
      <c r="D51" t="s">
        <v>1728</v>
      </c>
      <c r="E51" t="s">
        <v>1729</v>
      </c>
      <c r="F51" t="s">
        <v>2130</v>
      </c>
      <c r="G51" t="s">
        <v>2131</v>
      </c>
      <c r="H51">
        <f t="shared" si="0"/>
        <v>87.975999999999999</v>
      </c>
      <c r="I51" t="e">
        <f>force_ripple_Config3_2A_phaseA_1Layer__21121[[#This Row],[A]]*force_ripple_Config3_2A_phaseA_1Layer__21121[[#This Row],[Insgesamt]]</f>
        <v>#VALUE!</v>
      </c>
      <c r="J51">
        <f>force_ripple_Config3_2A_phaseA_1Layer__21121[[#This Row],[A2]]*force_ripple_Config3_2A_phaseA_1Layer__21121[[#This Row],[Insgesamt]]</f>
        <v>-1.2608255018818469E+17</v>
      </c>
      <c r="K51" t="e">
        <f>force_ripple_Config3_2A_phaseA_1Layer__21121[[#This Row],[B]]*force_ripple_Config3_2A_phaseA_1Layer__21121[[#This Row],[Insgesamt]]</f>
        <v>#VALUE!</v>
      </c>
      <c r="L51">
        <f>force_ripple_Config3_2A_phaseA_1Layer__21121[[#This Row],[B2]]*force_ripple_Config3_2A_phaseA_1Layer__21121[[#This Row],[Insgesamt]]</f>
        <v>-1.3787572127748555E+17</v>
      </c>
      <c r="M51" t="e">
        <f>force_ripple_Config3_2A_phaseA_1Layer__21121[[#This Row],[C]]*force_ripple_Config3_2A_phaseA_1Layer__21121[[#This Row],[Insgesamt]]</f>
        <v>#VALUE!</v>
      </c>
      <c r="N51">
        <f>force_ripple_Config3_2A_phaseA_1Layer__21121[[#This Row],[C2]]*force_ripple_Config3_2A_phaseA_1Layer__21121[[#This Row],[Insgesamt]]</f>
        <v>-8933179749823910</v>
      </c>
    </row>
    <row r="52" spans="1:14" x14ac:dyDescent="0.3">
      <c r="A52">
        <v>98</v>
      </c>
      <c r="B52" t="s">
        <v>1328</v>
      </c>
      <c r="C52" t="s">
        <v>1329</v>
      </c>
      <c r="D52" t="s">
        <v>1730</v>
      </c>
      <c r="E52" t="s">
        <v>1731</v>
      </c>
      <c r="F52" t="s">
        <v>2132</v>
      </c>
      <c r="G52" t="s">
        <v>2133</v>
      </c>
      <c r="H52">
        <f t="shared" si="0"/>
        <v>87.975999999999999</v>
      </c>
      <c r="I52" t="e">
        <f>force_ripple_Config3_2A_phaseA_1Layer__21121[[#This Row],[A]]*force_ripple_Config3_2A_phaseA_1Layer__21121[[#This Row],[Insgesamt]]</f>
        <v>#VALUE!</v>
      </c>
      <c r="J52">
        <f>force_ripple_Config3_2A_phaseA_1Layer__21121[[#This Row],[A2]]*force_ripple_Config3_2A_phaseA_1Layer__21121[[#This Row],[Insgesamt]]</f>
        <v>-1.1897238507852906E+17</v>
      </c>
      <c r="K52" t="e">
        <f>force_ripple_Config3_2A_phaseA_1Layer__21121[[#This Row],[B]]*force_ripple_Config3_2A_phaseA_1Layer__21121[[#This Row],[Insgesamt]]</f>
        <v>#VALUE!</v>
      </c>
      <c r="L52">
        <f>force_ripple_Config3_2A_phaseA_1Layer__21121[[#This Row],[B2]]*force_ripple_Config3_2A_phaseA_1Layer__21121[[#This Row],[Insgesamt]]</f>
        <v>-1.4898071643545046E+17</v>
      </c>
      <c r="M52" t="e">
        <f>force_ripple_Config3_2A_phaseA_1Layer__21121[[#This Row],[C]]*force_ripple_Config3_2A_phaseA_1Layer__21121[[#This Row],[Insgesamt]]</f>
        <v>#VALUE!</v>
      </c>
      <c r="N52">
        <f>force_ripple_Config3_2A_phaseA_1Layer__21121[[#This Row],[C2]]*force_ripple_Config3_2A_phaseA_1Layer__21121[[#This Row],[Insgesamt]]</f>
        <v>-9.9687445130810432E+16</v>
      </c>
    </row>
    <row r="53" spans="1:14" x14ac:dyDescent="0.3">
      <c r="A53">
        <v>100</v>
      </c>
      <c r="B53" t="s">
        <v>1330</v>
      </c>
      <c r="C53" t="s">
        <v>1331</v>
      </c>
      <c r="D53" t="s">
        <v>1732</v>
      </c>
      <c r="E53" t="s">
        <v>1733</v>
      </c>
      <c r="F53" t="s">
        <v>2134</v>
      </c>
      <c r="G53" t="s">
        <v>2135</v>
      </c>
      <c r="H53">
        <f t="shared" si="0"/>
        <v>87.975999999999999</v>
      </c>
      <c r="I53" t="e">
        <f>force_ripple_Config3_2A_phaseA_1Layer__21121[[#This Row],[A]]*force_ripple_Config3_2A_phaseA_1Layer__21121[[#This Row],[Insgesamt]]</f>
        <v>#VALUE!</v>
      </c>
      <c r="J53">
        <f>force_ripple_Config3_2A_phaseA_1Layer__21121[[#This Row],[A2]]*force_ripple_Config3_2A_phaseA_1Layer__21121[[#This Row],[Insgesamt]]</f>
        <v>-1.056134022854416E+17</v>
      </c>
      <c r="K53" t="e">
        <f>force_ripple_Config3_2A_phaseA_1Layer__21121[[#This Row],[B]]*force_ripple_Config3_2A_phaseA_1Layer__21121[[#This Row],[Insgesamt]]</f>
        <v>#VALUE!</v>
      </c>
      <c r="L53">
        <f>force_ripple_Config3_2A_phaseA_1Layer__21121[[#This Row],[B2]]*force_ripple_Config3_2A_phaseA_1Layer__21121[[#This Row],[Insgesamt]]</f>
        <v>-1.4715226976432824E+16</v>
      </c>
      <c r="M53" t="e">
        <f>force_ripple_Config3_2A_phaseA_1Layer__21121[[#This Row],[C]]*force_ripple_Config3_2A_phaseA_1Layer__21121[[#This Row],[Insgesamt]]</f>
        <v>#VALUE!</v>
      </c>
      <c r="N53">
        <f>force_ripple_Config3_2A_phaseA_1Layer__21121[[#This Row],[C2]]*force_ripple_Config3_2A_phaseA_1Layer__21121[[#This Row],[Insgesamt]]</f>
        <v>-1.032082794009363E+17</v>
      </c>
    </row>
    <row r="54" spans="1:14" x14ac:dyDescent="0.3">
      <c r="A54">
        <v>102</v>
      </c>
      <c r="B54" t="s">
        <v>1332</v>
      </c>
      <c r="C54" t="s">
        <v>1333</v>
      </c>
      <c r="D54" t="s">
        <v>1734</v>
      </c>
      <c r="E54" t="s">
        <v>1735</v>
      </c>
      <c r="F54" t="s">
        <v>2136</v>
      </c>
      <c r="G54" t="s">
        <v>2137</v>
      </c>
      <c r="H54">
        <f t="shared" si="0"/>
        <v>87.975999999999999</v>
      </c>
      <c r="I54" t="e">
        <f>force_ripple_Config3_2A_phaseA_1Layer__21121[[#This Row],[A]]*force_ripple_Config3_2A_phaseA_1Layer__21121[[#This Row],[Insgesamt]]</f>
        <v>#VALUE!</v>
      </c>
      <c r="J54">
        <f>force_ripple_Config3_2A_phaseA_1Layer__21121[[#This Row],[A2]]*force_ripple_Config3_2A_phaseA_1Layer__21121[[#This Row],[Insgesamt]]</f>
        <v>-1.0189808718667398E+16</v>
      </c>
      <c r="K54" t="e">
        <f>force_ripple_Config3_2A_phaseA_1Layer__21121[[#This Row],[B]]*force_ripple_Config3_2A_phaseA_1Layer__21121[[#This Row],[Insgesamt]]</f>
        <v>#VALUE!</v>
      </c>
      <c r="L54">
        <f>force_ripple_Config3_2A_phaseA_1Layer__21121[[#This Row],[B2]]*force_ripple_Config3_2A_phaseA_1Layer__21121[[#This Row],[Insgesamt]]</f>
        <v>-1.4493974537636605E+17</v>
      </c>
      <c r="M54" t="e">
        <f>force_ripple_Config3_2A_phaseA_1Layer__21121[[#This Row],[C]]*force_ripple_Config3_2A_phaseA_1Layer__21121[[#This Row],[Insgesamt]]</f>
        <v>#VALUE!</v>
      </c>
      <c r="N54">
        <f>force_ripple_Config3_2A_phaseA_1Layer__21121[[#This Row],[C2]]*force_ripple_Config3_2A_phaseA_1Layer__21121[[#This Row],[Insgesamt]]</f>
        <v>-1.1243983456738578E+17</v>
      </c>
    </row>
    <row r="55" spans="1:14" x14ac:dyDescent="0.3">
      <c r="A55">
        <v>104</v>
      </c>
      <c r="B55" t="s">
        <v>1334</v>
      </c>
      <c r="C55" t="s">
        <v>1335</v>
      </c>
      <c r="D55" t="s">
        <v>1736</v>
      </c>
      <c r="E55" t="s">
        <v>1737</v>
      </c>
      <c r="F55" t="s">
        <v>2138</v>
      </c>
      <c r="G55" t="s">
        <v>2139</v>
      </c>
      <c r="H55">
        <f t="shared" si="0"/>
        <v>87.975999999999999</v>
      </c>
      <c r="I55" t="e">
        <f>force_ripple_Config3_2A_phaseA_1Layer__21121[[#This Row],[A]]*force_ripple_Config3_2A_phaseA_1Layer__21121[[#This Row],[Insgesamt]]</f>
        <v>#VALUE!</v>
      </c>
      <c r="J55">
        <f>force_ripple_Config3_2A_phaseA_1Layer__21121[[#This Row],[A2]]*force_ripple_Config3_2A_phaseA_1Layer__21121[[#This Row],[Insgesamt]]</f>
        <v>-9.5075500424890448E+16</v>
      </c>
      <c r="K55" t="e">
        <f>force_ripple_Config3_2A_phaseA_1Layer__21121[[#This Row],[B]]*force_ripple_Config3_2A_phaseA_1Layer__21121[[#This Row],[Insgesamt]]</f>
        <v>#VALUE!</v>
      </c>
      <c r="L55">
        <f>force_ripple_Config3_2A_phaseA_1Layer__21121[[#This Row],[B2]]*force_ripple_Config3_2A_phaseA_1Layer__21121[[#This Row],[Insgesamt]]</f>
        <v>-1.4204752315726624E+16</v>
      </c>
      <c r="M55" t="e">
        <f>force_ripple_Config3_2A_phaseA_1Layer__21121[[#This Row],[C]]*force_ripple_Config3_2A_phaseA_1Layer__21121[[#This Row],[Insgesamt]]</f>
        <v>#VALUE!</v>
      </c>
      <c r="N55">
        <f>force_ripple_Config3_2A_phaseA_1Layer__21121[[#This Row],[C2]]*force_ripple_Config3_2A_phaseA_1Layer__21121[[#This Row],[Insgesamt]]</f>
        <v>-1.2379241943014194E+17</v>
      </c>
    </row>
    <row r="56" spans="1:14" x14ac:dyDescent="0.3">
      <c r="A56">
        <v>106</v>
      </c>
      <c r="B56" t="s">
        <v>1336</v>
      </c>
      <c r="C56" t="s">
        <v>1337</v>
      </c>
      <c r="D56" t="s">
        <v>1738</v>
      </c>
      <c r="E56" t="s">
        <v>1739</v>
      </c>
      <c r="F56" t="s">
        <v>2140</v>
      </c>
      <c r="G56" t="s">
        <v>2141</v>
      </c>
      <c r="H56">
        <f t="shared" si="0"/>
        <v>87.975999999999999</v>
      </c>
      <c r="I56" t="e">
        <f>force_ripple_Config3_2A_phaseA_1Layer__21121[[#This Row],[A]]*force_ripple_Config3_2A_phaseA_1Layer__21121[[#This Row],[Insgesamt]]</f>
        <v>#VALUE!</v>
      </c>
      <c r="J56" t="e">
        <f>force_ripple_Config3_2A_phaseA_1Layer__21121[[#This Row],[A2]]*force_ripple_Config3_2A_phaseA_1Layer__21121[[#This Row],[Insgesamt]]</f>
        <v>#VALUE!</v>
      </c>
      <c r="K56" t="e">
        <f>force_ripple_Config3_2A_phaseA_1Layer__21121[[#This Row],[B]]*force_ripple_Config3_2A_phaseA_1Layer__21121[[#This Row],[Insgesamt]]</f>
        <v>#VALUE!</v>
      </c>
      <c r="L56">
        <f>force_ripple_Config3_2A_phaseA_1Layer__21121[[#This Row],[B2]]*force_ripple_Config3_2A_phaseA_1Layer__21121[[#This Row],[Insgesamt]]</f>
        <v>-1.274898235478613E+16</v>
      </c>
      <c r="M56" t="e">
        <f>force_ripple_Config3_2A_phaseA_1Layer__21121[[#This Row],[C]]*force_ripple_Config3_2A_phaseA_1Layer__21121[[#This Row],[Insgesamt]]</f>
        <v>#VALUE!</v>
      </c>
      <c r="N56">
        <f>force_ripple_Config3_2A_phaseA_1Layer__21121[[#This Row],[C2]]*force_ripple_Config3_2A_phaseA_1Layer__21121[[#This Row],[Insgesamt]]</f>
        <v>-1.2576299327665603E+17</v>
      </c>
    </row>
    <row r="57" spans="1:14" x14ac:dyDescent="0.3">
      <c r="A57">
        <v>108</v>
      </c>
      <c r="B57" t="s">
        <v>1338</v>
      </c>
      <c r="C57" t="s">
        <v>1339</v>
      </c>
      <c r="D57" t="s">
        <v>1740</v>
      </c>
      <c r="E57" t="s">
        <v>1741</v>
      </c>
      <c r="F57" t="s">
        <v>2142</v>
      </c>
      <c r="G57" t="s">
        <v>2143</v>
      </c>
      <c r="H57">
        <f t="shared" si="0"/>
        <v>87.975999999999999</v>
      </c>
      <c r="I57" t="e">
        <f>force_ripple_Config3_2A_phaseA_1Layer__21121[[#This Row],[A]]*force_ripple_Config3_2A_phaseA_1Layer__21121[[#This Row],[Insgesamt]]</f>
        <v>#VALUE!</v>
      </c>
      <c r="J57" t="e">
        <f>force_ripple_Config3_2A_phaseA_1Layer__21121[[#This Row],[A2]]*force_ripple_Config3_2A_phaseA_1Layer__21121[[#This Row],[Insgesamt]]</f>
        <v>#VALUE!</v>
      </c>
      <c r="K57" t="e">
        <f>force_ripple_Config3_2A_phaseA_1Layer__21121[[#This Row],[B]]*force_ripple_Config3_2A_phaseA_1Layer__21121[[#This Row],[Insgesamt]]</f>
        <v>#VALUE!</v>
      </c>
      <c r="L57">
        <f>force_ripple_Config3_2A_phaseA_1Layer__21121[[#This Row],[B2]]*force_ripple_Config3_2A_phaseA_1Layer__21121[[#This Row],[Insgesamt]]</f>
        <v>-1.1471619432685862E+17</v>
      </c>
      <c r="M57" t="e">
        <f>force_ripple_Config3_2A_phaseA_1Layer__21121[[#This Row],[C]]*force_ripple_Config3_2A_phaseA_1Layer__21121[[#This Row],[Insgesamt]]</f>
        <v>#VALUE!</v>
      </c>
      <c r="N57">
        <f>force_ripple_Config3_2A_phaseA_1Layer__21121[[#This Row],[C2]]*force_ripple_Config3_2A_phaseA_1Layer__21121[[#This Row],[Insgesamt]]</f>
        <v>-1.311771419386129E+17</v>
      </c>
    </row>
    <row r="58" spans="1:14" x14ac:dyDescent="0.3">
      <c r="A58">
        <v>110</v>
      </c>
      <c r="B58" t="s">
        <v>1340</v>
      </c>
      <c r="C58" t="s">
        <v>1341</v>
      </c>
      <c r="D58" t="s">
        <v>1742</v>
      </c>
      <c r="E58" t="s">
        <v>1743</v>
      </c>
      <c r="F58" t="s">
        <v>2144</v>
      </c>
      <c r="G58" t="s">
        <v>2145</v>
      </c>
      <c r="H58">
        <f t="shared" si="0"/>
        <v>87.975999999999999</v>
      </c>
      <c r="I58" t="e">
        <f>force_ripple_Config3_2A_phaseA_1Layer__21121[[#This Row],[A]]*force_ripple_Config3_2A_phaseA_1Layer__21121[[#This Row],[Insgesamt]]</f>
        <v>#VALUE!</v>
      </c>
      <c r="J58">
        <f>force_ripple_Config3_2A_phaseA_1Layer__21121[[#This Row],[A2]]*force_ripple_Config3_2A_phaseA_1Layer__21121[[#This Row],[Insgesamt]]</f>
        <v>-9.2125540498517696E+16</v>
      </c>
      <c r="K58" t="e">
        <f>force_ripple_Config3_2A_phaseA_1Layer__21121[[#This Row],[B]]*force_ripple_Config3_2A_phaseA_1Layer__21121[[#This Row],[Insgesamt]]</f>
        <v>#VALUE!</v>
      </c>
      <c r="L58">
        <f>force_ripple_Config3_2A_phaseA_1Layer__21121[[#This Row],[B2]]*force_ripple_Config3_2A_phaseA_1Layer__21121[[#This Row],[Insgesamt]]</f>
        <v>-1.0850862568841614E+17</v>
      </c>
      <c r="M58" t="e">
        <f>force_ripple_Config3_2A_phaseA_1Layer__21121[[#This Row],[C]]*force_ripple_Config3_2A_phaseA_1Layer__21121[[#This Row],[Insgesamt]]</f>
        <v>#VALUE!</v>
      </c>
      <c r="N58">
        <f>force_ripple_Config3_2A_phaseA_1Layer__21121[[#This Row],[C2]]*force_ripple_Config3_2A_phaseA_1Layer__21121[[#This Row],[Insgesamt]]</f>
        <v>-1.3942239357727645E+17</v>
      </c>
    </row>
    <row r="59" spans="1:14" x14ac:dyDescent="0.3">
      <c r="A59">
        <v>112</v>
      </c>
      <c r="B59" t="s">
        <v>1342</v>
      </c>
      <c r="C59" t="s">
        <v>1343</v>
      </c>
      <c r="D59" t="s">
        <v>1744</v>
      </c>
      <c r="E59" t="s">
        <v>1745</v>
      </c>
      <c r="F59" t="s">
        <v>2146</v>
      </c>
      <c r="G59" t="s">
        <v>2147</v>
      </c>
      <c r="H59">
        <f t="shared" si="0"/>
        <v>87.975999999999999</v>
      </c>
      <c r="I59" t="e">
        <f>force_ripple_Config3_2A_phaseA_1Layer__21121[[#This Row],[A]]*force_ripple_Config3_2A_phaseA_1Layer__21121[[#This Row],[Insgesamt]]</f>
        <v>#VALUE!</v>
      </c>
      <c r="J59">
        <f>force_ripple_Config3_2A_phaseA_1Layer__21121[[#This Row],[A2]]*force_ripple_Config3_2A_phaseA_1Layer__21121[[#This Row],[Insgesamt]]</f>
        <v>-9.8583174008934208E+16</v>
      </c>
      <c r="K59" t="e">
        <f>force_ripple_Config3_2A_phaseA_1Layer__21121[[#This Row],[B]]*force_ripple_Config3_2A_phaseA_1Layer__21121[[#This Row],[Insgesamt]]</f>
        <v>#VALUE!</v>
      </c>
      <c r="L59">
        <f>force_ripple_Config3_2A_phaseA_1Layer__21121[[#This Row],[B2]]*force_ripple_Config3_2A_phaseA_1Layer__21121[[#This Row],[Insgesamt]]</f>
        <v>-9.8062516136899504E+16</v>
      </c>
      <c r="M59" t="e">
        <f>force_ripple_Config3_2A_phaseA_1Layer__21121[[#This Row],[C]]*force_ripple_Config3_2A_phaseA_1Layer__21121[[#This Row],[Insgesamt]]</f>
        <v>#VALUE!</v>
      </c>
      <c r="N59">
        <f>force_ripple_Config3_2A_phaseA_1Layer__21121[[#This Row],[C2]]*force_ripple_Config3_2A_phaseA_1Layer__21121[[#This Row],[Insgesamt]]</f>
        <v>-1.3959157988138706E+17</v>
      </c>
    </row>
    <row r="60" spans="1:14" x14ac:dyDescent="0.3">
      <c r="A60">
        <v>114</v>
      </c>
      <c r="B60" t="s">
        <v>1344</v>
      </c>
      <c r="C60" t="s">
        <v>1345</v>
      </c>
      <c r="D60" t="s">
        <v>1746</v>
      </c>
      <c r="E60" t="s">
        <v>1747</v>
      </c>
      <c r="F60" t="s">
        <v>2148</v>
      </c>
      <c r="G60" t="s">
        <v>2149</v>
      </c>
      <c r="H60">
        <f t="shared" si="0"/>
        <v>87.975999999999999</v>
      </c>
      <c r="I60" t="e">
        <f>force_ripple_Config3_2A_phaseA_1Layer__21121[[#This Row],[A]]*force_ripple_Config3_2A_phaseA_1Layer__21121[[#This Row],[Insgesamt]]</f>
        <v>#VALUE!</v>
      </c>
      <c r="J60">
        <f>force_ripple_Config3_2A_phaseA_1Layer__21121[[#This Row],[A2]]*force_ripple_Config3_2A_phaseA_1Layer__21121[[#This Row],[Insgesamt]]</f>
        <v>-1.173948682359004E+17</v>
      </c>
      <c r="K60" t="e">
        <f>force_ripple_Config3_2A_phaseA_1Layer__21121[[#This Row],[B]]*force_ripple_Config3_2A_phaseA_1Layer__21121[[#This Row],[Insgesamt]]</f>
        <v>#VALUE!</v>
      </c>
      <c r="L60">
        <f>force_ripple_Config3_2A_phaseA_1Layer__21121[[#This Row],[B2]]*force_ripple_Config3_2A_phaseA_1Layer__21121[[#This Row],[Insgesamt]]</f>
        <v>-9.5720729035400384E+16</v>
      </c>
      <c r="M60" t="e">
        <f>force_ripple_Config3_2A_phaseA_1Layer__21121[[#This Row],[C]]*force_ripple_Config3_2A_phaseA_1Layer__21121[[#This Row],[Insgesamt]]</f>
        <v>#VALUE!</v>
      </c>
      <c r="N60">
        <f>force_ripple_Config3_2A_phaseA_1Layer__21121[[#This Row],[C2]]*force_ripple_Config3_2A_phaseA_1Layer__21121[[#This Row],[Insgesamt]]</f>
        <v>-1.4399986128488512E+17</v>
      </c>
    </row>
    <row r="61" spans="1:14" x14ac:dyDescent="0.3">
      <c r="A61">
        <v>116</v>
      </c>
      <c r="B61" t="s">
        <v>1346</v>
      </c>
      <c r="C61" t="s">
        <v>1347</v>
      </c>
      <c r="D61" t="s">
        <v>1748</v>
      </c>
      <c r="E61" t="s">
        <v>1749</v>
      </c>
      <c r="F61" t="s">
        <v>2150</v>
      </c>
      <c r="G61" t="s">
        <v>2151</v>
      </c>
      <c r="H61">
        <f t="shared" si="0"/>
        <v>87.975999999999999</v>
      </c>
      <c r="I61" t="e">
        <f>force_ripple_Config3_2A_phaseA_1Layer__21121[[#This Row],[A]]*force_ripple_Config3_2A_phaseA_1Layer__21121[[#This Row],[Insgesamt]]</f>
        <v>#VALUE!</v>
      </c>
      <c r="J61">
        <f>force_ripple_Config3_2A_phaseA_1Layer__21121[[#This Row],[A2]]*force_ripple_Config3_2A_phaseA_1Layer__21121[[#This Row],[Insgesamt]]</f>
        <v>-1.2871991262726604E+16</v>
      </c>
      <c r="K61" t="e">
        <f>force_ripple_Config3_2A_phaseA_1Layer__21121[[#This Row],[B]]*force_ripple_Config3_2A_phaseA_1Layer__21121[[#This Row],[Insgesamt]]</f>
        <v>#VALUE!</v>
      </c>
      <c r="L61">
        <f>force_ripple_Config3_2A_phaseA_1Layer__21121[[#This Row],[B2]]*force_ripple_Config3_2A_phaseA_1Layer__21121[[#This Row],[Insgesamt]]</f>
        <v>-9.9171882861245088E+16</v>
      </c>
      <c r="M61" t="e">
        <f>force_ripple_Config3_2A_phaseA_1Layer__21121[[#This Row],[C]]*force_ripple_Config3_2A_phaseA_1Layer__21121[[#This Row],[Insgesamt]]</f>
        <v>#VALUE!</v>
      </c>
      <c r="N61">
        <f>force_ripple_Config3_2A_phaseA_1Layer__21121[[#This Row],[C2]]*force_ripple_Config3_2A_phaseA_1Layer__21121[[#This Row],[Insgesamt]]</f>
        <v>-1.4825540093144845E+17</v>
      </c>
    </row>
    <row r="62" spans="1:14" x14ac:dyDescent="0.3">
      <c r="A62">
        <v>118</v>
      </c>
      <c r="B62" t="s">
        <v>1348</v>
      </c>
      <c r="C62" t="s">
        <v>1349</v>
      </c>
      <c r="D62" t="s">
        <v>1750</v>
      </c>
      <c r="E62" t="s">
        <v>1751</v>
      </c>
      <c r="F62" t="s">
        <v>2152</v>
      </c>
      <c r="G62" t="s">
        <v>2153</v>
      </c>
      <c r="H62">
        <f t="shared" si="0"/>
        <v>87.975999999999999</v>
      </c>
      <c r="I62" t="e">
        <f>force_ripple_Config3_2A_phaseA_1Layer__21121[[#This Row],[A]]*force_ripple_Config3_2A_phaseA_1Layer__21121[[#This Row],[Insgesamt]]</f>
        <v>#VALUE!</v>
      </c>
      <c r="J62">
        <f>force_ripple_Config3_2A_phaseA_1Layer__21121[[#This Row],[A2]]*force_ripple_Config3_2A_phaseA_1Layer__21121[[#This Row],[Insgesamt]]</f>
        <v>-1.3329285169904493E+17</v>
      </c>
      <c r="K62" t="e">
        <f>force_ripple_Config3_2A_phaseA_1Layer__21121[[#This Row],[B]]*force_ripple_Config3_2A_phaseA_1Layer__21121[[#This Row],[Insgesamt]]</f>
        <v>#VALUE!</v>
      </c>
      <c r="L62">
        <f>force_ripple_Config3_2A_phaseA_1Layer__21121[[#This Row],[B2]]*force_ripple_Config3_2A_phaseA_1Layer__21121[[#This Row],[Insgesamt]]</f>
        <v>-960980472271371.63</v>
      </c>
      <c r="M62" t="e">
        <f>force_ripple_Config3_2A_phaseA_1Layer__21121[[#This Row],[C]]*force_ripple_Config3_2A_phaseA_1Layer__21121[[#This Row],[Insgesamt]]</f>
        <v>#VALUE!</v>
      </c>
      <c r="N62">
        <f>force_ripple_Config3_2A_phaseA_1Layer__21121[[#This Row],[C2]]*force_ripple_Config3_2A_phaseA_1Layer__21121[[#This Row],[Insgesamt]]</f>
        <v>-1.3988507234711294E+17</v>
      </c>
    </row>
    <row r="63" spans="1:14" x14ac:dyDescent="0.3">
      <c r="A63">
        <v>120</v>
      </c>
      <c r="B63" t="s">
        <v>1350</v>
      </c>
      <c r="C63" t="s">
        <v>1351</v>
      </c>
      <c r="D63" t="s">
        <v>1752</v>
      </c>
      <c r="E63" t="s">
        <v>1753</v>
      </c>
      <c r="F63" t="s">
        <v>2154</v>
      </c>
      <c r="G63" t="s">
        <v>2155</v>
      </c>
      <c r="H63">
        <f t="shared" si="0"/>
        <v>87.975999999999999</v>
      </c>
      <c r="I63" t="e">
        <f>force_ripple_Config3_2A_phaseA_1Layer__21121[[#This Row],[A]]*force_ripple_Config3_2A_phaseA_1Layer__21121[[#This Row],[Insgesamt]]</f>
        <v>#VALUE!</v>
      </c>
      <c r="J63">
        <f>force_ripple_Config3_2A_phaseA_1Layer__21121[[#This Row],[A2]]*force_ripple_Config3_2A_phaseA_1Layer__21121[[#This Row],[Insgesamt]]</f>
        <v>-1.4530008229318518E+17</v>
      </c>
      <c r="K63" t="e">
        <f>force_ripple_Config3_2A_phaseA_1Layer__21121[[#This Row],[B]]*force_ripple_Config3_2A_phaseA_1Layer__21121[[#This Row],[Insgesamt]]</f>
        <v>#VALUE!</v>
      </c>
      <c r="L63">
        <f>force_ripple_Config3_2A_phaseA_1Layer__21121[[#This Row],[B2]]*force_ripple_Config3_2A_phaseA_1Layer__21121[[#This Row],[Insgesamt]]</f>
        <v>-9.8266738782911888E+16</v>
      </c>
      <c r="M63" t="e">
        <f>force_ripple_Config3_2A_phaseA_1Layer__21121[[#This Row],[C]]*force_ripple_Config3_2A_phaseA_1Layer__21121[[#This Row],[Insgesamt]]</f>
        <v>#VALUE!</v>
      </c>
      <c r="N63">
        <f>force_ripple_Config3_2A_phaseA_1Layer__21121[[#This Row],[C2]]*force_ripple_Config3_2A_phaseA_1Layer__21121[[#This Row],[Insgesamt]]</f>
        <v>-1.3063897437633995E+17</v>
      </c>
    </row>
    <row r="64" spans="1:14" x14ac:dyDescent="0.3">
      <c r="A64">
        <v>122</v>
      </c>
      <c r="B64" t="s">
        <v>1352</v>
      </c>
      <c r="C64" t="s">
        <v>1353</v>
      </c>
      <c r="D64" t="s">
        <v>1754</v>
      </c>
      <c r="E64" t="s">
        <v>1755</v>
      </c>
      <c r="F64" t="s">
        <v>2156</v>
      </c>
      <c r="G64" t="s">
        <v>2157</v>
      </c>
      <c r="H64">
        <f t="shared" si="0"/>
        <v>87.975999999999999</v>
      </c>
      <c r="I64" t="e">
        <f>force_ripple_Config3_2A_phaseA_1Layer__21121[[#This Row],[A]]*force_ripple_Config3_2A_phaseA_1Layer__21121[[#This Row],[Insgesamt]]</f>
        <v>#VALUE!</v>
      </c>
      <c r="J64">
        <f>force_ripple_Config3_2A_phaseA_1Layer__21121[[#This Row],[A2]]*force_ripple_Config3_2A_phaseA_1Layer__21121[[#This Row],[Insgesamt]]</f>
        <v>-1.4768905562539242E+17</v>
      </c>
      <c r="K64" t="e">
        <f>force_ripple_Config3_2A_phaseA_1Layer__21121[[#This Row],[B]]*force_ripple_Config3_2A_phaseA_1Layer__21121[[#This Row],[Insgesamt]]</f>
        <v>#VALUE!</v>
      </c>
      <c r="L64">
        <f>force_ripple_Config3_2A_phaseA_1Layer__21121[[#This Row],[B2]]*force_ripple_Config3_2A_phaseA_1Layer__21121[[#This Row],[Insgesamt]]</f>
        <v>-1.0582922550993237E+17</v>
      </c>
      <c r="M64" t="e">
        <f>force_ripple_Config3_2A_phaseA_1Layer__21121[[#This Row],[C]]*force_ripple_Config3_2A_phaseA_1Layer__21121[[#This Row],[Insgesamt]]</f>
        <v>#VALUE!</v>
      </c>
      <c r="N64">
        <f>force_ripple_Config3_2A_phaseA_1Layer__21121[[#This Row],[C2]]*force_ripple_Config3_2A_phaseA_1Layer__21121[[#This Row],[Insgesamt]]</f>
        <v>-1.2394901694426982E+17</v>
      </c>
    </row>
    <row r="65" spans="1:14" x14ac:dyDescent="0.3">
      <c r="A65">
        <v>124</v>
      </c>
      <c r="B65" t="s">
        <v>1354</v>
      </c>
      <c r="C65" t="s">
        <v>1355</v>
      </c>
      <c r="D65" t="s">
        <v>1756</v>
      </c>
      <c r="E65" t="s">
        <v>1757</v>
      </c>
      <c r="F65" t="s">
        <v>2158</v>
      </c>
      <c r="G65" t="s">
        <v>2159</v>
      </c>
      <c r="H65">
        <f t="shared" si="0"/>
        <v>87.975999999999999</v>
      </c>
      <c r="I65" t="e">
        <f>force_ripple_Config3_2A_phaseA_1Layer__21121[[#This Row],[A]]*force_ripple_Config3_2A_phaseA_1Layer__21121[[#This Row],[Insgesamt]]</f>
        <v>#VALUE!</v>
      </c>
      <c r="J65">
        <f>force_ripple_Config3_2A_phaseA_1Layer__21121[[#This Row],[A2]]*force_ripple_Config3_2A_phaseA_1Layer__21121[[#This Row],[Insgesamt]]</f>
        <v>-1.4055535253578429E+17</v>
      </c>
      <c r="K65" t="e">
        <f>force_ripple_Config3_2A_phaseA_1Layer__21121[[#This Row],[B]]*force_ripple_Config3_2A_phaseA_1Layer__21121[[#This Row],[Insgesamt]]</f>
        <v>#VALUE!</v>
      </c>
      <c r="L65">
        <f>force_ripple_Config3_2A_phaseA_1Layer__21121[[#This Row],[B2]]*force_ripple_Config3_2A_phaseA_1Layer__21121[[#This Row],[Insgesamt]]</f>
        <v>-1.05555878536208E+17</v>
      </c>
      <c r="M65" t="e">
        <f>force_ripple_Config3_2A_phaseA_1Layer__21121[[#This Row],[C]]*force_ripple_Config3_2A_phaseA_1Layer__21121[[#This Row],[Insgesamt]]</f>
        <v>#VALUE!</v>
      </c>
      <c r="N65">
        <f>force_ripple_Config3_2A_phaseA_1Layer__21121[[#This Row],[C2]]*force_ripple_Config3_2A_phaseA_1Layer__21121[[#This Row],[Insgesamt]]</f>
        <v>-1.0714965799720371E+17</v>
      </c>
    </row>
    <row r="66" spans="1:14" x14ac:dyDescent="0.3">
      <c r="A66">
        <v>126</v>
      </c>
      <c r="B66" t="s">
        <v>1356</v>
      </c>
      <c r="C66" t="s">
        <v>1357</v>
      </c>
      <c r="D66" t="s">
        <v>1758</v>
      </c>
      <c r="E66" t="s">
        <v>1759</v>
      </c>
      <c r="F66" t="s">
        <v>2160</v>
      </c>
      <c r="G66" t="s">
        <v>2161</v>
      </c>
      <c r="H66">
        <f t="shared" si="0"/>
        <v>87.975999999999999</v>
      </c>
      <c r="I66" t="e">
        <f>force_ripple_Config3_2A_phaseA_1Layer__21121[[#This Row],[A]]*force_ripple_Config3_2A_phaseA_1Layer__21121[[#This Row],[Insgesamt]]</f>
        <v>#VALUE!</v>
      </c>
      <c r="J66">
        <f>force_ripple_Config3_2A_phaseA_1Layer__21121[[#This Row],[A2]]*force_ripple_Config3_2A_phaseA_1Layer__21121[[#This Row],[Insgesamt]]</f>
        <v>-1.4016156367756002E+17</v>
      </c>
      <c r="K66" t="e">
        <f>force_ripple_Config3_2A_phaseA_1Layer__21121[[#This Row],[B]]*force_ripple_Config3_2A_phaseA_1Layer__21121[[#This Row],[Insgesamt]]</f>
        <v>#VALUE!</v>
      </c>
      <c r="L66">
        <f>force_ripple_Config3_2A_phaseA_1Layer__21121[[#This Row],[B2]]*force_ripple_Config3_2A_phaseA_1Layer__21121[[#This Row],[Insgesamt]]</f>
        <v>-1.1066122325878542E+17</v>
      </c>
      <c r="M66" t="e">
        <f>force_ripple_Config3_2A_phaseA_1Layer__21121[[#This Row],[C]]*force_ripple_Config3_2A_phaseA_1Layer__21121[[#This Row],[Insgesamt]]</f>
        <v>#VALUE!</v>
      </c>
      <c r="N66">
        <f>force_ripple_Config3_2A_phaseA_1Layer__21121[[#This Row],[C2]]*force_ripple_Config3_2A_phaseA_1Layer__21121[[#This Row],[Insgesamt]]</f>
        <v>-9.3985682789115184E+16</v>
      </c>
    </row>
    <row r="67" spans="1:14" x14ac:dyDescent="0.3">
      <c r="A67">
        <v>128</v>
      </c>
      <c r="B67" t="s">
        <v>1358</v>
      </c>
      <c r="C67" t="s">
        <v>1359</v>
      </c>
      <c r="D67" t="s">
        <v>1760</v>
      </c>
      <c r="E67" t="s">
        <v>1761</v>
      </c>
      <c r="F67" t="s">
        <v>2162</v>
      </c>
      <c r="G67" t="s">
        <v>2163</v>
      </c>
      <c r="H67">
        <f t="shared" si="0"/>
        <v>87.975999999999999</v>
      </c>
      <c r="I67" t="e">
        <f>force_ripple_Config3_2A_phaseA_1Layer__21121[[#This Row],[A]]*force_ripple_Config3_2A_phaseA_1Layer__21121[[#This Row],[Insgesamt]]</f>
        <v>#VALUE!</v>
      </c>
      <c r="J67">
        <f>force_ripple_Config3_2A_phaseA_1Layer__21121[[#This Row],[A2]]*force_ripple_Config3_2A_phaseA_1Layer__21121[[#This Row],[Insgesamt]]</f>
        <v>-1.3550387035113152E+17</v>
      </c>
      <c r="K67" t="e">
        <f>force_ripple_Config3_2A_phaseA_1Layer__21121[[#This Row],[B]]*force_ripple_Config3_2A_phaseA_1Layer__21121[[#This Row],[Insgesamt]]</f>
        <v>#VALUE!</v>
      </c>
      <c r="L67">
        <f>force_ripple_Config3_2A_phaseA_1Layer__21121[[#This Row],[B2]]*force_ripple_Config3_2A_phaseA_1Layer__21121[[#This Row],[Insgesamt]]</f>
        <v>-1.2148268246148448E+17</v>
      </c>
      <c r="M67" t="e">
        <f>force_ripple_Config3_2A_phaseA_1Layer__21121[[#This Row],[C]]*force_ripple_Config3_2A_phaseA_1Layer__21121[[#This Row],[Insgesamt]]</f>
        <v>#VALUE!</v>
      </c>
      <c r="N67">
        <f>force_ripple_Config3_2A_phaseA_1Layer__21121[[#This Row],[C2]]*force_ripple_Config3_2A_phaseA_1Layer__21121[[#This Row],[Insgesamt]]</f>
        <v>-9.0335533263993728E+16</v>
      </c>
    </row>
    <row r="68" spans="1:14" x14ac:dyDescent="0.3">
      <c r="A68">
        <v>130</v>
      </c>
      <c r="B68" t="s">
        <v>1360</v>
      </c>
      <c r="C68" t="s">
        <v>1361</v>
      </c>
      <c r="D68" t="s">
        <v>1762</v>
      </c>
      <c r="E68" t="s">
        <v>1763</v>
      </c>
      <c r="F68" t="s">
        <v>2164</v>
      </c>
      <c r="G68" t="s">
        <v>2165</v>
      </c>
      <c r="H68">
        <f t="shared" ref="H68:H131" si="1">28*3.142</f>
        <v>87.975999999999999</v>
      </c>
      <c r="I68" t="e">
        <f>force_ripple_Config3_2A_phaseA_1Layer__21121[[#This Row],[A]]*force_ripple_Config3_2A_phaseA_1Layer__21121[[#This Row],[Insgesamt]]</f>
        <v>#VALUE!</v>
      </c>
      <c r="J68">
        <f>force_ripple_Config3_2A_phaseA_1Layer__21121[[#This Row],[A2]]*force_ripple_Config3_2A_phaseA_1Layer__21121[[#This Row],[Insgesamt]]</f>
        <v>-1.2654866936202048E+17</v>
      </c>
      <c r="K68" t="e">
        <f>force_ripple_Config3_2A_phaseA_1Layer__21121[[#This Row],[B]]*force_ripple_Config3_2A_phaseA_1Layer__21121[[#This Row],[Insgesamt]]</f>
        <v>#VALUE!</v>
      </c>
      <c r="L68">
        <f>force_ripple_Config3_2A_phaseA_1Layer__21121[[#This Row],[B2]]*force_ripple_Config3_2A_phaseA_1Layer__21121[[#This Row],[Insgesamt]]</f>
        <v>-1.2643855619604696E+17</v>
      </c>
      <c r="M68" t="e">
        <f>force_ripple_Config3_2A_phaseA_1Layer__21121[[#This Row],[C]]*force_ripple_Config3_2A_phaseA_1Layer__21121[[#This Row],[Insgesamt]]</f>
        <v>#VALUE!</v>
      </c>
      <c r="N68" t="e">
        <f>force_ripple_Config3_2A_phaseA_1Layer__21121[[#This Row],[C2]]*force_ripple_Config3_2A_phaseA_1Layer__21121[[#This Row],[Insgesamt]]</f>
        <v>#VALUE!</v>
      </c>
    </row>
    <row r="69" spans="1:14" x14ac:dyDescent="0.3">
      <c r="A69">
        <v>132</v>
      </c>
      <c r="B69" t="s">
        <v>1362</v>
      </c>
      <c r="C69" t="s">
        <v>1363</v>
      </c>
      <c r="D69" t="s">
        <v>1764</v>
      </c>
      <c r="E69" t="s">
        <v>1765</v>
      </c>
      <c r="F69" t="s">
        <v>2166</v>
      </c>
      <c r="G69" t="s">
        <v>2167</v>
      </c>
      <c r="H69">
        <f t="shared" si="1"/>
        <v>87.975999999999999</v>
      </c>
      <c r="I69" t="e">
        <f>force_ripple_Config3_2A_phaseA_1Layer__21121[[#This Row],[A]]*force_ripple_Config3_2A_phaseA_1Layer__21121[[#This Row],[Insgesamt]]</f>
        <v>#VALUE!</v>
      </c>
      <c r="J69">
        <f>force_ripple_Config3_2A_phaseA_1Layer__21121[[#This Row],[A2]]*force_ripple_Config3_2A_phaseA_1Layer__21121[[#This Row],[Insgesamt]]</f>
        <v>-1.2582014841210122E+17</v>
      </c>
      <c r="K69" t="e">
        <f>force_ripple_Config3_2A_phaseA_1Layer__21121[[#This Row],[B]]*force_ripple_Config3_2A_phaseA_1Layer__21121[[#This Row],[Insgesamt]]</f>
        <v>#VALUE!</v>
      </c>
      <c r="L69">
        <f>force_ripple_Config3_2A_phaseA_1Layer__21121[[#This Row],[B2]]*force_ripple_Config3_2A_phaseA_1Layer__21121[[#This Row],[Insgesamt]]</f>
        <v>-1.3723476123850014E+17</v>
      </c>
      <c r="M69" t="e">
        <f>force_ripple_Config3_2A_phaseA_1Layer__21121[[#This Row],[C]]*force_ripple_Config3_2A_phaseA_1Layer__21121[[#This Row],[Insgesamt]]</f>
        <v>#VALUE!</v>
      </c>
      <c r="N69">
        <f>force_ripple_Config3_2A_phaseA_1Layer__21121[[#This Row],[C2]]*force_ripple_Config3_2A_phaseA_1Layer__21121[[#This Row],[Insgesamt]]</f>
        <v>-8.8753706925095344E+16</v>
      </c>
    </row>
    <row r="70" spans="1:14" x14ac:dyDescent="0.3">
      <c r="A70">
        <v>134</v>
      </c>
      <c r="B70" t="s">
        <v>1364</v>
      </c>
      <c r="C70" t="s">
        <v>1365</v>
      </c>
      <c r="D70" t="s">
        <v>1766</v>
      </c>
      <c r="E70" t="s">
        <v>1767</v>
      </c>
      <c r="F70" t="s">
        <v>2168</v>
      </c>
      <c r="G70" t="s">
        <v>2169</v>
      </c>
      <c r="H70">
        <f t="shared" si="1"/>
        <v>87.975999999999999</v>
      </c>
      <c r="I70" t="e">
        <f>force_ripple_Config3_2A_phaseA_1Layer__21121[[#This Row],[A]]*force_ripple_Config3_2A_phaseA_1Layer__21121[[#This Row],[Insgesamt]]</f>
        <v>#VALUE!</v>
      </c>
      <c r="J70">
        <f>force_ripple_Config3_2A_phaseA_1Layer__21121[[#This Row],[A2]]*force_ripple_Config3_2A_phaseA_1Layer__21121[[#This Row],[Insgesamt]]</f>
        <v>-1.1840709238667707E+17</v>
      </c>
      <c r="K70" t="e">
        <f>force_ripple_Config3_2A_phaseA_1Layer__21121[[#This Row],[B]]*force_ripple_Config3_2A_phaseA_1Layer__21121[[#This Row],[Insgesamt]]</f>
        <v>#VALUE!</v>
      </c>
      <c r="L70">
        <f>force_ripple_Config3_2A_phaseA_1Layer__21121[[#This Row],[B2]]*force_ripple_Config3_2A_phaseA_1Layer__21121[[#This Row],[Insgesamt]]</f>
        <v>-1.4851394762396573E+17</v>
      </c>
      <c r="M70" t="e">
        <f>force_ripple_Config3_2A_phaseA_1Layer__21121[[#This Row],[C]]*force_ripple_Config3_2A_phaseA_1Layer__21121[[#This Row],[Insgesamt]]</f>
        <v>#VALUE!</v>
      </c>
      <c r="N70">
        <f>force_ripple_Config3_2A_phaseA_1Layer__21121[[#This Row],[C2]]*force_ripple_Config3_2A_phaseA_1Layer__21121[[#This Row],[Insgesamt]]</f>
        <v>-992820987175582.75</v>
      </c>
    </row>
    <row r="71" spans="1:14" x14ac:dyDescent="0.3">
      <c r="A71">
        <v>136</v>
      </c>
      <c r="B71" t="s">
        <v>1366</v>
      </c>
      <c r="C71" t="s">
        <v>1367</v>
      </c>
      <c r="D71" t="s">
        <v>1768</v>
      </c>
      <c r="E71" t="s">
        <v>1769</v>
      </c>
      <c r="F71" t="s">
        <v>2170</v>
      </c>
      <c r="G71" t="s">
        <v>2171</v>
      </c>
      <c r="H71">
        <f t="shared" si="1"/>
        <v>87.975999999999999</v>
      </c>
      <c r="I71" t="e">
        <f>force_ripple_Config3_2A_phaseA_1Layer__21121[[#This Row],[A]]*force_ripple_Config3_2A_phaseA_1Layer__21121[[#This Row],[Insgesamt]]</f>
        <v>#VALUE!</v>
      </c>
      <c r="J71">
        <f>force_ripple_Config3_2A_phaseA_1Layer__21121[[#This Row],[A2]]*force_ripple_Config3_2A_phaseA_1Layer__21121[[#This Row],[Insgesamt]]</f>
        <v>-1.0502215711375554E+17</v>
      </c>
      <c r="K71" t="e">
        <f>force_ripple_Config3_2A_phaseA_1Layer__21121[[#This Row],[B]]*force_ripple_Config3_2A_phaseA_1Layer__21121[[#This Row],[Insgesamt]]</f>
        <v>#VALUE!</v>
      </c>
      <c r="L71">
        <f>force_ripple_Config3_2A_phaseA_1Layer__21121[[#This Row],[B2]]*force_ripple_Config3_2A_phaseA_1Layer__21121[[#This Row],[Insgesamt]]</f>
        <v>-1.4637055884493341E+17</v>
      </c>
      <c r="M71" t="e">
        <f>force_ripple_Config3_2A_phaseA_1Layer__21121[[#This Row],[C]]*force_ripple_Config3_2A_phaseA_1Layer__21121[[#This Row],[Insgesamt]]</f>
        <v>#VALUE!</v>
      </c>
      <c r="N71">
        <f>force_ripple_Config3_2A_phaseA_1Layer__21121[[#This Row],[C2]]*force_ripple_Config3_2A_phaseA_1Layer__21121[[#This Row],[Insgesamt]]</f>
        <v>-1.0246565719424251E+17</v>
      </c>
    </row>
    <row r="72" spans="1:14" x14ac:dyDescent="0.3">
      <c r="A72">
        <v>138</v>
      </c>
      <c r="B72" t="s">
        <v>1368</v>
      </c>
      <c r="C72" t="s">
        <v>1369</v>
      </c>
      <c r="D72" t="s">
        <v>1770</v>
      </c>
      <c r="E72" t="s">
        <v>1771</v>
      </c>
      <c r="F72" t="s">
        <v>2172</v>
      </c>
      <c r="G72" t="s">
        <v>2173</v>
      </c>
      <c r="H72">
        <f t="shared" si="1"/>
        <v>87.975999999999999</v>
      </c>
      <c r="I72" t="e">
        <f>force_ripple_Config3_2A_phaseA_1Layer__21121[[#This Row],[A]]*force_ripple_Config3_2A_phaseA_1Layer__21121[[#This Row],[Insgesamt]]</f>
        <v>#VALUE!</v>
      </c>
      <c r="J72">
        <f>force_ripple_Config3_2A_phaseA_1Layer__21121[[#This Row],[A2]]*force_ripple_Config3_2A_phaseA_1Layer__21121[[#This Row],[Insgesamt]]</f>
        <v>-1.0169526231401141E+17</v>
      </c>
      <c r="K72" t="e">
        <f>force_ripple_Config3_2A_phaseA_1Layer__21121[[#This Row],[B]]*force_ripple_Config3_2A_phaseA_1Layer__21121[[#This Row],[Insgesamt]]</f>
        <v>#VALUE!</v>
      </c>
      <c r="L72">
        <f>force_ripple_Config3_2A_phaseA_1Layer__21121[[#This Row],[B2]]*force_ripple_Config3_2A_phaseA_1Layer__21121[[#This Row],[Insgesamt]]</f>
        <v>-1.4412956790232198E+17</v>
      </c>
      <c r="M72" t="e">
        <f>force_ripple_Config3_2A_phaseA_1Layer__21121[[#This Row],[C]]*force_ripple_Config3_2A_phaseA_1Layer__21121[[#This Row],[Insgesamt]]</f>
        <v>#VALUE!</v>
      </c>
      <c r="N72">
        <f>force_ripple_Config3_2A_phaseA_1Layer__21121[[#This Row],[C2]]*force_ripple_Config3_2A_phaseA_1Layer__21121[[#This Row],[Insgesamt]]</f>
        <v>-1.1168881533543276E+16</v>
      </c>
    </row>
    <row r="73" spans="1:14" x14ac:dyDescent="0.3">
      <c r="A73">
        <v>140</v>
      </c>
      <c r="B73" t="s">
        <v>1370</v>
      </c>
      <c r="C73" t="s">
        <v>1371</v>
      </c>
      <c r="D73" t="s">
        <v>1772</v>
      </c>
      <c r="E73" t="s">
        <v>1773</v>
      </c>
      <c r="F73" t="s">
        <v>2174</v>
      </c>
      <c r="G73" t="s">
        <v>2175</v>
      </c>
      <c r="H73">
        <f t="shared" si="1"/>
        <v>87.975999999999999</v>
      </c>
      <c r="I73" t="e">
        <f>force_ripple_Config3_2A_phaseA_1Layer__21121[[#This Row],[A]]*force_ripple_Config3_2A_phaseA_1Layer__21121[[#This Row],[Insgesamt]]</f>
        <v>#VALUE!</v>
      </c>
      <c r="J73">
        <f>force_ripple_Config3_2A_phaseA_1Layer__21121[[#This Row],[A2]]*force_ripple_Config3_2A_phaseA_1Layer__21121[[#This Row],[Insgesamt]]</f>
        <v>-9.4524782292937008E+16</v>
      </c>
      <c r="K73" t="e">
        <f>force_ripple_Config3_2A_phaseA_1Layer__21121[[#This Row],[B]]*force_ripple_Config3_2A_phaseA_1Layer__21121[[#This Row],[Insgesamt]]</f>
        <v>#VALUE!</v>
      </c>
      <c r="L73">
        <f>force_ripple_Config3_2A_phaseA_1Layer__21121[[#This Row],[B2]]*force_ripple_Config3_2A_phaseA_1Layer__21121[[#This Row],[Insgesamt]]</f>
        <v>-1.4225386661195918E+17</v>
      </c>
      <c r="M73" t="e">
        <f>force_ripple_Config3_2A_phaseA_1Layer__21121[[#This Row],[C]]*force_ripple_Config3_2A_phaseA_1Layer__21121[[#This Row],[Insgesamt]]</f>
        <v>#VALUE!</v>
      </c>
      <c r="N73">
        <f>force_ripple_Config3_2A_phaseA_1Layer__21121[[#This Row],[C2]]*force_ripple_Config3_2A_phaseA_1Layer__21121[[#This Row],[Insgesamt]]</f>
        <v>-1.2405069309768392E+17</v>
      </c>
    </row>
    <row r="74" spans="1:14" x14ac:dyDescent="0.3">
      <c r="A74">
        <v>142</v>
      </c>
      <c r="B74" t="s">
        <v>1372</v>
      </c>
      <c r="C74" t="s">
        <v>1373</v>
      </c>
      <c r="D74" t="s">
        <v>1774</v>
      </c>
      <c r="E74" t="s">
        <v>1775</v>
      </c>
      <c r="F74" t="s">
        <v>2176</v>
      </c>
      <c r="G74" t="s">
        <v>2177</v>
      </c>
      <c r="H74">
        <f t="shared" si="1"/>
        <v>87.975999999999999</v>
      </c>
      <c r="I74" t="e">
        <f>force_ripple_Config3_2A_phaseA_1Layer__21121[[#This Row],[A]]*force_ripple_Config3_2A_phaseA_1Layer__21121[[#This Row],[Insgesamt]]</f>
        <v>#VALUE!</v>
      </c>
      <c r="J74" t="e">
        <f>force_ripple_Config3_2A_phaseA_1Layer__21121[[#This Row],[A2]]*force_ripple_Config3_2A_phaseA_1Layer__21121[[#This Row],[Insgesamt]]</f>
        <v>#VALUE!</v>
      </c>
      <c r="K74" t="e">
        <f>force_ripple_Config3_2A_phaseA_1Layer__21121[[#This Row],[B]]*force_ripple_Config3_2A_phaseA_1Layer__21121[[#This Row],[Insgesamt]]</f>
        <v>#VALUE!</v>
      </c>
      <c r="L74">
        <f>force_ripple_Config3_2A_phaseA_1Layer__21121[[#This Row],[B2]]*force_ripple_Config3_2A_phaseA_1Layer__21121[[#This Row],[Insgesamt]]</f>
        <v>-1.2747084924939342E+17</v>
      </c>
      <c r="M74" t="e">
        <f>force_ripple_Config3_2A_phaseA_1Layer__21121[[#This Row],[C]]*force_ripple_Config3_2A_phaseA_1Layer__21121[[#This Row],[Insgesamt]]</f>
        <v>#VALUE!</v>
      </c>
      <c r="N74">
        <f>force_ripple_Config3_2A_phaseA_1Layer__21121[[#This Row],[C2]]*force_ripple_Config3_2A_phaseA_1Layer__21121[[#This Row],[Insgesamt]]</f>
        <v>-1.257889224239203E+17</v>
      </c>
    </row>
    <row r="75" spans="1:14" x14ac:dyDescent="0.3">
      <c r="A75">
        <v>144</v>
      </c>
      <c r="B75" t="s">
        <v>1374</v>
      </c>
      <c r="C75" t="s">
        <v>1375</v>
      </c>
      <c r="D75" t="s">
        <v>1776</v>
      </c>
      <c r="E75" t="s">
        <v>1777</v>
      </c>
      <c r="F75" t="s">
        <v>2178</v>
      </c>
      <c r="G75" t="s">
        <v>2179</v>
      </c>
      <c r="H75">
        <f t="shared" si="1"/>
        <v>87.975999999999999</v>
      </c>
      <c r="I75" t="e">
        <f>force_ripple_Config3_2A_phaseA_1Layer__21121[[#This Row],[A]]*force_ripple_Config3_2A_phaseA_1Layer__21121[[#This Row],[Insgesamt]]</f>
        <v>#VALUE!</v>
      </c>
      <c r="J75" t="e">
        <f>force_ripple_Config3_2A_phaseA_1Layer__21121[[#This Row],[A2]]*force_ripple_Config3_2A_phaseA_1Layer__21121[[#This Row],[Insgesamt]]</f>
        <v>#VALUE!</v>
      </c>
      <c r="K75" t="e">
        <f>force_ripple_Config3_2A_phaseA_1Layer__21121[[#This Row],[B]]*force_ripple_Config3_2A_phaseA_1Layer__21121[[#This Row],[Insgesamt]]</f>
        <v>#VALUE!</v>
      </c>
      <c r="L75">
        <f>force_ripple_Config3_2A_phaseA_1Layer__21121[[#This Row],[B2]]*force_ripple_Config3_2A_phaseA_1Layer__21121[[#This Row],[Insgesamt]]</f>
        <v>-1.1440995212112898E+17</v>
      </c>
      <c r="M75" t="e">
        <f>force_ripple_Config3_2A_phaseA_1Layer__21121[[#This Row],[C]]*force_ripple_Config3_2A_phaseA_1Layer__21121[[#This Row],[Insgesamt]]</f>
        <v>#VALUE!</v>
      </c>
      <c r="N75">
        <f>force_ripple_Config3_2A_phaseA_1Layer__21121[[#This Row],[C2]]*force_ripple_Config3_2A_phaseA_1Layer__21121[[#This Row],[Insgesamt]]</f>
        <v>-1.3092584890686019E+17</v>
      </c>
    </row>
    <row r="76" spans="1:14" x14ac:dyDescent="0.3">
      <c r="A76">
        <v>146</v>
      </c>
      <c r="B76" t="s">
        <v>1376</v>
      </c>
      <c r="C76" t="s">
        <v>1377</v>
      </c>
      <c r="D76" t="s">
        <v>1778</v>
      </c>
      <c r="E76" t="s">
        <v>1779</v>
      </c>
      <c r="F76" t="s">
        <v>2180</v>
      </c>
      <c r="G76" t="s">
        <v>2181</v>
      </c>
      <c r="H76">
        <f t="shared" si="1"/>
        <v>87.975999999999999</v>
      </c>
      <c r="I76" t="e">
        <f>force_ripple_Config3_2A_phaseA_1Layer__21121[[#This Row],[A]]*force_ripple_Config3_2A_phaseA_1Layer__21121[[#This Row],[Insgesamt]]</f>
        <v>#VALUE!</v>
      </c>
      <c r="J76">
        <f>force_ripple_Config3_2A_phaseA_1Layer__21121[[#This Row],[A2]]*force_ripple_Config3_2A_phaseA_1Layer__21121[[#This Row],[Insgesamt]]</f>
        <v>-9.22448111248084E+16</v>
      </c>
      <c r="K76" t="e">
        <f>force_ripple_Config3_2A_phaseA_1Layer__21121[[#This Row],[B]]*force_ripple_Config3_2A_phaseA_1Layer__21121[[#This Row],[Insgesamt]]</f>
        <v>#VALUE!</v>
      </c>
      <c r="L76">
        <f>force_ripple_Config3_2A_phaseA_1Layer__21121[[#This Row],[B2]]*force_ripple_Config3_2A_phaseA_1Layer__21121[[#This Row],[Insgesamt]]</f>
        <v>-1.0808165935747634E+17</v>
      </c>
      <c r="M76" t="e">
        <f>force_ripple_Config3_2A_phaseA_1Layer__21121[[#This Row],[C]]*force_ripple_Config3_2A_phaseA_1Layer__21121[[#This Row],[Insgesamt]]</f>
        <v>#VALUE!</v>
      </c>
      <c r="N76">
        <f>force_ripple_Config3_2A_phaseA_1Layer__21121[[#This Row],[C2]]*force_ripple_Config3_2A_phaseA_1Layer__21121[[#This Row],[Insgesamt]]</f>
        <v>-1.3903781181651067E+17</v>
      </c>
    </row>
    <row r="77" spans="1:14" x14ac:dyDescent="0.3">
      <c r="A77">
        <v>148</v>
      </c>
      <c r="B77" t="s">
        <v>1378</v>
      </c>
      <c r="C77" t="s">
        <v>1379</v>
      </c>
      <c r="D77" t="s">
        <v>1780</v>
      </c>
      <c r="E77" t="s">
        <v>1781</v>
      </c>
      <c r="F77" t="s">
        <v>2182</v>
      </c>
      <c r="G77" t="s">
        <v>2183</v>
      </c>
      <c r="H77">
        <f t="shared" si="1"/>
        <v>87.975999999999999</v>
      </c>
      <c r="I77" t="e">
        <f>force_ripple_Config3_2A_phaseA_1Layer__21121[[#This Row],[A]]*force_ripple_Config3_2A_phaseA_1Layer__21121[[#This Row],[Insgesamt]]</f>
        <v>#VALUE!</v>
      </c>
      <c r="J77">
        <f>force_ripple_Config3_2A_phaseA_1Layer__21121[[#This Row],[A2]]*force_ripple_Config3_2A_phaseA_1Layer__21121[[#This Row],[Insgesamt]]</f>
        <v>-9819658871868878</v>
      </c>
      <c r="K77" t="e">
        <f>force_ripple_Config3_2A_phaseA_1Layer__21121[[#This Row],[B]]*force_ripple_Config3_2A_phaseA_1Layer__21121[[#This Row],[Insgesamt]]</f>
        <v>#VALUE!</v>
      </c>
      <c r="L77">
        <f>force_ripple_Config3_2A_phaseA_1Layer__21121[[#This Row],[B2]]*force_ripple_Config3_2A_phaseA_1Layer__21121[[#This Row],[Insgesamt]]</f>
        <v>-9.7907829490452432E+16</v>
      </c>
      <c r="M77" t="e">
        <f>force_ripple_Config3_2A_phaseA_1Layer__21121[[#This Row],[C]]*force_ripple_Config3_2A_phaseA_1Layer__21121[[#This Row],[Insgesamt]]</f>
        <v>#VALUE!</v>
      </c>
      <c r="N77">
        <f>force_ripple_Config3_2A_phaseA_1Layer__21121[[#This Row],[C2]]*force_ripple_Config3_2A_phaseA_1Layer__21121[[#This Row],[Insgesamt]]</f>
        <v>-1.394405378656779E+17</v>
      </c>
    </row>
    <row r="78" spans="1:14" x14ac:dyDescent="0.3">
      <c r="A78">
        <v>150</v>
      </c>
      <c r="B78" t="s">
        <v>1380</v>
      </c>
      <c r="C78" t="s">
        <v>1381</v>
      </c>
      <c r="D78" t="s">
        <v>1782</v>
      </c>
      <c r="E78" t="s">
        <v>1783</v>
      </c>
      <c r="F78" t="s">
        <v>2184</v>
      </c>
      <c r="G78" t="s">
        <v>2185</v>
      </c>
      <c r="H78">
        <f t="shared" si="1"/>
        <v>87.975999999999999</v>
      </c>
      <c r="I78" t="e">
        <f>force_ripple_Config3_2A_phaseA_1Layer__21121[[#This Row],[A]]*force_ripple_Config3_2A_phaseA_1Layer__21121[[#This Row],[Insgesamt]]</f>
        <v>#VALUE!</v>
      </c>
      <c r="J78">
        <f>force_ripple_Config3_2A_phaseA_1Layer__21121[[#This Row],[A2]]*force_ripple_Config3_2A_phaseA_1Layer__21121[[#This Row],[Insgesamt]]</f>
        <v>-1.1741953384574845E+17</v>
      </c>
      <c r="K78" t="e">
        <f>force_ripple_Config3_2A_phaseA_1Layer__21121[[#This Row],[B]]*force_ripple_Config3_2A_phaseA_1Layer__21121[[#This Row],[Insgesamt]]</f>
        <v>#VALUE!</v>
      </c>
      <c r="L78">
        <f>force_ripple_Config3_2A_phaseA_1Layer__21121[[#This Row],[B2]]*force_ripple_Config3_2A_phaseA_1Layer__21121[[#This Row],[Insgesamt]]</f>
        <v>-9.6314861933152672E+16</v>
      </c>
      <c r="M78" t="e">
        <f>force_ripple_Config3_2A_phaseA_1Layer__21121[[#This Row],[C]]*force_ripple_Config3_2A_phaseA_1Layer__21121[[#This Row],[Insgesamt]]</f>
        <v>#VALUE!</v>
      </c>
      <c r="N78">
        <f>force_ripple_Config3_2A_phaseA_1Layer__21121[[#This Row],[C2]]*force_ripple_Config3_2A_phaseA_1Layer__21121[[#This Row],[Insgesamt]]</f>
        <v>-1.446422925937537E+17</v>
      </c>
    </row>
    <row r="79" spans="1:14" x14ac:dyDescent="0.3">
      <c r="A79">
        <v>152</v>
      </c>
      <c r="B79" t="s">
        <v>1382</v>
      </c>
      <c r="C79" t="s">
        <v>1383</v>
      </c>
      <c r="D79" t="s">
        <v>1784</v>
      </c>
      <c r="E79" t="s">
        <v>1785</v>
      </c>
      <c r="F79" t="s">
        <v>2186</v>
      </c>
      <c r="G79" t="s">
        <v>2187</v>
      </c>
      <c r="H79">
        <f t="shared" si="1"/>
        <v>87.975999999999999</v>
      </c>
      <c r="I79" t="e">
        <f>force_ripple_Config3_2A_phaseA_1Layer__21121[[#This Row],[A]]*force_ripple_Config3_2A_phaseA_1Layer__21121[[#This Row],[Insgesamt]]</f>
        <v>#VALUE!</v>
      </c>
      <c r="J79">
        <f>force_ripple_Config3_2A_phaseA_1Layer__21121[[#This Row],[A2]]*force_ripple_Config3_2A_phaseA_1Layer__21121[[#This Row],[Insgesamt]]</f>
        <v>-1.2762058412776432E+17</v>
      </c>
      <c r="K79" t="e">
        <f>force_ripple_Config3_2A_phaseA_1Layer__21121[[#This Row],[B]]*force_ripple_Config3_2A_phaseA_1Layer__21121[[#This Row],[Insgesamt]]</f>
        <v>#VALUE!</v>
      </c>
      <c r="L79">
        <f>force_ripple_Config3_2A_phaseA_1Layer__21121[[#This Row],[B2]]*force_ripple_Config3_2A_phaseA_1Layer__21121[[#This Row],[Insgesamt]]</f>
        <v>-9.911227841557112E+16</v>
      </c>
      <c r="M79" t="e">
        <f>force_ripple_Config3_2A_phaseA_1Layer__21121[[#This Row],[C]]*force_ripple_Config3_2A_phaseA_1Layer__21121[[#This Row],[Insgesamt]]</f>
        <v>#VALUE!</v>
      </c>
      <c r="N79">
        <f>force_ripple_Config3_2A_phaseA_1Layer__21121[[#This Row],[C2]]*force_ripple_Config3_2A_phaseA_1Layer__21121[[#This Row],[Insgesamt]]</f>
        <v>-1.4823002985255018E+17</v>
      </c>
    </row>
    <row r="80" spans="1:14" x14ac:dyDescent="0.3">
      <c r="A80">
        <v>154</v>
      </c>
      <c r="B80" t="s">
        <v>1384</v>
      </c>
      <c r="C80" t="s">
        <v>1385</v>
      </c>
      <c r="D80" t="s">
        <v>1786</v>
      </c>
      <c r="E80" t="s">
        <v>1787</v>
      </c>
      <c r="F80" t="s">
        <v>2188</v>
      </c>
      <c r="G80" t="s">
        <v>2189</v>
      </c>
      <c r="H80">
        <f t="shared" si="1"/>
        <v>87.975999999999999</v>
      </c>
      <c r="I80" t="e">
        <f>force_ripple_Config3_2A_phaseA_1Layer__21121[[#This Row],[A]]*force_ripple_Config3_2A_phaseA_1Layer__21121[[#This Row],[Insgesamt]]</f>
        <v>#VALUE!</v>
      </c>
      <c r="J80">
        <f>force_ripple_Config3_2A_phaseA_1Layer__21121[[#This Row],[A2]]*force_ripple_Config3_2A_phaseA_1Layer__21121[[#This Row],[Insgesamt]]</f>
        <v>-1.3358695809697131E+17</v>
      </c>
      <c r="K80" t="e">
        <f>force_ripple_Config3_2A_phaseA_1Layer__21121[[#This Row],[B]]*force_ripple_Config3_2A_phaseA_1Layer__21121[[#This Row],[Insgesamt]]</f>
        <v>#VALUE!</v>
      </c>
      <c r="L80">
        <f>force_ripple_Config3_2A_phaseA_1Layer__21121[[#This Row],[B2]]*force_ripple_Config3_2A_phaseA_1Layer__21121[[#This Row],[Insgesamt]]</f>
        <v>-9.5556198719347264E+16</v>
      </c>
      <c r="M80" t="e">
        <f>force_ripple_Config3_2A_phaseA_1Layer__21121[[#This Row],[C]]*force_ripple_Config3_2A_phaseA_1Layer__21121[[#This Row],[Insgesamt]]</f>
        <v>#VALUE!</v>
      </c>
      <c r="N80">
        <f>force_ripple_Config3_2A_phaseA_1Layer__21121[[#This Row],[C2]]*force_ripple_Config3_2A_phaseA_1Layer__21121[[#This Row],[Insgesamt]]</f>
        <v>-1.39402495882234E+17</v>
      </c>
    </row>
    <row r="81" spans="1:14" x14ac:dyDescent="0.3">
      <c r="A81">
        <v>156</v>
      </c>
      <c r="B81" t="s">
        <v>1386</v>
      </c>
      <c r="C81" t="s">
        <v>1387</v>
      </c>
      <c r="D81" t="s">
        <v>1788</v>
      </c>
      <c r="E81" t="s">
        <v>1789</v>
      </c>
      <c r="F81" t="s">
        <v>2190</v>
      </c>
      <c r="G81" t="s">
        <v>2191</v>
      </c>
      <c r="H81">
        <f t="shared" si="1"/>
        <v>87.975999999999999</v>
      </c>
      <c r="I81" t="e">
        <f>force_ripple_Config3_2A_phaseA_1Layer__21121[[#This Row],[A]]*force_ripple_Config3_2A_phaseA_1Layer__21121[[#This Row],[Insgesamt]]</f>
        <v>#VALUE!</v>
      </c>
      <c r="J81">
        <f>force_ripple_Config3_2A_phaseA_1Layer__21121[[#This Row],[A2]]*force_ripple_Config3_2A_phaseA_1Layer__21121[[#This Row],[Insgesamt]]</f>
        <v>-1.4484141497162682E+17</v>
      </c>
      <c r="K81" t="e">
        <f>force_ripple_Config3_2A_phaseA_1Layer__21121[[#This Row],[B]]*force_ripple_Config3_2A_phaseA_1Layer__21121[[#This Row],[Insgesamt]]</f>
        <v>#VALUE!</v>
      </c>
      <c r="L81">
        <f>force_ripple_Config3_2A_phaseA_1Layer__21121[[#This Row],[B2]]*force_ripple_Config3_2A_phaseA_1Layer__21121[[#This Row],[Insgesamt]]</f>
        <v>-9.8300565552279648E+16</v>
      </c>
      <c r="M81" t="e">
        <f>force_ripple_Config3_2A_phaseA_1Layer__21121[[#This Row],[C]]*force_ripple_Config3_2A_phaseA_1Layer__21121[[#This Row],[Insgesamt]]</f>
        <v>#VALUE!</v>
      </c>
      <c r="N81">
        <f>force_ripple_Config3_2A_phaseA_1Layer__21121[[#This Row],[C2]]*force_ripple_Config3_2A_phaseA_1Layer__21121[[#This Row],[Insgesamt]]</f>
        <v>-1.307142538165455E+17</v>
      </c>
    </row>
    <row r="82" spans="1:14" x14ac:dyDescent="0.3">
      <c r="A82">
        <v>158</v>
      </c>
      <c r="B82" t="s">
        <v>1388</v>
      </c>
      <c r="C82" t="s">
        <v>1389</v>
      </c>
      <c r="D82" t="s">
        <v>1790</v>
      </c>
      <c r="E82" t="s">
        <v>1791</v>
      </c>
      <c r="F82" t="s">
        <v>2192</v>
      </c>
      <c r="G82" t="s">
        <v>2193</v>
      </c>
      <c r="H82">
        <f t="shared" si="1"/>
        <v>87.975999999999999</v>
      </c>
      <c r="I82" t="e">
        <f>force_ripple_Config3_2A_phaseA_1Layer__21121[[#This Row],[A]]*force_ripple_Config3_2A_phaseA_1Layer__21121[[#This Row],[Insgesamt]]</f>
        <v>#VALUE!</v>
      </c>
      <c r="J82">
        <f>force_ripple_Config3_2A_phaseA_1Layer__21121[[#This Row],[A2]]*force_ripple_Config3_2A_phaseA_1Layer__21121[[#This Row],[Insgesamt]]</f>
        <v>-1.4756662424751738E+17</v>
      </c>
      <c r="K82" t="e">
        <f>force_ripple_Config3_2A_phaseA_1Layer__21121[[#This Row],[B]]*force_ripple_Config3_2A_phaseA_1Layer__21121[[#This Row],[Insgesamt]]</f>
        <v>#VALUE!</v>
      </c>
      <c r="L82">
        <f>force_ripple_Config3_2A_phaseA_1Layer__21121[[#This Row],[B2]]*force_ripple_Config3_2A_phaseA_1Layer__21121[[#This Row],[Insgesamt]]</f>
        <v>-1.0595962258755197E+17</v>
      </c>
      <c r="M82" t="e">
        <f>force_ripple_Config3_2A_phaseA_1Layer__21121[[#This Row],[C]]*force_ripple_Config3_2A_phaseA_1Layer__21121[[#This Row],[Insgesamt]]</f>
        <v>#VALUE!</v>
      </c>
      <c r="N82">
        <f>force_ripple_Config3_2A_phaseA_1Layer__21121[[#This Row],[C2]]*force_ripple_Config3_2A_phaseA_1Layer__21121[[#This Row],[Insgesamt]]</f>
        <v>-1.241141391398769E+17</v>
      </c>
    </row>
    <row r="83" spans="1:14" x14ac:dyDescent="0.3">
      <c r="A83">
        <v>160</v>
      </c>
      <c r="B83" t="s">
        <v>1390</v>
      </c>
      <c r="C83" t="s">
        <v>1391</v>
      </c>
      <c r="D83" t="s">
        <v>1792</v>
      </c>
      <c r="E83" t="s">
        <v>1793</v>
      </c>
      <c r="F83" t="s">
        <v>2194</v>
      </c>
      <c r="G83" t="s">
        <v>2195</v>
      </c>
      <c r="H83">
        <f t="shared" si="1"/>
        <v>87.975999999999999</v>
      </c>
      <c r="I83" t="e">
        <f>force_ripple_Config3_2A_phaseA_1Layer__21121[[#This Row],[A]]*force_ripple_Config3_2A_phaseA_1Layer__21121[[#This Row],[Insgesamt]]</f>
        <v>#VALUE!</v>
      </c>
      <c r="J83">
        <f>force_ripple_Config3_2A_phaseA_1Layer__21121[[#This Row],[A2]]*force_ripple_Config3_2A_phaseA_1Layer__21121[[#This Row],[Insgesamt]]</f>
        <v>-1.4015995218129202E+17</v>
      </c>
      <c r="K83" t="e">
        <f>force_ripple_Config3_2A_phaseA_1Layer__21121[[#This Row],[B]]*force_ripple_Config3_2A_phaseA_1Layer__21121[[#This Row],[Insgesamt]]</f>
        <v>#VALUE!</v>
      </c>
      <c r="L83">
        <f>force_ripple_Config3_2A_phaseA_1Layer__21121[[#This Row],[B2]]*force_ripple_Config3_2A_phaseA_1Layer__21121[[#This Row],[Insgesamt]]</f>
        <v>-1.0582536919013358E+17</v>
      </c>
      <c r="M83" t="e">
        <f>force_ripple_Config3_2A_phaseA_1Layer__21121[[#This Row],[C]]*force_ripple_Config3_2A_phaseA_1Layer__21121[[#This Row],[Insgesamt]]</f>
        <v>#VALUE!</v>
      </c>
      <c r="N83">
        <f>force_ripple_Config3_2A_phaseA_1Layer__21121[[#This Row],[C2]]*force_ripple_Config3_2A_phaseA_1Layer__21121[[#This Row],[Insgesamt]]</f>
        <v>-1.0744673544003544E+17</v>
      </c>
    </row>
    <row r="84" spans="1:14" x14ac:dyDescent="0.3">
      <c r="A84">
        <v>162</v>
      </c>
      <c r="B84" t="s">
        <v>1392</v>
      </c>
      <c r="C84" t="s">
        <v>1393</v>
      </c>
      <c r="D84" t="s">
        <v>1794</v>
      </c>
      <c r="E84" t="s">
        <v>1795</v>
      </c>
      <c r="F84" t="s">
        <v>2196</v>
      </c>
      <c r="G84" t="s">
        <v>2197</v>
      </c>
      <c r="H84">
        <f t="shared" si="1"/>
        <v>87.975999999999999</v>
      </c>
      <c r="I84" t="e">
        <f>force_ripple_Config3_2A_phaseA_1Layer__21121[[#This Row],[A]]*force_ripple_Config3_2A_phaseA_1Layer__21121[[#This Row],[Insgesamt]]</f>
        <v>#VALUE!</v>
      </c>
      <c r="J84">
        <f>force_ripple_Config3_2A_phaseA_1Layer__21121[[#This Row],[A2]]*force_ripple_Config3_2A_phaseA_1Layer__21121[[#This Row],[Insgesamt]]</f>
        <v>-1.4023787827060134E+17</v>
      </c>
      <c r="K84" t="e">
        <f>force_ripple_Config3_2A_phaseA_1Layer__21121[[#This Row],[B]]*force_ripple_Config3_2A_phaseA_1Layer__21121[[#This Row],[Insgesamt]]</f>
        <v>#VALUE!</v>
      </c>
      <c r="L84">
        <f>force_ripple_Config3_2A_phaseA_1Layer__21121[[#This Row],[B2]]*force_ripple_Config3_2A_phaseA_1Layer__21121[[#This Row],[Insgesamt]]</f>
        <v>-1.1100300940377512E+17</v>
      </c>
      <c r="M84" t="e">
        <f>force_ripple_Config3_2A_phaseA_1Layer__21121[[#This Row],[C]]*force_ripple_Config3_2A_phaseA_1Layer__21121[[#This Row],[Insgesamt]]</f>
        <v>#VALUE!</v>
      </c>
      <c r="N84">
        <f>force_ripple_Config3_2A_phaseA_1Layer__21121[[#This Row],[C2]]*force_ripple_Config3_2A_phaseA_1Layer__21121[[#This Row],[Insgesamt]]</f>
        <v>-9.4326827324813136E+16</v>
      </c>
    </row>
    <row r="85" spans="1:14" x14ac:dyDescent="0.3">
      <c r="A85">
        <v>164</v>
      </c>
      <c r="B85" t="s">
        <v>1394</v>
      </c>
      <c r="C85" t="s">
        <v>1395</v>
      </c>
      <c r="D85" t="s">
        <v>1796</v>
      </c>
      <c r="E85" t="s">
        <v>1797</v>
      </c>
      <c r="F85" t="s">
        <v>2198</v>
      </c>
      <c r="G85" t="s">
        <v>2199</v>
      </c>
      <c r="H85">
        <f t="shared" si="1"/>
        <v>87.975999999999999</v>
      </c>
      <c r="I85" t="e">
        <f>force_ripple_Config3_2A_phaseA_1Layer__21121[[#This Row],[A]]*force_ripple_Config3_2A_phaseA_1Layer__21121[[#This Row],[Insgesamt]]</f>
        <v>#VALUE!</v>
      </c>
      <c r="J85">
        <f>force_ripple_Config3_2A_phaseA_1Layer__21121[[#This Row],[A2]]*force_ripple_Config3_2A_phaseA_1Layer__21121[[#This Row],[Insgesamt]]</f>
        <v>-1.3560294594299349E+17</v>
      </c>
      <c r="K85" t="e">
        <f>force_ripple_Config3_2A_phaseA_1Layer__21121[[#This Row],[B]]*force_ripple_Config3_2A_phaseA_1Layer__21121[[#This Row],[Insgesamt]]</f>
        <v>#VALUE!</v>
      </c>
      <c r="L85">
        <f>force_ripple_Config3_2A_phaseA_1Layer__21121[[#This Row],[B2]]*force_ripple_Config3_2A_phaseA_1Layer__21121[[#This Row],[Insgesamt]]</f>
        <v>-1.2114100655139403E+17</v>
      </c>
      <c r="M85" t="e">
        <f>force_ripple_Config3_2A_phaseA_1Layer__21121[[#This Row],[C]]*force_ripple_Config3_2A_phaseA_1Layer__21121[[#This Row],[Insgesamt]]</f>
        <v>#VALUE!</v>
      </c>
      <c r="N85">
        <f>force_ripple_Config3_2A_phaseA_1Layer__21121[[#This Row],[C2]]*force_ripple_Config3_2A_phaseA_1Layer__21121[[#This Row],[Insgesamt]]</f>
        <v>-9001976253301692</v>
      </c>
    </row>
    <row r="86" spans="1:14" x14ac:dyDescent="0.3">
      <c r="A86">
        <v>166</v>
      </c>
      <c r="B86" t="s">
        <v>1396</v>
      </c>
      <c r="C86" t="s">
        <v>1397</v>
      </c>
      <c r="D86" t="s">
        <v>1798</v>
      </c>
      <c r="E86" t="s">
        <v>1799</v>
      </c>
      <c r="F86" t="s">
        <v>2200</v>
      </c>
      <c r="G86" t="s">
        <v>2201</v>
      </c>
      <c r="H86">
        <f t="shared" si="1"/>
        <v>87.975999999999999</v>
      </c>
      <c r="I86" t="e">
        <f>force_ripple_Config3_2A_phaseA_1Layer__21121[[#This Row],[A]]*force_ripple_Config3_2A_phaseA_1Layer__21121[[#This Row],[Insgesamt]]</f>
        <v>#VALUE!</v>
      </c>
      <c r="J86">
        <f>force_ripple_Config3_2A_phaseA_1Layer__21121[[#This Row],[A2]]*force_ripple_Config3_2A_phaseA_1Layer__21121[[#This Row],[Insgesamt]]</f>
        <v>-1.2620768790460355E+17</v>
      </c>
      <c r="K86" t="e">
        <f>force_ripple_Config3_2A_phaseA_1Layer__21121[[#This Row],[B]]*force_ripple_Config3_2A_phaseA_1Layer__21121[[#This Row],[Insgesamt]]</f>
        <v>#VALUE!</v>
      </c>
      <c r="L86">
        <f>force_ripple_Config3_2A_phaseA_1Layer__21121[[#This Row],[B2]]*force_ripple_Config3_2A_phaseA_1Layer__21121[[#This Row],[Insgesamt]]</f>
        <v>-1.2668447978263658E+17</v>
      </c>
      <c r="M86" t="e">
        <f>force_ripple_Config3_2A_phaseA_1Layer__21121[[#This Row],[C]]*force_ripple_Config3_2A_phaseA_1Layer__21121[[#This Row],[Insgesamt]]</f>
        <v>#VALUE!</v>
      </c>
      <c r="N86" t="e">
        <f>force_ripple_Config3_2A_phaseA_1Layer__21121[[#This Row],[C2]]*force_ripple_Config3_2A_phaseA_1Layer__21121[[#This Row],[Insgesamt]]</f>
        <v>#VALUE!</v>
      </c>
    </row>
    <row r="87" spans="1:14" x14ac:dyDescent="0.3">
      <c r="A87">
        <v>168</v>
      </c>
      <c r="B87" t="s">
        <v>1398</v>
      </c>
      <c r="C87" t="s">
        <v>1399</v>
      </c>
      <c r="D87" t="s">
        <v>1800</v>
      </c>
      <c r="E87" t="s">
        <v>1801</v>
      </c>
      <c r="F87" t="s">
        <v>2202</v>
      </c>
      <c r="G87" t="s">
        <v>2203</v>
      </c>
      <c r="H87">
        <f t="shared" si="1"/>
        <v>87.975999999999999</v>
      </c>
      <c r="I87" t="e">
        <f>force_ripple_Config3_2A_phaseA_1Layer__21121[[#This Row],[A]]*force_ripple_Config3_2A_phaseA_1Layer__21121[[#This Row],[Insgesamt]]</f>
        <v>#VALUE!</v>
      </c>
      <c r="J87">
        <f>force_ripple_Config3_2A_phaseA_1Layer__21121[[#This Row],[A2]]*force_ripple_Config3_2A_phaseA_1Layer__21121[[#This Row],[Insgesamt]]</f>
        <v>-1.2594083130965691E+17</v>
      </c>
      <c r="K87" t="e">
        <f>force_ripple_Config3_2A_phaseA_1Layer__21121[[#This Row],[B]]*force_ripple_Config3_2A_phaseA_1Layer__21121[[#This Row],[Insgesamt]]</f>
        <v>#VALUE!</v>
      </c>
      <c r="L87">
        <f>force_ripple_Config3_2A_phaseA_1Layer__21121[[#This Row],[B2]]*force_ripple_Config3_2A_phaseA_1Layer__21121[[#This Row],[Insgesamt]]</f>
        <v>-1.363751983979267E+17</v>
      </c>
      <c r="M87" t="e">
        <f>force_ripple_Config3_2A_phaseA_1Layer__21121[[#This Row],[C]]*force_ripple_Config3_2A_phaseA_1Layer__21121[[#This Row],[Insgesamt]]</f>
        <v>#VALUE!</v>
      </c>
      <c r="N87" t="e">
        <f>force_ripple_Config3_2A_phaseA_1Layer__21121[[#This Row],[C2]]*force_ripple_Config3_2A_phaseA_1Layer__21121[[#This Row],[Insgesamt]]</f>
        <v>#VALUE!</v>
      </c>
    </row>
    <row r="88" spans="1:14" x14ac:dyDescent="0.3">
      <c r="A88">
        <v>170</v>
      </c>
      <c r="B88" t="s">
        <v>1400</v>
      </c>
      <c r="C88" t="s">
        <v>1401</v>
      </c>
      <c r="D88" t="s">
        <v>1802</v>
      </c>
      <c r="E88" t="s">
        <v>1803</v>
      </c>
      <c r="F88" t="s">
        <v>2204</v>
      </c>
      <c r="G88" t="s">
        <v>2205</v>
      </c>
      <c r="H88">
        <f t="shared" si="1"/>
        <v>87.975999999999999</v>
      </c>
      <c r="I88" t="e">
        <f>force_ripple_Config3_2A_phaseA_1Layer__21121[[#This Row],[A]]*force_ripple_Config3_2A_phaseA_1Layer__21121[[#This Row],[Insgesamt]]</f>
        <v>#VALUE!</v>
      </c>
      <c r="J88">
        <f>force_ripple_Config3_2A_phaseA_1Layer__21121[[#This Row],[A2]]*force_ripple_Config3_2A_phaseA_1Layer__21121[[#This Row],[Insgesamt]]</f>
        <v>-1.1846557984315181E+17</v>
      </c>
      <c r="K88" t="e">
        <f>force_ripple_Config3_2A_phaseA_1Layer__21121[[#This Row],[B]]*force_ripple_Config3_2A_phaseA_1Layer__21121[[#This Row],[Insgesamt]]</f>
        <v>#VALUE!</v>
      </c>
      <c r="L88">
        <f>force_ripple_Config3_2A_phaseA_1Layer__21121[[#This Row],[B2]]*force_ripple_Config3_2A_phaseA_1Layer__21121[[#This Row],[Insgesamt]]</f>
        <v>-1.4820482579976707E+17</v>
      </c>
      <c r="M88" t="e">
        <f>force_ripple_Config3_2A_phaseA_1Layer__21121[[#This Row],[C]]*force_ripple_Config3_2A_phaseA_1Layer__21121[[#This Row],[Insgesamt]]</f>
        <v>#VALUE!</v>
      </c>
      <c r="N88">
        <f>force_ripple_Config3_2A_phaseA_1Layer__21121[[#This Row],[C2]]*force_ripple_Config3_2A_phaseA_1Layer__21121[[#This Row],[Insgesamt]]</f>
        <v>-9.9003942685975088E+16</v>
      </c>
    </row>
    <row r="89" spans="1:14" x14ac:dyDescent="0.3">
      <c r="A89">
        <v>172</v>
      </c>
      <c r="B89" t="s">
        <v>1402</v>
      </c>
      <c r="C89" t="s">
        <v>1403</v>
      </c>
      <c r="D89" t="s">
        <v>1804</v>
      </c>
      <c r="E89" t="s">
        <v>1805</v>
      </c>
      <c r="F89" t="s">
        <v>2206</v>
      </c>
      <c r="G89" t="s">
        <v>2207</v>
      </c>
      <c r="H89">
        <f t="shared" si="1"/>
        <v>87.975999999999999</v>
      </c>
      <c r="I89" t="e">
        <f>force_ripple_Config3_2A_phaseA_1Layer__21121[[#This Row],[A]]*force_ripple_Config3_2A_phaseA_1Layer__21121[[#This Row],[Insgesamt]]</f>
        <v>#VALUE!</v>
      </c>
      <c r="J89">
        <f>force_ripple_Config3_2A_phaseA_1Layer__21121[[#This Row],[A2]]*force_ripple_Config3_2A_phaseA_1Layer__21121[[#This Row],[Insgesamt]]</f>
        <v>-1.0507969030803883E+17</v>
      </c>
      <c r="K89" t="e">
        <f>force_ripple_Config3_2A_phaseA_1Layer__21121[[#This Row],[B]]*force_ripple_Config3_2A_phaseA_1Layer__21121[[#This Row],[Insgesamt]]</f>
        <v>#VALUE!</v>
      </c>
      <c r="L89">
        <f>force_ripple_Config3_2A_phaseA_1Layer__21121[[#This Row],[B2]]*force_ripple_Config3_2A_phaseA_1Layer__21121[[#This Row],[Insgesamt]]</f>
        <v>-1.467547376711887E+17</v>
      </c>
      <c r="M89" t="e">
        <f>force_ripple_Config3_2A_phaseA_1Layer__21121[[#This Row],[C]]*force_ripple_Config3_2A_phaseA_1Layer__21121[[#This Row],[Insgesamt]]</f>
        <v>#VALUE!</v>
      </c>
      <c r="N89">
        <f>force_ripple_Config3_2A_phaseA_1Layer__21121[[#This Row],[C2]]*force_ripple_Config3_2A_phaseA_1Layer__21121[[#This Row],[Insgesamt]]</f>
        <v>-1.0286503000704648E+17</v>
      </c>
    </row>
    <row r="90" spans="1:14" x14ac:dyDescent="0.3">
      <c r="A90">
        <v>174</v>
      </c>
      <c r="B90" t="s">
        <v>1404</v>
      </c>
      <c r="C90" t="s">
        <v>1405</v>
      </c>
      <c r="D90" t="s">
        <v>1806</v>
      </c>
      <c r="E90" t="s">
        <v>1807</v>
      </c>
      <c r="F90" t="s">
        <v>2208</v>
      </c>
      <c r="G90" t="s">
        <v>2209</v>
      </c>
      <c r="H90">
        <f t="shared" si="1"/>
        <v>87.975999999999999</v>
      </c>
      <c r="I90" t="e">
        <f>force_ripple_Config3_2A_phaseA_1Layer__21121[[#This Row],[A]]*force_ripple_Config3_2A_phaseA_1Layer__21121[[#This Row],[Insgesamt]]</f>
        <v>#VALUE!</v>
      </c>
      <c r="J90">
        <f>force_ripple_Config3_2A_phaseA_1Layer__21121[[#This Row],[A2]]*force_ripple_Config3_2A_phaseA_1Layer__21121[[#This Row],[Insgesamt]]</f>
        <v>-1.015816184493352E+17</v>
      </c>
      <c r="K90" t="e">
        <f>force_ripple_Config3_2A_phaseA_1Layer__21121[[#This Row],[B]]*force_ripple_Config3_2A_phaseA_1Layer__21121[[#This Row],[Insgesamt]]</f>
        <v>#VALUE!</v>
      </c>
      <c r="L90">
        <f>force_ripple_Config3_2A_phaseA_1Layer__21121[[#This Row],[B2]]*force_ripple_Config3_2A_phaseA_1Layer__21121[[#This Row],[Insgesamt]]</f>
        <v>-1.4421369528150176E+17</v>
      </c>
      <c r="M90" t="e">
        <f>force_ripple_Config3_2A_phaseA_1Layer__21121[[#This Row],[C]]*force_ripple_Config3_2A_phaseA_1Layer__21121[[#This Row],[Insgesamt]]</f>
        <v>#VALUE!</v>
      </c>
      <c r="N90">
        <f>force_ripple_Config3_2A_phaseA_1Layer__21121[[#This Row],[C2]]*force_ripple_Config3_2A_phaseA_1Layer__21121[[#This Row],[Insgesamt]]</f>
        <v>-1.1181560307633346E+17</v>
      </c>
    </row>
    <row r="91" spans="1:14" x14ac:dyDescent="0.3">
      <c r="A91">
        <v>176</v>
      </c>
      <c r="B91" t="s">
        <v>1406</v>
      </c>
      <c r="C91" t="s">
        <v>1407</v>
      </c>
      <c r="D91" t="s">
        <v>1808</v>
      </c>
      <c r="E91" t="s">
        <v>1809</v>
      </c>
      <c r="F91" t="s">
        <v>2210</v>
      </c>
      <c r="G91" t="s">
        <v>2211</v>
      </c>
      <c r="H91">
        <f t="shared" si="1"/>
        <v>87.975999999999999</v>
      </c>
      <c r="I91" t="e">
        <f>force_ripple_Config3_2A_phaseA_1Layer__21121[[#This Row],[A]]*force_ripple_Config3_2A_phaseA_1Layer__21121[[#This Row],[Insgesamt]]</f>
        <v>#VALUE!</v>
      </c>
      <c r="J91">
        <f>force_ripple_Config3_2A_phaseA_1Layer__21121[[#This Row],[A2]]*force_ripple_Config3_2A_phaseA_1Layer__21121[[#This Row],[Insgesamt]]</f>
        <v>-9.3897087960397488E+16</v>
      </c>
      <c r="K91" t="e">
        <f>force_ripple_Config3_2A_phaseA_1Layer__21121[[#This Row],[B]]*force_ripple_Config3_2A_phaseA_1Layer__21121[[#This Row],[Insgesamt]]</f>
        <v>#VALUE!</v>
      </c>
      <c r="L91">
        <f>force_ripple_Config3_2A_phaseA_1Layer__21121[[#This Row],[B2]]*force_ripple_Config3_2A_phaseA_1Layer__21121[[#This Row],[Insgesamt]]</f>
        <v>-1.4155966169722002E+17</v>
      </c>
      <c r="M91" t="e">
        <f>force_ripple_Config3_2A_phaseA_1Layer__21121[[#This Row],[C]]*force_ripple_Config3_2A_phaseA_1Layer__21121[[#This Row],[Insgesamt]]</f>
        <v>#VALUE!</v>
      </c>
      <c r="N91">
        <f>force_ripple_Config3_2A_phaseA_1Layer__21121[[#This Row],[C2]]*force_ripple_Config3_2A_phaseA_1Layer__21121[[#This Row],[Insgesamt]]</f>
        <v>-1.2340599700515418E+17</v>
      </c>
    </row>
    <row r="92" spans="1:14" x14ac:dyDescent="0.3">
      <c r="A92">
        <v>178</v>
      </c>
      <c r="B92" t="s">
        <v>1408</v>
      </c>
      <c r="C92" t="s">
        <v>1409</v>
      </c>
      <c r="D92" t="s">
        <v>1810</v>
      </c>
      <c r="E92" t="s">
        <v>1811</v>
      </c>
      <c r="F92" t="s">
        <v>2212</v>
      </c>
      <c r="G92" t="s">
        <v>2213</v>
      </c>
      <c r="H92">
        <f t="shared" si="1"/>
        <v>87.975999999999999</v>
      </c>
      <c r="I92" t="e">
        <f>force_ripple_Config3_2A_phaseA_1Layer__21121[[#This Row],[A]]*force_ripple_Config3_2A_phaseA_1Layer__21121[[#This Row],[Insgesamt]]</f>
        <v>#VALUE!</v>
      </c>
      <c r="J92" t="e">
        <f>force_ripple_Config3_2A_phaseA_1Layer__21121[[#This Row],[A2]]*force_ripple_Config3_2A_phaseA_1Layer__21121[[#This Row],[Insgesamt]]</f>
        <v>#VALUE!</v>
      </c>
      <c r="K92" t="e">
        <f>force_ripple_Config3_2A_phaseA_1Layer__21121[[#This Row],[B]]*force_ripple_Config3_2A_phaseA_1Layer__21121[[#This Row],[Insgesamt]]</f>
        <v>#VALUE!</v>
      </c>
      <c r="L92">
        <f>force_ripple_Config3_2A_phaseA_1Layer__21121[[#This Row],[B2]]*force_ripple_Config3_2A_phaseA_1Layer__21121[[#This Row],[Insgesamt]]</f>
        <v>-1.2749963889987741E+17</v>
      </c>
      <c r="M92" t="e">
        <f>force_ripple_Config3_2A_phaseA_1Layer__21121[[#This Row],[C]]*force_ripple_Config3_2A_phaseA_1Layer__21121[[#This Row],[Insgesamt]]</f>
        <v>#VALUE!</v>
      </c>
      <c r="N92">
        <f>force_ripple_Config3_2A_phaseA_1Layer__21121[[#This Row],[C2]]*force_ripple_Config3_2A_phaseA_1Layer__21121[[#This Row],[Insgesamt]]</f>
        <v>-1.2587290725531811E+17</v>
      </c>
    </row>
    <row r="93" spans="1:14" x14ac:dyDescent="0.3">
      <c r="A93">
        <v>180</v>
      </c>
      <c r="B93" t="s">
        <v>1410</v>
      </c>
      <c r="C93" t="s">
        <v>1411</v>
      </c>
      <c r="D93" t="s">
        <v>1812</v>
      </c>
      <c r="E93" t="s">
        <v>1813</v>
      </c>
      <c r="F93" t="s">
        <v>2214</v>
      </c>
      <c r="G93" t="s">
        <v>2215</v>
      </c>
      <c r="H93">
        <f t="shared" si="1"/>
        <v>87.975999999999999</v>
      </c>
      <c r="I93" t="e">
        <f>force_ripple_Config3_2A_phaseA_1Layer__21121[[#This Row],[A]]*force_ripple_Config3_2A_phaseA_1Layer__21121[[#This Row],[Insgesamt]]</f>
        <v>#VALUE!</v>
      </c>
      <c r="J93" t="e">
        <f>force_ripple_Config3_2A_phaseA_1Layer__21121[[#This Row],[A2]]*force_ripple_Config3_2A_phaseA_1Layer__21121[[#This Row],[Insgesamt]]</f>
        <v>#VALUE!</v>
      </c>
      <c r="K93" t="e">
        <f>force_ripple_Config3_2A_phaseA_1Layer__21121[[#This Row],[B]]*force_ripple_Config3_2A_phaseA_1Layer__21121[[#This Row],[Insgesamt]]</f>
        <v>#VALUE!</v>
      </c>
      <c r="L93">
        <f>force_ripple_Config3_2A_phaseA_1Layer__21121[[#This Row],[B2]]*force_ripple_Config3_2A_phaseA_1Layer__21121[[#This Row],[Insgesamt]]</f>
        <v>-1.1432765865848584E+17</v>
      </c>
      <c r="M93" t="e">
        <f>force_ripple_Config3_2A_phaseA_1Layer__21121[[#This Row],[C]]*force_ripple_Config3_2A_phaseA_1Layer__21121[[#This Row],[Insgesamt]]</f>
        <v>#VALUE!</v>
      </c>
      <c r="N93">
        <f>force_ripple_Config3_2A_phaseA_1Layer__21121[[#This Row],[C2]]*force_ripple_Config3_2A_phaseA_1Layer__21121[[#This Row],[Insgesamt]]</f>
        <v>-1.3087663004098819E+17</v>
      </c>
    </row>
    <row r="94" spans="1:14" x14ac:dyDescent="0.3">
      <c r="A94">
        <v>182</v>
      </c>
      <c r="B94" t="s">
        <v>1412</v>
      </c>
      <c r="C94" t="s">
        <v>1413</v>
      </c>
      <c r="D94" t="s">
        <v>1814</v>
      </c>
      <c r="E94" t="s">
        <v>1815</v>
      </c>
      <c r="F94" t="s">
        <v>2216</v>
      </c>
      <c r="G94" t="s">
        <v>2217</v>
      </c>
      <c r="H94">
        <f t="shared" si="1"/>
        <v>87.975999999999999</v>
      </c>
      <c r="I94" t="e">
        <f>force_ripple_Config3_2A_phaseA_1Layer__21121[[#This Row],[A]]*force_ripple_Config3_2A_phaseA_1Layer__21121[[#This Row],[Insgesamt]]</f>
        <v>#VALUE!</v>
      </c>
      <c r="J94">
        <f>force_ripple_Config3_2A_phaseA_1Layer__21121[[#This Row],[A2]]*force_ripple_Config3_2A_phaseA_1Layer__21121[[#This Row],[Insgesamt]]</f>
        <v>-9.2018207659878784E+16</v>
      </c>
      <c r="K94" t="e">
        <f>force_ripple_Config3_2A_phaseA_1Layer__21121[[#This Row],[B]]*force_ripple_Config3_2A_phaseA_1Layer__21121[[#This Row],[Insgesamt]]</f>
        <v>#VALUE!</v>
      </c>
      <c r="L94">
        <f>force_ripple_Config3_2A_phaseA_1Layer__21121[[#This Row],[B2]]*force_ripple_Config3_2A_phaseA_1Layer__21121[[#This Row],[Insgesamt]]</f>
        <v>-1.0859527414446755E+17</v>
      </c>
      <c r="M94" t="e">
        <f>force_ripple_Config3_2A_phaseA_1Layer__21121[[#This Row],[C]]*force_ripple_Config3_2A_phaseA_1Layer__21121[[#This Row],[Insgesamt]]</f>
        <v>#VALUE!</v>
      </c>
      <c r="N94">
        <f>force_ripple_Config3_2A_phaseA_1Layer__21121[[#This Row],[C2]]*force_ripple_Config3_2A_phaseA_1Layer__21121[[#This Row],[Insgesamt]]</f>
        <v>-1.3960306096814378E+17</v>
      </c>
    </row>
    <row r="95" spans="1:14" x14ac:dyDescent="0.3">
      <c r="A95">
        <v>184</v>
      </c>
      <c r="B95" t="s">
        <v>1414</v>
      </c>
      <c r="C95" t="s">
        <v>1415</v>
      </c>
      <c r="D95" t="s">
        <v>1816</v>
      </c>
      <c r="E95" t="s">
        <v>1817</v>
      </c>
      <c r="F95" t="s">
        <v>2218</v>
      </c>
      <c r="G95" t="s">
        <v>2219</v>
      </c>
      <c r="H95">
        <f t="shared" si="1"/>
        <v>87.975999999999999</v>
      </c>
      <c r="I95" t="e">
        <f>force_ripple_Config3_2A_phaseA_1Layer__21121[[#This Row],[A]]*force_ripple_Config3_2A_phaseA_1Layer__21121[[#This Row],[Insgesamt]]</f>
        <v>#VALUE!</v>
      </c>
      <c r="J95">
        <f>force_ripple_Config3_2A_phaseA_1Layer__21121[[#This Row],[A2]]*force_ripple_Config3_2A_phaseA_1Layer__21121[[#This Row],[Insgesamt]]</f>
        <v>-9.81726596524816E+16</v>
      </c>
      <c r="K95" t="e">
        <f>force_ripple_Config3_2A_phaseA_1Layer__21121[[#This Row],[B]]*force_ripple_Config3_2A_phaseA_1Layer__21121[[#This Row],[Insgesamt]]</f>
        <v>#VALUE!</v>
      </c>
      <c r="L95">
        <f>force_ripple_Config3_2A_phaseA_1Layer__21121[[#This Row],[B2]]*force_ripple_Config3_2A_phaseA_1Layer__21121[[#This Row],[Insgesamt]]</f>
        <v>-9.8329458655759312E+16</v>
      </c>
      <c r="M95" t="e">
        <f>force_ripple_Config3_2A_phaseA_1Layer__21121[[#This Row],[C]]*force_ripple_Config3_2A_phaseA_1Layer__21121[[#This Row],[Insgesamt]]</f>
        <v>#VALUE!</v>
      </c>
      <c r="N95">
        <f>force_ripple_Config3_2A_phaseA_1Layer__21121[[#This Row],[C2]]*force_ripple_Config3_2A_phaseA_1Layer__21121[[#This Row],[Insgesamt]]</f>
        <v>-1.3994005898320525E+17</v>
      </c>
    </row>
    <row r="96" spans="1:14" x14ac:dyDescent="0.3">
      <c r="A96">
        <v>186</v>
      </c>
      <c r="B96" t="s">
        <v>1416</v>
      </c>
      <c r="C96" t="s">
        <v>1417</v>
      </c>
      <c r="D96" t="s">
        <v>1818</v>
      </c>
      <c r="E96" t="s">
        <v>1819</v>
      </c>
      <c r="F96" t="s">
        <v>2220</v>
      </c>
      <c r="G96" t="s">
        <v>2221</v>
      </c>
      <c r="H96">
        <f t="shared" si="1"/>
        <v>87.975999999999999</v>
      </c>
      <c r="I96" t="e">
        <f>force_ripple_Config3_2A_phaseA_1Layer__21121[[#This Row],[A]]*force_ripple_Config3_2A_phaseA_1Layer__21121[[#This Row],[Insgesamt]]</f>
        <v>#VALUE!</v>
      </c>
      <c r="J96">
        <f>force_ripple_Config3_2A_phaseA_1Layer__21121[[#This Row],[A2]]*force_ripple_Config3_2A_phaseA_1Layer__21121[[#This Row],[Insgesamt]]</f>
        <v>-1.167184521695609E+17</v>
      </c>
      <c r="K96" t="e">
        <f>force_ripple_Config3_2A_phaseA_1Layer__21121[[#This Row],[B]]*force_ripple_Config3_2A_phaseA_1Layer__21121[[#This Row],[Insgesamt]]</f>
        <v>#VALUE!</v>
      </c>
      <c r="L96">
        <f>force_ripple_Config3_2A_phaseA_1Layer__21121[[#This Row],[B2]]*force_ripple_Config3_2A_phaseA_1Layer__21121[[#This Row],[Insgesamt]]</f>
        <v>-9.544072857969104E+16</v>
      </c>
      <c r="M96" t="e">
        <f>force_ripple_Config3_2A_phaseA_1Layer__21121[[#This Row],[C]]*force_ripple_Config3_2A_phaseA_1Layer__21121[[#This Row],[Insgesamt]]</f>
        <v>#VALUE!</v>
      </c>
      <c r="N96">
        <f>force_ripple_Config3_2A_phaseA_1Layer__21121[[#This Row],[C2]]*force_ripple_Config3_2A_phaseA_1Layer__21121[[#This Row],[Insgesamt]]</f>
        <v>-1.4380100885401058E+16</v>
      </c>
    </row>
    <row r="97" spans="1:14" x14ac:dyDescent="0.3">
      <c r="A97">
        <v>188</v>
      </c>
      <c r="B97" t="s">
        <v>1418</v>
      </c>
      <c r="C97" t="s">
        <v>1419</v>
      </c>
      <c r="D97" t="s">
        <v>1820</v>
      </c>
      <c r="E97" t="s">
        <v>1821</v>
      </c>
      <c r="F97" t="s">
        <v>2222</v>
      </c>
      <c r="G97" t="s">
        <v>2223</v>
      </c>
      <c r="H97">
        <f t="shared" si="1"/>
        <v>87.975999999999999</v>
      </c>
      <c r="I97" t="e">
        <f>force_ripple_Config3_2A_phaseA_1Layer__21121[[#This Row],[A]]*force_ripple_Config3_2A_phaseA_1Layer__21121[[#This Row],[Insgesamt]]</f>
        <v>#VALUE!</v>
      </c>
      <c r="J97">
        <f>force_ripple_Config3_2A_phaseA_1Layer__21121[[#This Row],[A2]]*force_ripple_Config3_2A_phaseA_1Layer__21121[[#This Row],[Insgesamt]]</f>
        <v>-1.2808712089360896E+17</v>
      </c>
      <c r="K97" t="e">
        <f>force_ripple_Config3_2A_phaseA_1Layer__21121[[#This Row],[B]]*force_ripple_Config3_2A_phaseA_1Layer__21121[[#This Row],[Insgesamt]]</f>
        <v>#VALUE!</v>
      </c>
      <c r="L97">
        <f>force_ripple_Config3_2A_phaseA_1Layer__21121[[#This Row],[B2]]*force_ripple_Config3_2A_phaseA_1Layer__21121[[#This Row],[Insgesamt]]</f>
        <v>-9.9265308160272064E+16</v>
      </c>
      <c r="M97" t="e">
        <f>force_ripple_Config3_2A_phaseA_1Layer__21121[[#This Row],[C]]*force_ripple_Config3_2A_phaseA_1Layer__21121[[#This Row],[Insgesamt]]</f>
        <v>#VALUE!</v>
      </c>
      <c r="N97">
        <f>force_ripple_Config3_2A_phaseA_1Layer__21121[[#This Row],[C2]]*force_ripple_Config3_2A_phaseA_1Layer__21121[[#This Row],[Insgesamt]]</f>
        <v>-1.4841828823753536E+17</v>
      </c>
    </row>
    <row r="98" spans="1:14" x14ac:dyDescent="0.3">
      <c r="A98">
        <v>190</v>
      </c>
      <c r="B98" t="s">
        <v>1420</v>
      </c>
      <c r="C98" t="s">
        <v>1421</v>
      </c>
      <c r="D98" t="s">
        <v>1822</v>
      </c>
      <c r="E98" t="s">
        <v>1823</v>
      </c>
      <c r="F98" t="s">
        <v>2224</v>
      </c>
      <c r="G98" t="s">
        <v>2225</v>
      </c>
      <c r="H98">
        <f t="shared" si="1"/>
        <v>87.975999999999999</v>
      </c>
      <c r="I98" t="e">
        <f>force_ripple_Config3_2A_phaseA_1Layer__21121[[#This Row],[A]]*force_ripple_Config3_2A_phaseA_1Layer__21121[[#This Row],[Insgesamt]]</f>
        <v>#VALUE!</v>
      </c>
      <c r="J98">
        <f>force_ripple_Config3_2A_phaseA_1Layer__21121[[#This Row],[A2]]*force_ripple_Config3_2A_phaseA_1Layer__21121[[#This Row],[Insgesamt]]</f>
        <v>-1.3289776996040931E+17</v>
      </c>
      <c r="K98" t="e">
        <f>force_ripple_Config3_2A_phaseA_1Layer__21121[[#This Row],[B]]*force_ripple_Config3_2A_phaseA_1Layer__21121[[#This Row],[Insgesamt]]</f>
        <v>#VALUE!</v>
      </c>
      <c r="L98">
        <f>force_ripple_Config3_2A_phaseA_1Layer__21121[[#This Row],[B2]]*force_ripple_Config3_2A_phaseA_1Layer__21121[[#This Row],[Insgesamt]]</f>
        <v>-9502693325440846</v>
      </c>
      <c r="M98" t="e">
        <f>force_ripple_Config3_2A_phaseA_1Layer__21121[[#This Row],[C]]*force_ripple_Config3_2A_phaseA_1Layer__21121[[#This Row],[Insgesamt]]</f>
        <v>#VALUE!</v>
      </c>
      <c r="N98">
        <f>force_ripple_Config3_2A_phaseA_1Layer__21121[[#This Row],[C2]]*force_ripple_Config3_2A_phaseA_1Layer__21121[[#This Row],[Insgesamt]]</f>
        <v>-1.3889339663867514E+17</v>
      </c>
    </row>
    <row r="99" spans="1:14" x14ac:dyDescent="0.3">
      <c r="A99">
        <v>192</v>
      </c>
      <c r="B99" t="s">
        <v>1422</v>
      </c>
      <c r="C99" t="s">
        <v>1423</v>
      </c>
      <c r="D99" t="s">
        <v>1824</v>
      </c>
      <c r="E99" t="s">
        <v>1825</v>
      </c>
      <c r="F99" t="s">
        <v>2226</v>
      </c>
      <c r="G99" t="s">
        <v>2227</v>
      </c>
      <c r="H99">
        <f t="shared" si="1"/>
        <v>87.975999999999999</v>
      </c>
      <c r="I99" t="e">
        <f>force_ripple_Config3_2A_phaseA_1Layer__21121[[#This Row],[A]]*force_ripple_Config3_2A_phaseA_1Layer__21121[[#This Row],[Insgesamt]]</f>
        <v>#VALUE!</v>
      </c>
      <c r="J99">
        <f>force_ripple_Config3_2A_phaseA_1Layer__21121[[#This Row],[A2]]*force_ripple_Config3_2A_phaseA_1Layer__21121[[#This Row],[Insgesamt]]</f>
        <v>-1.4452570951096202E+17</v>
      </c>
      <c r="K99" t="e">
        <f>force_ripple_Config3_2A_phaseA_1Layer__21121[[#This Row],[B]]*force_ripple_Config3_2A_phaseA_1Layer__21121[[#This Row],[Insgesamt]]</f>
        <v>#VALUE!</v>
      </c>
      <c r="L99">
        <f>force_ripple_Config3_2A_phaseA_1Layer__21121[[#This Row],[B2]]*force_ripple_Config3_2A_phaseA_1Layer__21121[[#This Row],[Insgesamt]]</f>
        <v>-9.6879713119514336E+16</v>
      </c>
      <c r="M99" t="e">
        <f>force_ripple_Config3_2A_phaseA_1Layer__21121[[#This Row],[C]]*force_ripple_Config3_2A_phaseA_1Layer__21121[[#This Row],[Insgesamt]]</f>
        <v>#VALUE!</v>
      </c>
      <c r="N99">
        <f>force_ripple_Config3_2A_phaseA_1Layer__21121[[#This Row],[C2]]*force_ripple_Config3_2A_phaseA_1Layer__21121[[#This Row],[Insgesamt]]</f>
        <v>-1.293331903919541E+17</v>
      </c>
    </row>
    <row r="100" spans="1:14" x14ac:dyDescent="0.3">
      <c r="A100">
        <v>194</v>
      </c>
      <c r="B100" t="s">
        <v>1424</v>
      </c>
      <c r="C100" t="s">
        <v>1425</v>
      </c>
      <c r="D100" t="s">
        <v>1826</v>
      </c>
      <c r="E100" t="s">
        <v>1827</v>
      </c>
      <c r="F100" t="s">
        <v>2228</v>
      </c>
      <c r="G100" t="s">
        <v>2229</v>
      </c>
      <c r="H100">
        <f t="shared" si="1"/>
        <v>87.975999999999999</v>
      </c>
      <c r="I100" t="e">
        <f>force_ripple_Config3_2A_phaseA_1Layer__21121[[#This Row],[A]]*force_ripple_Config3_2A_phaseA_1Layer__21121[[#This Row],[Insgesamt]]</f>
        <v>#VALUE!</v>
      </c>
      <c r="J100">
        <f>force_ripple_Config3_2A_phaseA_1Layer__21121[[#This Row],[A2]]*force_ripple_Config3_2A_phaseA_1Layer__21121[[#This Row],[Insgesamt]]</f>
        <v>-1.4688519769623018E+17</v>
      </c>
      <c r="K100" t="e">
        <f>force_ripple_Config3_2A_phaseA_1Layer__21121[[#This Row],[B]]*force_ripple_Config3_2A_phaseA_1Layer__21121[[#This Row],[Insgesamt]]</f>
        <v>#VALUE!</v>
      </c>
      <c r="L100">
        <f>force_ripple_Config3_2A_phaseA_1Layer__21121[[#This Row],[B2]]*force_ripple_Config3_2A_phaseA_1Layer__21121[[#This Row],[Insgesamt]]</f>
        <v>-1.0553283299027013E+17</v>
      </c>
      <c r="M100" t="e">
        <f>force_ripple_Config3_2A_phaseA_1Layer__21121[[#This Row],[C]]*force_ripple_Config3_2A_phaseA_1Layer__21121[[#This Row],[Insgesamt]]</f>
        <v>#VALUE!</v>
      </c>
      <c r="N100">
        <f>force_ripple_Config3_2A_phaseA_1Layer__21121[[#This Row],[C2]]*force_ripple_Config3_2A_phaseA_1Layer__21121[[#This Row],[Insgesamt]]</f>
        <v>-1.2371803561398776E+17</v>
      </c>
    </row>
    <row r="101" spans="1:14" x14ac:dyDescent="0.3">
      <c r="A101">
        <v>196</v>
      </c>
      <c r="B101" t="s">
        <v>1426</v>
      </c>
      <c r="C101" t="s">
        <v>1427</v>
      </c>
      <c r="D101" t="s">
        <v>1828</v>
      </c>
      <c r="E101" t="s">
        <v>1829</v>
      </c>
      <c r="F101" t="s">
        <v>2230</v>
      </c>
      <c r="G101" t="s">
        <v>2231</v>
      </c>
      <c r="H101">
        <f t="shared" si="1"/>
        <v>87.975999999999999</v>
      </c>
      <c r="I101" t="e">
        <f>force_ripple_Config3_2A_phaseA_1Layer__21121[[#This Row],[A]]*force_ripple_Config3_2A_phaseA_1Layer__21121[[#This Row],[Insgesamt]]</f>
        <v>#VALUE!</v>
      </c>
      <c r="J101">
        <f>force_ripple_Config3_2A_phaseA_1Layer__21121[[#This Row],[A2]]*force_ripple_Config3_2A_phaseA_1Layer__21121[[#This Row],[Insgesamt]]</f>
        <v>-1.4031974692072949E+17</v>
      </c>
      <c r="K101" t="e">
        <f>force_ripple_Config3_2A_phaseA_1Layer__21121[[#This Row],[B]]*force_ripple_Config3_2A_phaseA_1Layer__21121[[#This Row],[Insgesamt]]</f>
        <v>#VALUE!</v>
      </c>
      <c r="L101">
        <f>force_ripple_Config3_2A_phaseA_1Layer__21121[[#This Row],[B2]]*force_ripple_Config3_2A_phaseA_1Layer__21121[[#This Row],[Insgesamt]]</f>
        <v>-1.0538109315985208E+17</v>
      </c>
      <c r="M101" t="e">
        <f>force_ripple_Config3_2A_phaseA_1Layer__21121[[#This Row],[C]]*force_ripple_Config3_2A_phaseA_1Layer__21121[[#This Row],[Insgesamt]]</f>
        <v>#VALUE!</v>
      </c>
      <c r="N101">
        <f>force_ripple_Config3_2A_phaseA_1Layer__21121[[#This Row],[C2]]*force_ripple_Config3_2A_phaseA_1Layer__21121[[#This Row],[Insgesamt]]</f>
        <v>-1.0702192044514469E+17</v>
      </c>
    </row>
    <row r="102" spans="1:14" x14ac:dyDescent="0.3">
      <c r="A102">
        <v>198</v>
      </c>
      <c r="B102" t="s">
        <v>1428</v>
      </c>
      <c r="C102" t="s">
        <v>1429</v>
      </c>
      <c r="D102" t="s">
        <v>1830</v>
      </c>
      <c r="E102" t="s">
        <v>1831</v>
      </c>
      <c r="F102" t="s">
        <v>2232</v>
      </c>
      <c r="G102" t="s">
        <v>2233</v>
      </c>
      <c r="H102">
        <f t="shared" si="1"/>
        <v>87.975999999999999</v>
      </c>
      <c r="I102" t="e">
        <f>force_ripple_Config3_2A_phaseA_1Layer__21121[[#This Row],[A]]*force_ripple_Config3_2A_phaseA_1Layer__21121[[#This Row],[Insgesamt]]</f>
        <v>#VALUE!</v>
      </c>
      <c r="J102">
        <f>force_ripple_Config3_2A_phaseA_1Layer__21121[[#This Row],[A2]]*force_ripple_Config3_2A_phaseA_1Layer__21121[[#This Row],[Insgesamt]]</f>
        <v>-1.4003308272185674E+17</v>
      </c>
      <c r="K102" t="e">
        <f>force_ripple_Config3_2A_phaseA_1Layer__21121[[#This Row],[B]]*force_ripple_Config3_2A_phaseA_1Layer__21121[[#This Row],[Insgesamt]]</f>
        <v>#VALUE!</v>
      </c>
      <c r="L102">
        <f>force_ripple_Config3_2A_phaseA_1Layer__21121[[#This Row],[B2]]*force_ripple_Config3_2A_phaseA_1Layer__21121[[#This Row],[Insgesamt]]</f>
        <v>-1.1051370824572508E+16</v>
      </c>
      <c r="M102" t="e">
        <f>force_ripple_Config3_2A_phaseA_1Layer__21121[[#This Row],[C]]*force_ripple_Config3_2A_phaseA_1Layer__21121[[#This Row],[Insgesamt]]</f>
        <v>#VALUE!</v>
      </c>
      <c r="N102">
        <f>force_ripple_Config3_2A_phaseA_1Layer__21121[[#This Row],[C2]]*force_ripple_Config3_2A_phaseA_1Layer__21121[[#This Row],[Insgesamt]]</f>
        <v>-9.38619734301996E+16</v>
      </c>
    </row>
    <row r="103" spans="1:14" x14ac:dyDescent="0.3">
      <c r="A103">
        <v>200</v>
      </c>
      <c r="B103" t="s">
        <v>1430</v>
      </c>
      <c r="C103" t="s">
        <v>1431</v>
      </c>
      <c r="D103" t="s">
        <v>1832</v>
      </c>
      <c r="E103" t="s">
        <v>1833</v>
      </c>
      <c r="F103" t="s">
        <v>2234</v>
      </c>
      <c r="G103" t="s">
        <v>2235</v>
      </c>
      <c r="H103">
        <f t="shared" si="1"/>
        <v>87.975999999999999</v>
      </c>
      <c r="I103" t="e">
        <f>force_ripple_Config3_2A_phaseA_1Layer__21121[[#This Row],[A]]*force_ripple_Config3_2A_phaseA_1Layer__21121[[#This Row],[Insgesamt]]</f>
        <v>#VALUE!</v>
      </c>
      <c r="J103">
        <f>force_ripple_Config3_2A_phaseA_1Layer__21121[[#This Row],[A2]]*force_ripple_Config3_2A_phaseA_1Layer__21121[[#This Row],[Insgesamt]]</f>
        <v>-1.3566273487730162E+17</v>
      </c>
      <c r="K103" t="e">
        <f>force_ripple_Config3_2A_phaseA_1Layer__21121[[#This Row],[B]]*force_ripple_Config3_2A_phaseA_1Layer__21121[[#This Row],[Insgesamt]]</f>
        <v>#VALUE!</v>
      </c>
      <c r="L103">
        <f>force_ripple_Config3_2A_phaseA_1Layer__21121[[#This Row],[B2]]*force_ripple_Config3_2A_phaseA_1Layer__21121[[#This Row],[Insgesamt]]</f>
        <v>-1.2141659657019411E+17</v>
      </c>
      <c r="M103" t="e">
        <f>force_ripple_Config3_2A_phaseA_1Layer__21121[[#This Row],[C]]*force_ripple_Config3_2A_phaseA_1Layer__21121[[#This Row],[Insgesamt]]</f>
        <v>#VALUE!</v>
      </c>
      <c r="N103">
        <f>force_ripple_Config3_2A_phaseA_1Layer__21121[[#This Row],[C2]]*force_ripple_Config3_2A_phaseA_1Layer__21121[[#This Row],[Insgesamt]]</f>
        <v>-9.0301330846862512E+16</v>
      </c>
    </row>
    <row r="104" spans="1:14" x14ac:dyDescent="0.3">
      <c r="A104">
        <v>202</v>
      </c>
      <c r="B104" t="s">
        <v>1432</v>
      </c>
      <c r="C104" t="s">
        <v>1433</v>
      </c>
      <c r="D104" t="s">
        <v>1834</v>
      </c>
      <c r="E104" t="s">
        <v>1835</v>
      </c>
      <c r="F104" t="s">
        <v>2236</v>
      </c>
      <c r="G104" t="s">
        <v>2237</v>
      </c>
      <c r="H104">
        <f t="shared" si="1"/>
        <v>87.975999999999999</v>
      </c>
      <c r="I104" t="e">
        <f>force_ripple_Config3_2A_phaseA_1Layer__21121[[#This Row],[A]]*force_ripple_Config3_2A_phaseA_1Layer__21121[[#This Row],[Insgesamt]]</f>
        <v>#VALUE!</v>
      </c>
      <c r="J104">
        <f>force_ripple_Config3_2A_phaseA_1Layer__21121[[#This Row],[A2]]*force_ripple_Config3_2A_phaseA_1Layer__21121[[#This Row],[Insgesamt]]</f>
        <v>-1.2605832117855178E+17</v>
      </c>
      <c r="K104" t="e">
        <f>force_ripple_Config3_2A_phaseA_1Layer__21121[[#This Row],[B]]*force_ripple_Config3_2A_phaseA_1Layer__21121[[#This Row],[Insgesamt]]</f>
        <v>#VALUE!</v>
      </c>
      <c r="L104">
        <f>force_ripple_Config3_2A_phaseA_1Layer__21121[[#This Row],[B2]]*force_ripple_Config3_2A_phaseA_1Layer__21121[[#This Row],[Insgesamt]]</f>
        <v>-1.2605889077722214E+17</v>
      </c>
      <c r="M104" t="e">
        <f>force_ripple_Config3_2A_phaseA_1Layer__21121[[#This Row],[C]]*force_ripple_Config3_2A_phaseA_1Layer__21121[[#This Row],[Insgesamt]]</f>
        <v>#VALUE!</v>
      </c>
      <c r="N104" t="e">
        <f>force_ripple_Config3_2A_phaseA_1Layer__21121[[#This Row],[C2]]*force_ripple_Config3_2A_phaseA_1Layer__21121[[#This Row],[Insgesamt]]</f>
        <v>#VALUE!</v>
      </c>
    </row>
    <row r="105" spans="1:14" x14ac:dyDescent="0.3">
      <c r="A105">
        <v>204</v>
      </c>
      <c r="B105" t="s">
        <v>1434</v>
      </c>
      <c r="C105" t="s">
        <v>1435</v>
      </c>
      <c r="D105" t="s">
        <v>1836</v>
      </c>
      <c r="E105" t="s">
        <v>1837</v>
      </c>
      <c r="F105" t="s">
        <v>2238</v>
      </c>
      <c r="G105" t="s">
        <v>2239</v>
      </c>
      <c r="H105">
        <f t="shared" si="1"/>
        <v>87.975999999999999</v>
      </c>
      <c r="I105" t="e">
        <f>force_ripple_Config3_2A_phaseA_1Layer__21121[[#This Row],[A]]*force_ripple_Config3_2A_phaseA_1Layer__21121[[#This Row],[Insgesamt]]</f>
        <v>#VALUE!</v>
      </c>
      <c r="J105">
        <f>force_ripple_Config3_2A_phaseA_1Layer__21121[[#This Row],[A2]]*force_ripple_Config3_2A_phaseA_1Layer__21121[[#This Row],[Insgesamt]]</f>
        <v>-1.2589687010734973E+17</v>
      </c>
      <c r="K105" t="e">
        <f>force_ripple_Config3_2A_phaseA_1Layer__21121[[#This Row],[B]]*force_ripple_Config3_2A_phaseA_1Layer__21121[[#This Row],[Insgesamt]]</f>
        <v>#VALUE!</v>
      </c>
      <c r="L105">
        <f>force_ripple_Config3_2A_phaseA_1Layer__21121[[#This Row],[B2]]*force_ripple_Config3_2A_phaseA_1Layer__21121[[#This Row],[Insgesamt]]</f>
        <v>-1.3697721249589725E+17</v>
      </c>
      <c r="M105" t="e">
        <f>force_ripple_Config3_2A_phaseA_1Layer__21121[[#This Row],[C]]*force_ripple_Config3_2A_phaseA_1Layer__21121[[#This Row],[Insgesamt]]</f>
        <v>#VALUE!</v>
      </c>
      <c r="N105">
        <f>force_ripple_Config3_2A_phaseA_1Layer__21121[[#This Row],[C2]]*force_ripple_Config3_2A_phaseA_1Layer__21121[[#This Row],[Insgesamt]]</f>
        <v>-8.8522741567317952E+16</v>
      </c>
    </row>
    <row r="106" spans="1:14" x14ac:dyDescent="0.3">
      <c r="A106">
        <v>206</v>
      </c>
      <c r="B106" t="s">
        <v>1436</v>
      </c>
      <c r="C106" t="s">
        <v>1437</v>
      </c>
      <c r="D106" t="s">
        <v>1838</v>
      </c>
      <c r="E106" t="s">
        <v>1839</v>
      </c>
      <c r="F106" t="s">
        <v>2240</v>
      </c>
      <c r="G106" t="s">
        <v>2241</v>
      </c>
      <c r="H106">
        <f t="shared" si="1"/>
        <v>87.975999999999999</v>
      </c>
      <c r="I106" t="e">
        <f>force_ripple_Config3_2A_phaseA_1Layer__21121[[#This Row],[A]]*force_ripple_Config3_2A_phaseA_1Layer__21121[[#This Row],[Insgesamt]]</f>
        <v>#VALUE!</v>
      </c>
      <c r="J106">
        <f>force_ripple_Config3_2A_phaseA_1Layer__21121[[#This Row],[A2]]*force_ripple_Config3_2A_phaseA_1Layer__21121[[#This Row],[Insgesamt]]</f>
        <v>-1.1846756953468582E+17</v>
      </c>
      <c r="K106" t="e">
        <f>force_ripple_Config3_2A_phaseA_1Layer__21121[[#This Row],[B]]*force_ripple_Config3_2A_phaseA_1Layer__21121[[#This Row],[Insgesamt]]</f>
        <v>#VALUE!</v>
      </c>
      <c r="L106">
        <f>force_ripple_Config3_2A_phaseA_1Layer__21121[[#This Row],[B2]]*force_ripple_Config3_2A_phaseA_1Layer__21121[[#This Row],[Insgesamt]]</f>
        <v>-1.4850303460415123E+17</v>
      </c>
      <c r="M106" t="e">
        <f>force_ripple_Config3_2A_phaseA_1Layer__21121[[#This Row],[C]]*force_ripple_Config3_2A_phaseA_1Layer__21121[[#This Row],[Insgesamt]]</f>
        <v>#VALUE!</v>
      </c>
      <c r="N106">
        <f>force_ripple_Config3_2A_phaseA_1Layer__21121[[#This Row],[C2]]*force_ripple_Config3_2A_phaseA_1Layer__21121[[#This Row],[Insgesamt]]</f>
        <v>-9.9315383511565408E+16</v>
      </c>
    </row>
    <row r="107" spans="1:14" x14ac:dyDescent="0.3">
      <c r="A107">
        <v>208</v>
      </c>
      <c r="B107" t="s">
        <v>1438</v>
      </c>
      <c r="C107" t="s">
        <v>1439</v>
      </c>
      <c r="D107" t="s">
        <v>1840</v>
      </c>
      <c r="E107" t="s">
        <v>1841</v>
      </c>
      <c r="F107" t="s">
        <v>2242</v>
      </c>
      <c r="G107" t="s">
        <v>2243</v>
      </c>
      <c r="H107">
        <f t="shared" si="1"/>
        <v>87.975999999999999</v>
      </c>
      <c r="I107" t="e">
        <f>force_ripple_Config3_2A_phaseA_1Layer__21121[[#This Row],[A]]*force_ripple_Config3_2A_phaseA_1Layer__21121[[#This Row],[Insgesamt]]</f>
        <v>#VALUE!</v>
      </c>
      <c r="J107">
        <f>force_ripple_Config3_2A_phaseA_1Layer__21121[[#This Row],[A2]]*force_ripple_Config3_2A_phaseA_1Layer__21121[[#This Row],[Insgesamt]]</f>
        <v>-1.0543341664958196E+16</v>
      </c>
      <c r="K107" t="e">
        <f>force_ripple_Config3_2A_phaseA_1Layer__21121[[#This Row],[B]]*force_ripple_Config3_2A_phaseA_1Layer__21121[[#This Row],[Insgesamt]]</f>
        <v>#VALUE!</v>
      </c>
      <c r="L107">
        <f>force_ripple_Config3_2A_phaseA_1Layer__21121[[#This Row],[B2]]*force_ripple_Config3_2A_phaseA_1Layer__21121[[#This Row],[Insgesamt]]</f>
        <v>-1.4649514799902794E+17</v>
      </c>
      <c r="M107" t="e">
        <f>force_ripple_Config3_2A_phaseA_1Layer__21121[[#This Row],[C]]*force_ripple_Config3_2A_phaseA_1Layer__21121[[#This Row],[Insgesamt]]</f>
        <v>#VALUE!</v>
      </c>
      <c r="N107">
        <f>force_ripple_Config3_2A_phaseA_1Layer__21121[[#This Row],[C2]]*force_ripple_Config3_2A_phaseA_1Layer__21121[[#This Row],[Insgesamt]]</f>
        <v>-1.0263740333804592E+17</v>
      </c>
    </row>
    <row r="108" spans="1:14" x14ac:dyDescent="0.3">
      <c r="A108">
        <v>210</v>
      </c>
      <c r="B108" t="s">
        <v>1440</v>
      </c>
      <c r="C108" t="s">
        <v>1441</v>
      </c>
      <c r="D108" t="s">
        <v>1842</v>
      </c>
      <c r="E108" t="s">
        <v>1843</v>
      </c>
      <c r="F108" t="s">
        <v>2244</v>
      </c>
      <c r="G108" t="s">
        <v>2245</v>
      </c>
      <c r="H108">
        <f t="shared" si="1"/>
        <v>87.975999999999999</v>
      </c>
      <c r="I108" t="e">
        <f>force_ripple_Config3_2A_phaseA_1Layer__21121[[#This Row],[A]]*force_ripple_Config3_2A_phaseA_1Layer__21121[[#This Row],[Insgesamt]]</f>
        <v>#VALUE!</v>
      </c>
      <c r="J108">
        <f>force_ripple_Config3_2A_phaseA_1Layer__21121[[#This Row],[A2]]*force_ripple_Config3_2A_phaseA_1Layer__21121[[#This Row],[Insgesamt]]</f>
        <v>-1.012140033800847E+17</v>
      </c>
      <c r="K108" t="e">
        <f>force_ripple_Config3_2A_phaseA_1Layer__21121[[#This Row],[B]]*force_ripple_Config3_2A_phaseA_1Layer__21121[[#This Row],[Insgesamt]]</f>
        <v>#VALUE!</v>
      </c>
      <c r="L108">
        <f>force_ripple_Config3_2A_phaseA_1Layer__21121[[#This Row],[B2]]*force_ripple_Config3_2A_phaseA_1Layer__21121[[#This Row],[Insgesamt]]</f>
        <v>-1.4427769839348566E+17</v>
      </c>
      <c r="M108" t="e">
        <f>force_ripple_Config3_2A_phaseA_1Layer__21121[[#This Row],[C]]*force_ripple_Config3_2A_phaseA_1Layer__21121[[#This Row],[Insgesamt]]</f>
        <v>#VALUE!</v>
      </c>
      <c r="N108">
        <f>force_ripple_Config3_2A_phaseA_1Layer__21121[[#This Row],[C2]]*force_ripple_Config3_2A_phaseA_1Layer__21121[[#This Row],[Insgesamt]]</f>
        <v>-1.1185233053046157E+17</v>
      </c>
    </row>
    <row r="109" spans="1:14" x14ac:dyDescent="0.3">
      <c r="A109">
        <v>212</v>
      </c>
      <c r="B109" t="s">
        <v>1442</v>
      </c>
      <c r="C109" t="s">
        <v>1443</v>
      </c>
      <c r="D109" t="s">
        <v>1844</v>
      </c>
      <c r="E109" t="s">
        <v>1845</v>
      </c>
      <c r="F109" t="s">
        <v>2246</v>
      </c>
      <c r="G109" t="s">
        <v>2247</v>
      </c>
      <c r="H109">
        <f t="shared" si="1"/>
        <v>87.975999999999999</v>
      </c>
      <c r="I109" t="e">
        <f>force_ripple_Config3_2A_phaseA_1Layer__21121[[#This Row],[A]]*force_ripple_Config3_2A_phaseA_1Layer__21121[[#This Row],[Insgesamt]]</f>
        <v>#VALUE!</v>
      </c>
      <c r="J109">
        <f>force_ripple_Config3_2A_phaseA_1Layer__21121[[#This Row],[A2]]*force_ripple_Config3_2A_phaseA_1Layer__21121[[#This Row],[Insgesamt]]</f>
        <v>-9.4512741248337888E+16</v>
      </c>
      <c r="K109" t="e">
        <f>force_ripple_Config3_2A_phaseA_1Layer__21121[[#This Row],[B]]*force_ripple_Config3_2A_phaseA_1Layer__21121[[#This Row],[Insgesamt]]</f>
        <v>#VALUE!</v>
      </c>
      <c r="L109">
        <f>force_ripple_Config3_2A_phaseA_1Layer__21121[[#This Row],[B2]]*force_ripple_Config3_2A_phaseA_1Layer__21121[[#This Row],[Insgesamt]]</f>
        <v>-1.420769560793388E+17</v>
      </c>
      <c r="M109" t="e">
        <f>force_ripple_Config3_2A_phaseA_1Layer__21121[[#This Row],[C]]*force_ripple_Config3_2A_phaseA_1Layer__21121[[#This Row],[Insgesamt]]</f>
        <v>#VALUE!</v>
      </c>
      <c r="N109">
        <f>force_ripple_Config3_2A_phaseA_1Layer__21121[[#This Row],[C2]]*force_ripple_Config3_2A_phaseA_1Layer__21121[[#This Row],[Insgesamt]]</f>
        <v>-1.2394069087880354E+17</v>
      </c>
    </row>
    <row r="110" spans="1:14" x14ac:dyDescent="0.3">
      <c r="A110">
        <v>214</v>
      </c>
      <c r="B110" t="s">
        <v>1444</v>
      </c>
      <c r="C110" t="s">
        <v>1445</v>
      </c>
      <c r="D110" t="s">
        <v>1846</v>
      </c>
      <c r="E110" t="s">
        <v>1847</v>
      </c>
      <c r="F110" t="s">
        <v>2248</v>
      </c>
      <c r="G110" t="s">
        <v>2249</v>
      </c>
      <c r="H110">
        <f t="shared" si="1"/>
        <v>87.975999999999999</v>
      </c>
      <c r="I110" t="e">
        <f>force_ripple_Config3_2A_phaseA_1Layer__21121[[#This Row],[A]]*force_ripple_Config3_2A_phaseA_1Layer__21121[[#This Row],[Insgesamt]]</f>
        <v>#VALUE!</v>
      </c>
      <c r="J110" t="e">
        <f>force_ripple_Config3_2A_phaseA_1Layer__21121[[#This Row],[A2]]*force_ripple_Config3_2A_phaseA_1Layer__21121[[#This Row],[Insgesamt]]</f>
        <v>#VALUE!</v>
      </c>
      <c r="K110" t="e">
        <f>force_ripple_Config3_2A_phaseA_1Layer__21121[[#This Row],[B]]*force_ripple_Config3_2A_phaseA_1Layer__21121[[#This Row],[Insgesamt]]</f>
        <v>#VALUE!</v>
      </c>
      <c r="L110">
        <f>force_ripple_Config3_2A_phaseA_1Layer__21121[[#This Row],[B2]]*force_ripple_Config3_2A_phaseA_1Layer__21121[[#This Row],[Insgesamt]]</f>
        <v>-1.2678340842942357E+17</v>
      </c>
      <c r="M110" t="e">
        <f>force_ripple_Config3_2A_phaseA_1Layer__21121[[#This Row],[C]]*force_ripple_Config3_2A_phaseA_1Layer__21121[[#This Row],[Insgesamt]]</f>
        <v>#VALUE!</v>
      </c>
      <c r="N110">
        <f>force_ripple_Config3_2A_phaseA_1Layer__21121[[#This Row],[C2]]*force_ripple_Config3_2A_phaseA_1Layer__21121[[#This Row],[Insgesamt]]</f>
        <v>-1.2516852960206566E+17</v>
      </c>
    </row>
    <row r="111" spans="1:14" x14ac:dyDescent="0.3">
      <c r="A111">
        <v>216</v>
      </c>
      <c r="B111" t="s">
        <v>1446</v>
      </c>
      <c r="C111" t="s">
        <v>1447</v>
      </c>
      <c r="D111" t="s">
        <v>1848</v>
      </c>
      <c r="E111" t="s">
        <v>1849</v>
      </c>
      <c r="F111" t="s">
        <v>2250</v>
      </c>
      <c r="G111" t="s">
        <v>2251</v>
      </c>
      <c r="H111">
        <f t="shared" si="1"/>
        <v>87.975999999999999</v>
      </c>
      <c r="I111" t="e">
        <f>force_ripple_Config3_2A_phaseA_1Layer__21121[[#This Row],[A]]*force_ripple_Config3_2A_phaseA_1Layer__21121[[#This Row],[Insgesamt]]</f>
        <v>#VALUE!</v>
      </c>
      <c r="J111" t="e">
        <f>force_ripple_Config3_2A_phaseA_1Layer__21121[[#This Row],[A2]]*force_ripple_Config3_2A_phaseA_1Layer__21121[[#This Row],[Insgesamt]]</f>
        <v>#VALUE!</v>
      </c>
      <c r="K111" t="e">
        <f>force_ripple_Config3_2A_phaseA_1Layer__21121[[#This Row],[B]]*force_ripple_Config3_2A_phaseA_1Layer__21121[[#This Row],[Insgesamt]]</f>
        <v>#VALUE!</v>
      </c>
      <c r="L111">
        <f>force_ripple_Config3_2A_phaseA_1Layer__21121[[#This Row],[B2]]*force_ripple_Config3_2A_phaseA_1Layer__21121[[#This Row],[Insgesamt]]</f>
        <v>-1.1370465296106514E+17</v>
      </c>
      <c r="M111" t="e">
        <f>force_ripple_Config3_2A_phaseA_1Layer__21121[[#This Row],[C]]*force_ripple_Config3_2A_phaseA_1Layer__21121[[#This Row],[Insgesamt]]</f>
        <v>#VALUE!</v>
      </c>
      <c r="N111">
        <f>force_ripple_Config3_2A_phaseA_1Layer__21121[[#This Row],[C2]]*force_ripple_Config3_2A_phaseA_1Layer__21121[[#This Row],[Insgesamt]]</f>
        <v>-1.3027569240441853E+17</v>
      </c>
    </row>
    <row r="112" spans="1:14" x14ac:dyDescent="0.3">
      <c r="A112">
        <v>218</v>
      </c>
      <c r="B112" t="s">
        <v>1448</v>
      </c>
      <c r="C112" t="s">
        <v>1449</v>
      </c>
      <c r="D112" t="s">
        <v>1850</v>
      </c>
      <c r="E112" t="s">
        <v>1851</v>
      </c>
      <c r="F112" t="s">
        <v>2252</v>
      </c>
      <c r="G112" t="s">
        <v>2253</v>
      </c>
      <c r="H112">
        <f t="shared" si="1"/>
        <v>87.975999999999999</v>
      </c>
      <c r="I112" t="e">
        <f>force_ripple_Config3_2A_phaseA_1Layer__21121[[#This Row],[A]]*force_ripple_Config3_2A_phaseA_1Layer__21121[[#This Row],[Insgesamt]]</f>
        <v>#VALUE!</v>
      </c>
      <c r="J112">
        <f>force_ripple_Config3_2A_phaseA_1Layer__21121[[#This Row],[A2]]*force_ripple_Config3_2A_phaseA_1Layer__21121[[#This Row],[Insgesamt]]</f>
        <v>-9.1523360258215136E+16</v>
      </c>
      <c r="K112" t="e">
        <f>force_ripple_Config3_2A_phaseA_1Layer__21121[[#This Row],[B]]*force_ripple_Config3_2A_phaseA_1Layer__21121[[#This Row],[Insgesamt]]</f>
        <v>#VALUE!</v>
      </c>
      <c r="L112">
        <f>force_ripple_Config3_2A_phaseA_1Layer__21121[[#This Row],[B2]]*force_ripple_Config3_2A_phaseA_1Layer__21121[[#This Row],[Insgesamt]]</f>
        <v>-1.0808594260238685E+17</v>
      </c>
      <c r="M112" t="e">
        <f>force_ripple_Config3_2A_phaseA_1Layer__21121[[#This Row],[C]]*force_ripple_Config3_2A_phaseA_1Layer__21121[[#This Row],[Insgesamt]]</f>
        <v>#VALUE!</v>
      </c>
      <c r="N112">
        <f>force_ripple_Config3_2A_phaseA_1Layer__21121[[#This Row],[C2]]*force_ripple_Config3_2A_phaseA_1Layer__21121[[#This Row],[Insgesamt]]</f>
        <v>-1.3910195934847534E+17</v>
      </c>
    </row>
    <row r="113" spans="1:14" x14ac:dyDescent="0.3">
      <c r="A113">
        <v>220</v>
      </c>
      <c r="B113" t="s">
        <v>1450</v>
      </c>
      <c r="C113" t="s">
        <v>1451</v>
      </c>
      <c r="D113" t="s">
        <v>1852</v>
      </c>
      <c r="E113" t="s">
        <v>1853</v>
      </c>
      <c r="F113" t="s">
        <v>2254</v>
      </c>
      <c r="G113" t="s">
        <v>2255</v>
      </c>
      <c r="H113">
        <f t="shared" si="1"/>
        <v>87.975999999999999</v>
      </c>
      <c r="I113" t="e">
        <f>force_ripple_Config3_2A_phaseA_1Layer__21121[[#This Row],[A]]*force_ripple_Config3_2A_phaseA_1Layer__21121[[#This Row],[Insgesamt]]</f>
        <v>#VALUE!</v>
      </c>
      <c r="J113">
        <f>force_ripple_Config3_2A_phaseA_1Layer__21121[[#This Row],[A2]]*force_ripple_Config3_2A_phaseA_1Layer__21121[[#This Row],[Insgesamt]]</f>
        <v>-9.8423121324457696E+16</v>
      </c>
      <c r="K113" t="e">
        <f>force_ripple_Config3_2A_phaseA_1Layer__21121[[#This Row],[B]]*force_ripple_Config3_2A_phaseA_1Layer__21121[[#This Row],[Insgesamt]]</f>
        <v>#VALUE!</v>
      </c>
      <c r="L113">
        <f>force_ripple_Config3_2A_phaseA_1Layer__21121[[#This Row],[B2]]*force_ripple_Config3_2A_phaseA_1Layer__21121[[#This Row],[Insgesamt]]</f>
        <v>-9.7556882217148992E+16</v>
      </c>
      <c r="M113" t="e">
        <f>force_ripple_Config3_2A_phaseA_1Layer__21121[[#This Row],[C]]*force_ripple_Config3_2A_phaseA_1Layer__21121[[#This Row],[Insgesamt]]</f>
        <v>#VALUE!</v>
      </c>
      <c r="N113">
        <f>force_ripple_Config3_2A_phaseA_1Layer__21121[[#This Row],[C2]]*force_ripple_Config3_2A_phaseA_1Layer__21121[[#This Row],[Insgesamt]]</f>
        <v>-1.3918174638687576E+17</v>
      </c>
    </row>
    <row r="114" spans="1:14" x14ac:dyDescent="0.3">
      <c r="A114">
        <v>222</v>
      </c>
      <c r="B114" t="s">
        <v>1452</v>
      </c>
      <c r="C114" t="s">
        <v>1453</v>
      </c>
      <c r="D114" t="s">
        <v>1854</v>
      </c>
      <c r="E114" t="s">
        <v>1855</v>
      </c>
      <c r="F114" t="s">
        <v>2256</v>
      </c>
      <c r="G114" t="s">
        <v>2257</v>
      </c>
      <c r="H114">
        <f t="shared" si="1"/>
        <v>87.975999999999999</v>
      </c>
      <c r="I114" t="e">
        <f>force_ripple_Config3_2A_phaseA_1Layer__21121[[#This Row],[A]]*force_ripple_Config3_2A_phaseA_1Layer__21121[[#This Row],[Insgesamt]]</f>
        <v>#VALUE!</v>
      </c>
      <c r="J114">
        <f>force_ripple_Config3_2A_phaseA_1Layer__21121[[#This Row],[A2]]*force_ripple_Config3_2A_phaseA_1Layer__21121[[#This Row],[Insgesamt]]</f>
        <v>-1.1673465616297022E+16</v>
      </c>
      <c r="K114" t="e">
        <f>force_ripple_Config3_2A_phaseA_1Layer__21121[[#This Row],[B]]*force_ripple_Config3_2A_phaseA_1Layer__21121[[#This Row],[Insgesamt]]</f>
        <v>#VALUE!</v>
      </c>
      <c r="L114">
        <f>force_ripple_Config3_2A_phaseA_1Layer__21121[[#This Row],[B2]]*force_ripple_Config3_2A_phaseA_1Layer__21121[[#This Row],[Insgesamt]]</f>
        <v>-9.4998709120926336E+16</v>
      </c>
      <c r="M114" t="e">
        <f>force_ripple_Config3_2A_phaseA_1Layer__21121[[#This Row],[C]]*force_ripple_Config3_2A_phaseA_1Layer__21121[[#This Row],[Insgesamt]]</f>
        <v>#VALUE!</v>
      </c>
      <c r="N114">
        <f>force_ripple_Config3_2A_phaseA_1Layer__21121[[#This Row],[C2]]*force_ripple_Config3_2A_phaseA_1Layer__21121[[#This Row],[Insgesamt]]</f>
        <v>-1.4340425991400141E+17</v>
      </c>
    </row>
    <row r="115" spans="1:14" x14ac:dyDescent="0.3">
      <c r="A115">
        <v>224</v>
      </c>
      <c r="B115" t="s">
        <v>1454</v>
      </c>
      <c r="C115" t="s">
        <v>1455</v>
      </c>
      <c r="D115" t="s">
        <v>1856</v>
      </c>
      <c r="E115" t="s">
        <v>1857</v>
      </c>
      <c r="F115" t="s">
        <v>2258</v>
      </c>
      <c r="G115" t="s">
        <v>2259</v>
      </c>
      <c r="H115">
        <f t="shared" si="1"/>
        <v>87.975999999999999</v>
      </c>
      <c r="I115" t="e">
        <f>force_ripple_Config3_2A_phaseA_1Layer__21121[[#This Row],[A]]*force_ripple_Config3_2A_phaseA_1Layer__21121[[#This Row],[Insgesamt]]</f>
        <v>#VALUE!</v>
      </c>
      <c r="J115">
        <f>force_ripple_Config3_2A_phaseA_1Layer__21121[[#This Row],[A2]]*force_ripple_Config3_2A_phaseA_1Layer__21121[[#This Row],[Insgesamt]]</f>
        <v>-1.2810831010170194E+17</v>
      </c>
      <c r="K115" t="e">
        <f>force_ripple_Config3_2A_phaseA_1Layer__21121[[#This Row],[B]]*force_ripple_Config3_2A_phaseA_1Layer__21121[[#This Row],[Insgesamt]]</f>
        <v>#VALUE!</v>
      </c>
      <c r="L115">
        <f>force_ripple_Config3_2A_phaseA_1Layer__21121[[#This Row],[B2]]*force_ripple_Config3_2A_phaseA_1Layer__21121[[#This Row],[Insgesamt]]</f>
        <v>-9.993418130440384E+16</v>
      </c>
      <c r="M115" t="e">
        <f>force_ripple_Config3_2A_phaseA_1Layer__21121[[#This Row],[C]]*force_ripple_Config3_2A_phaseA_1Layer__21121[[#This Row],[Insgesamt]]</f>
        <v>#VALUE!</v>
      </c>
      <c r="N115">
        <f>force_ripple_Config3_2A_phaseA_1Layer__21121[[#This Row],[C2]]*force_ripple_Config3_2A_phaseA_1Layer__21121[[#This Row],[Insgesamt]]</f>
        <v>-1.4912938966916685E+17</v>
      </c>
    </row>
    <row r="116" spans="1:14" x14ac:dyDescent="0.3">
      <c r="A116">
        <v>226</v>
      </c>
      <c r="B116" t="s">
        <v>1456</v>
      </c>
      <c r="C116" t="s">
        <v>1457</v>
      </c>
      <c r="D116" t="s">
        <v>1858</v>
      </c>
      <c r="E116" t="s">
        <v>1859</v>
      </c>
      <c r="F116" t="s">
        <v>2260</v>
      </c>
      <c r="G116" t="s">
        <v>2261</v>
      </c>
      <c r="H116">
        <f t="shared" si="1"/>
        <v>87.975999999999999</v>
      </c>
      <c r="I116" t="e">
        <f>force_ripple_Config3_2A_phaseA_1Layer__21121[[#This Row],[A]]*force_ripple_Config3_2A_phaseA_1Layer__21121[[#This Row],[Insgesamt]]</f>
        <v>#VALUE!</v>
      </c>
      <c r="J116">
        <f>force_ripple_Config3_2A_phaseA_1Layer__21121[[#This Row],[A2]]*force_ripple_Config3_2A_phaseA_1Layer__21121[[#This Row],[Insgesamt]]</f>
        <v>-1.3323513018442517E+17</v>
      </c>
      <c r="K116" t="e">
        <f>force_ripple_Config3_2A_phaseA_1Layer__21121[[#This Row],[B]]*force_ripple_Config3_2A_phaseA_1Layer__21121[[#This Row],[Insgesamt]]</f>
        <v>#VALUE!</v>
      </c>
      <c r="L116">
        <f>force_ripple_Config3_2A_phaseA_1Layer__21121[[#This Row],[B2]]*force_ripple_Config3_2A_phaseA_1Layer__21121[[#This Row],[Insgesamt]]</f>
        <v>-9.5245887703925632E+16</v>
      </c>
      <c r="M116" t="e">
        <f>force_ripple_Config3_2A_phaseA_1Layer__21121[[#This Row],[C]]*force_ripple_Config3_2A_phaseA_1Layer__21121[[#This Row],[Insgesamt]]</f>
        <v>#VALUE!</v>
      </c>
      <c r="N116">
        <f>force_ripple_Config3_2A_phaseA_1Layer__21121[[#This Row],[C2]]*force_ripple_Config3_2A_phaseA_1Layer__21121[[#This Row],[Insgesamt]]</f>
        <v>-1.3914684994924258E+17</v>
      </c>
    </row>
    <row r="117" spans="1:14" x14ac:dyDescent="0.3">
      <c r="A117">
        <v>228</v>
      </c>
      <c r="B117" t="s">
        <v>1458</v>
      </c>
      <c r="C117" t="s">
        <v>1459</v>
      </c>
      <c r="D117" t="s">
        <v>1860</v>
      </c>
      <c r="E117" t="s">
        <v>1861</v>
      </c>
      <c r="F117" t="s">
        <v>2262</v>
      </c>
      <c r="G117" t="s">
        <v>2263</v>
      </c>
      <c r="H117">
        <f t="shared" si="1"/>
        <v>87.975999999999999</v>
      </c>
      <c r="I117" t="e">
        <f>force_ripple_Config3_2A_phaseA_1Layer__21121[[#This Row],[A]]*force_ripple_Config3_2A_phaseA_1Layer__21121[[#This Row],[Insgesamt]]</f>
        <v>#VALUE!</v>
      </c>
      <c r="J117">
        <f>force_ripple_Config3_2A_phaseA_1Layer__21121[[#This Row],[A2]]*force_ripple_Config3_2A_phaseA_1Layer__21121[[#This Row],[Insgesamt]]</f>
        <v>-1.4504721718418634E+17</v>
      </c>
      <c r="K117" t="e">
        <f>force_ripple_Config3_2A_phaseA_1Layer__21121[[#This Row],[B]]*force_ripple_Config3_2A_phaseA_1Layer__21121[[#This Row],[Insgesamt]]</f>
        <v>#VALUE!</v>
      </c>
      <c r="L117">
        <f>force_ripple_Config3_2A_phaseA_1Layer__21121[[#This Row],[B2]]*force_ripple_Config3_2A_phaseA_1Layer__21121[[#This Row],[Insgesamt]]</f>
        <v>-9.7454188120676256E+16</v>
      </c>
      <c r="M117" t="e">
        <f>force_ripple_Config3_2A_phaseA_1Layer__21121[[#This Row],[C]]*force_ripple_Config3_2A_phaseA_1Layer__21121[[#This Row],[Insgesamt]]</f>
        <v>#VALUE!</v>
      </c>
      <c r="N117">
        <f>force_ripple_Config3_2A_phaseA_1Layer__21121[[#This Row],[C2]]*force_ripple_Config3_2A_phaseA_1Layer__21121[[#This Row],[Insgesamt]]</f>
        <v>-1.2994288160345595E+17</v>
      </c>
    </row>
    <row r="118" spans="1:14" x14ac:dyDescent="0.3">
      <c r="A118">
        <v>230</v>
      </c>
      <c r="B118" t="s">
        <v>1460</v>
      </c>
      <c r="C118" t="s">
        <v>1461</v>
      </c>
      <c r="D118" t="s">
        <v>1862</v>
      </c>
      <c r="E118" t="s">
        <v>1863</v>
      </c>
      <c r="F118" t="s">
        <v>2264</v>
      </c>
      <c r="G118" t="s">
        <v>2265</v>
      </c>
      <c r="H118">
        <f t="shared" si="1"/>
        <v>87.975999999999999</v>
      </c>
      <c r="I118" t="e">
        <f>force_ripple_Config3_2A_phaseA_1Layer__21121[[#This Row],[A]]*force_ripple_Config3_2A_phaseA_1Layer__21121[[#This Row],[Insgesamt]]</f>
        <v>#VALUE!</v>
      </c>
      <c r="J118">
        <f>force_ripple_Config3_2A_phaseA_1Layer__21121[[#This Row],[A2]]*force_ripple_Config3_2A_phaseA_1Layer__21121[[#This Row],[Insgesamt]]</f>
        <v>-1.4749486072921539E+17</v>
      </c>
      <c r="K118" t="e">
        <f>force_ripple_Config3_2A_phaseA_1Layer__21121[[#This Row],[B]]*force_ripple_Config3_2A_phaseA_1Layer__21121[[#This Row],[Insgesamt]]</f>
        <v>#VALUE!</v>
      </c>
      <c r="L118">
        <f>force_ripple_Config3_2A_phaseA_1Layer__21121[[#This Row],[B2]]*force_ripple_Config3_2A_phaseA_1Layer__21121[[#This Row],[Insgesamt]]</f>
        <v>-1.0607005283980326E+17</v>
      </c>
      <c r="M118" t="e">
        <f>force_ripple_Config3_2A_phaseA_1Layer__21121[[#This Row],[C]]*force_ripple_Config3_2A_phaseA_1Layer__21121[[#This Row],[Insgesamt]]</f>
        <v>#VALUE!</v>
      </c>
      <c r="N118">
        <f>force_ripple_Config3_2A_phaseA_1Layer__21121[[#This Row],[C2]]*force_ripple_Config3_2A_phaseA_1Layer__21121[[#This Row],[Insgesamt]]</f>
        <v>-1.2428079347245045E+17</v>
      </c>
    </row>
    <row r="119" spans="1:14" x14ac:dyDescent="0.3">
      <c r="A119">
        <v>232</v>
      </c>
      <c r="B119" t="s">
        <v>1462</v>
      </c>
      <c r="C119" t="s">
        <v>1463</v>
      </c>
      <c r="D119" t="s">
        <v>1864</v>
      </c>
      <c r="E119" t="s">
        <v>1865</v>
      </c>
      <c r="F119" t="s">
        <v>2266</v>
      </c>
      <c r="G119" t="s">
        <v>2267</v>
      </c>
      <c r="H119">
        <f t="shared" si="1"/>
        <v>87.975999999999999</v>
      </c>
      <c r="I119" t="e">
        <f>force_ripple_Config3_2A_phaseA_1Layer__21121[[#This Row],[A]]*force_ripple_Config3_2A_phaseA_1Layer__21121[[#This Row],[Insgesamt]]</f>
        <v>#VALUE!</v>
      </c>
      <c r="J119">
        <f>force_ripple_Config3_2A_phaseA_1Layer__21121[[#This Row],[A2]]*force_ripple_Config3_2A_phaseA_1Layer__21121[[#This Row],[Insgesamt]]</f>
        <v>-1.405102165568543E+17</v>
      </c>
      <c r="K119" t="e">
        <f>force_ripple_Config3_2A_phaseA_1Layer__21121[[#This Row],[B]]*force_ripple_Config3_2A_phaseA_1Layer__21121[[#This Row],[Insgesamt]]</f>
        <v>#VALUE!</v>
      </c>
      <c r="L119">
        <f>force_ripple_Config3_2A_phaseA_1Layer__21121[[#This Row],[B2]]*force_ripple_Config3_2A_phaseA_1Layer__21121[[#This Row],[Insgesamt]]</f>
        <v>-1.0566052968499294E+17</v>
      </c>
      <c r="M119" t="e">
        <f>force_ripple_Config3_2A_phaseA_1Layer__21121[[#This Row],[C]]*force_ripple_Config3_2A_phaseA_1Layer__21121[[#This Row],[Insgesamt]]</f>
        <v>#VALUE!</v>
      </c>
      <c r="N119">
        <f>force_ripple_Config3_2A_phaseA_1Layer__21121[[#This Row],[C2]]*force_ripple_Config3_2A_phaseA_1Layer__21121[[#This Row],[Insgesamt]]</f>
        <v>-1.0734157251542107E+17</v>
      </c>
    </row>
    <row r="120" spans="1:14" x14ac:dyDescent="0.3">
      <c r="A120">
        <v>234</v>
      </c>
      <c r="B120" t="s">
        <v>1464</v>
      </c>
      <c r="C120" t="s">
        <v>1465</v>
      </c>
      <c r="D120" t="s">
        <v>1866</v>
      </c>
      <c r="E120" t="s">
        <v>1867</v>
      </c>
      <c r="F120" t="s">
        <v>2268</v>
      </c>
      <c r="G120" t="s">
        <v>2269</v>
      </c>
      <c r="H120">
        <f t="shared" si="1"/>
        <v>87.975999999999999</v>
      </c>
      <c r="I120" t="e">
        <f>force_ripple_Config3_2A_phaseA_1Layer__21121[[#This Row],[A]]*force_ripple_Config3_2A_phaseA_1Layer__21121[[#This Row],[Insgesamt]]</f>
        <v>#VALUE!</v>
      </c>
      <c r="J120">
        <f>force_ripple_Config3_2A_phaseA_1Layer__21121[[#This Row],[A2]]*force_ripple_Config3_2A_phaseA_1Layer__21121[[#This Row],[Insgesamt]]</f>
        <v>-1.4065323898299515E+17</v>
      </c>
      <c r="K120" t="e">
        <f>force_ripple_Config3_2A_phaseA_1Layer__21121[[#This Row],[B]]*force_ripple_Config3_2A_phaseA_1Layer__21121[[#This Row],[Insgesamt]]</f>
        <v>#VALUE!</v>
      </c>
      <c r="L120">
        <f>force_ripple_Config3_2A_phaseA_1Layer__21121[[#This Row],[B2]]*force_ripple_Config3_2A_phaseA_1Layer__21121[[#This Row],[Insgesamt]]</f>
        <v>-1.1084493283858683E+17</v>
      </c>
      <c r="M120" t="e">
        <f>force_ripple_Config3_2A_phaseA_1Layer__21121[[#This Row],[C]]*force_ripple_Config3_2A_phaseA_1Layer__21121[[#This Row],[Insgesamt]]</f>
        <v>#VALUE!</v>
      </c>
      <c r="N120">
        <f>force_ripple_Config3_2A_phaseA_1Layer__21121[[#This Row],[C2]]*force_ripple_Config3_2A_phaseA_1Layer__21121[[#This Row],[Insgesamt]]</f>
        <v>-9.4244130414561488E+16</v>
      </c>
    </row>
    <row r="121" spans="1:14" x14ac:dyDescent="0.3">
      <c r="A121">
        <v>236</v>
      </c>
      <c r="B121" t="s">
        <v>1466</v>
      </c>
      <c r="C121" t="s">
        <v>1467</v>
      </c>
      <c r="D121" t="s">
        <v>1868</v>
      </c>
      <c r="E121" t="s">
        <v>1869</v>
      </c>
      <c r="F121" t="s">
        <v>2270</v>
      </c>
      <c r="G121" t="s">
        <v>2271</v>
      </c>
      <c r="H121">
        <f t="shared" si="1"/>
        <v>87.975999999999999</v>
      </c>
      <c r="I121" t="e">
        <f>force_ripple_Config3_2A_phaseA_1Layer__21121[[#This Row],[A]]*force_ripple_Config3_2A_phaseA_1Layer__21121[[#This Row],[Insgesamt]]</f>
        <v>#VALUE!</v>
      </c>
      <c r="J121">
        <f>force_ripple_Config3_2A_phaseA_1Layer__21121[[#This Row],[A2]]*force_ripple_Config3_2A_phaseA_1Layer__21121[[#This Row],[Insgesamt]]</f>
        <v>-1.3577160400913341E+17</v>
      </c>
      <c r="K121" t="e">
        <f>force_ripple_Config3_2A_phaseA_1Layer__21121[[#This Row],[B]]*force_ripple_Config3_2A_phaseA_1Layer__21121[[#This Row],[Insgesamt]]</f>
        <v>#VALUE!</v>
      </c>
      <c r="L121">
        <f>force_ripple_Config3_2A_phaseA_1Layer__21121[[#This Row],[B2]]*force_ripple_Config3_2A_phaseA_1Layer__21121[[#This Row],[Insgesamt]]</f>
        <v>-1.2192978865208702E+17</v>
      </c>
      <c r="M121" t="e">
        <f>force_ripple_Config3_2A_phaseA_1Layer__21121[[#This Row],[C]]*force_ripple_Config3_2A_phaseA_1Layer__21121[[#This Row],[Insgesamt]]</f>
        <v>#VALUE!</v>
      </c>
      <c r="N121">
        <f>force_ripple_Config3_2A_phaseA_1Layer__21121[[#This Row],[C2]]*force_ripple_Config3_2A_phaseA_1Layer__21121[[#This Row],[Insgesamt]]</f>
        <v>-9086471938738984</v>
      </c>
    </row>
    <row r="122" spans="1:14" x14ac:dyDescent="0.3">
      <c r="A122">
        <v>238</v>
      </c>
      <c r="B122" t="s">
        <v>1468</v>
      </c>
      <c r="C122" t="s">
        <v>1469</v>
      </c>
      <c r="D122" t="s">
        <v>1870</v>
      </c>
      <c r="E122" t="s">
        <v>1871</v>
      </c>
      <c r="F122" t="s">
        <v>2272</v>
      </c>
      <c r="G122" t="s">
        <v>2273</v>
      </c>
      <c r="H122">
        <f t="shared" si="1"/>
        <v>87.975999999999999</v>
      </c>
      <c r="I122" t="e">
        <f>force_ripple_Config3_2A_phaseA_1Layer__21121[[#This Row],[A]]*force_ripple_Config3_2A_phaseA_1Layer__21121[[#This Row],[Insgesamt]]</f>
        <v>#VALUE!</v>
      </c>
      <c r="J122">
        <f>force_ripple_Config3_2A_phaseA_1Layer__21121[[#This Row],[A2]]*force_ripple_Config3_2A_phaseA_1Layer__21121[[#This Row],[Insgesamt]]</f>
        <v>-1.2634786235273557E+17</v>
      </c>
      <c r="K122" t="e">
        <f>force_ripple_Config3_2A_phaseA_1Layer__21121[[#This Row],[B]]*force_ripple_Config3_2A_phaseA_1Layer__21121[[#This Row],[Insgesamt]]</f>
        <v>#VALUE!</v>
      </c>
      <c r="L122">
        <f>force_ripple_Config3_2A_phaseA_1Layer__21121[[#This Row],[B2]]*force_ripple_Config3_2A_phaseA_1Layer__21121[[#This Row],[Insgesamt]]</f>
        <v>-1.267365417649003E+17</v>
      </c>
      <c r="M122" t="e">
        <f>force_ripple_Config3_2A_phaseA_1Layer__21121[[#This Row],[C]]*force_ripple_Config3_2A_phaseA_1Layer__21121[[#This Row],[Insgesamt]]</f>
        <v>#VALUE!</v>
      </c>
      <c r="N122" t="e">
        <f>force_ripple_Config3_2A_phaseA_1Layer__21121[[#This Row],[C2]]*force_ripple_Config3_2A_phaseA_1Layer__21121[[#This Row],[Insgesamt]]</f>
        <v>#VALUE!</v>
      </c>
    </row>
    <row r="123" spans="1:14" x14ac:dyDescent="0.3">
      <c r="A123">
        <v>240</v>
      </c>
      <c r="B123" t="s">
        <v>1470</v>
      </c>
      <c r="C123" t="s">
        <v>1471</v>
      </c>
      <c r="D123" t="s">
        <v>1872</v>
      </c>
      <c r="E123" t="s">
        <v>1873</v>
      </c>
      <c r="F123" t="s">
        <v>2274</v>
      </c>
      <c r="G123" t="s">
        <v>2275</v>
      </c>
      <c r="H123">
        <f t="shared" si="1"/>
        <v>87.975999999999999</v>
      </c>
      <c r="I123" t="e">
        <f>force_ripple_Config3_2A_phaseA_1Layer__21121[[#This Row],[A]]*force_ripple_Config3_2A_phaseA_1Layer__21121[[#This Row],[Insgesamt]]</f>
        <v>#VALUE!</v>
      </c>
      <c r="J123">
        <f>force_ripple_Config3_2A_phaseA_1Layer__21121[[#This Row],[A2]]*force_ripple_Config3_2A_phaseA_1Layer__21121[[#This Row],[Insgesamt]]</f>
        <v>-1.260034160001971E+17</v>
      </c>
      <c r="K123" t="e">
        <f>force_ripple_Config3_2A_phaseA_1Layer__21121[[#This Row],[B]]*force_ripple_Config3_2A_phaseA_1Layer__21121[[#This Row],[Insgesamt]]</f>
        <v>#VALUE!</v>
      </c>
      <c r="L123">
        <f>force_ripple_Config3_2A_phaseA_1Layer__21121[[#This Row],[B2]]*force_ripple_Config3_2A_phaseA_1Layer__21121[[#This Row],[Insgesamt]]</f>
        <v>-1.3741547622992771E+17</v>
      </c>
      <c r="M123" t="e">
        <f>force_ripple_Config3_2A_phaseA_1Layer__21121[[#This Row],[C]]*force_ripple_Config3_2A_phaseA_1Layer__21121[[#This Row],[Insgesamt]]</f>
        <v>#VALUE!</v>
      </c>
      <c r="N123">
        <f>force_ripple_Config3_2A_phaseA_1Layer__21121[[#This Row],[C2]]*force_ripple_Config3_2A_phaseA_1Layer__21121[[#This Row],[Insgesamt]]</f>
        <v>-8.9029626922979456E+16</v>
      </c>
    </row>
    <row r="124" spans="1:14" x14ac:dyDescent="0.3">
      <c r="A124">
        <v>242</v>
      </c>
      <c r="B124" t="s">
        <v>1472</v>
      </c>
      <c r="C124" t="s">
        <v>1473</v>
      </c>
      <c r="D124" t="s">
        <v>1874</v>
      </c>
      <c r="E124" t="s">
        <v>1875</v>
      </c>
      <c r="F124" t="s">
        <v>2276</v>
      </c>
      <c r="G124" t="s">
        <v>2277</v>
      </c>
      <c r="H124">
        <f t="shared" si="1"/>
        <v>87.975999999999999</v>
      </c>
      <c r="I124" t="e">
        <f>force_ripple_Config3_2A_phaseA_1Layer__21121[[#This Row],[A]]*force_ripple_Config3_2A_phaseA_1Layer__21121[[#This Row],[Insgesamt]]</f>
        <v>#VALUE!</v>
      </c>
      <c r="J124">
        <f>force_ripple_Config3_2A_phaseA_1Layer__21121[[#This Row],[A2]]*force_ripple_Config3_2A_phaseA_1Layer__21121[[#This Row],[Insgesamt]]</f>
        <v>-1.1882128794678141E+17</v>
      </c>
      <c r="K124" t="e">
        <f>force_ripple_Config3_2A_phaseA_1Layer__21121[[#This Row],[B]]*force_ripple_Config3_2A_phaseA_1Layer__21121[[#This Row],[Insgesamt]]</f>
        <v>#VALUE!</v>
      </c>
      <c r="L124">
        <f>force_ripple_Config3_2A_phaseA_1Layer__21121[[#This Row],[B2]]*force_ripple_Config3_2A_phaseA_1Layer__21121[[#This Row],[Insgesamt]]</f>
        <v>-1.4859293079666342E+17</v>
      </c>
      <c r="M124" t="e">
        <f>force_ripple_Config3_2A_phaseA_1Layer__21121[[#This Row],[C]]*force_ripple_Config3_2A_phaseA_1Layer__21121[[#This Row],[Insgesamt]]</f>
        <v>#VALUE!</v>
      </c>
      <c r="N124">
        <f>force_ripple_Config3_2A_phaseA_1Layer__21121[[#This Row],[C2]]*force_ripple_Config3_2A_phaseA_1Layer__21121[[#This Row],[Insgesamt]]</f>
        <v>-9.9490639821060784E+16</v>
      </c>
    </row>
    <row r="125" spans="1:14" x14ac:dyDescent="0.3">
      <c r="A125">
        <v>244</v>
      </c>
      <c r="B125" t="s">
        <v>1474</v>
      </c>
      <c r="C125" t="s">
        <v>1475</v>
      </c>
      <c r="D125" t="s">
        <v>1876</v>
      </c>
      <c r="E125" t="s">
        <v>1877</v>
      </c>
      <c r="F125" t="s">
        <v>2278</v>
      </c>
      <c r="G125" t="s">
        <v>2279</v>
      </c>
      <c r="H125">
        <f t="shared" si="1"/>
        <v>87.975999999999999</v>
      </c>
      <c r="I125" t="e">
        <f>force_ripple_Config3_2A_phaseA_1Layer__21121[[#This Row],[A]]*force_ripple_Config3_2A_phaseA_1Layer__21121[[#This Row],[Insgesamt]]</f>
        <v>#VALUE!</v>
      </c>
      <c r="J125">
        <f>force_ripple_Config3_2A_phaseA_1Layer__21121[[#This Row],[A2]]*force_ripple_Config3_2A_phaseA_1Layer__21121[[#This Row],[Insgesamt]]</f>
        <v>-1.054397406593364E+17</v>
      </c>
      <c r="K125" t="e">
        <f>force_ripple_Config3_2A_phaseA_1Layer__21121[[#This Row],[B]]*force_ripple_Config3_2A_phaseA_1Layer__21121[[#This Row],[Insgesamt]]</f>
        <v>#VALUE!</v>
      </c>
      <c r="L125">
        <f>force_ripple_Config3_2A_phaseA_1Layer__21121[[#This Row],[B2]]*force_ripple_Config3_2A_phaseA_1Layer__21121[[#This Row],[Insgesamt]]</f>
        <v>-1.4658527480383478E+17</v>
      </c>
      <c r="M125" t="e">
        <f>force_ripple_Config3_2A_phaseA_1Layer__21121[[#This Row],[C]]*force_ripple_Config3_2A_phaseA_1Layer__21121[[#This Row],[Insgesamt]]</f>
        <v>#VALUE!</v>
      </c>
      <c r="N125">
        <f>force_ripple_Config3_2A_phaseA_1Layer__21121[[#This Row],[C2]]*force_ripple_Config3_2A_phaseA_1Layer__21121[[#This Row],[Insgesamt]]</f>
        <v>-1.0280046573014461E+17</v>
      </c>
    </row>
    <row r="126" spans="1:14" x14ac:dyDescent="0.3">
      <c r="A126">
        <v>246</v>
      </c>
      <c r="B126" t="s">
        <v>1476</v>
      </c>
      <c r="C126" t="s">
        <v>1477</v>
      </c>
      <c r="D126" t="s">
        <v>1878</v>
      </c>
      <c r="E126" t="s">
        <v>1879</v>
      </c>
      <c r="F126" t="s">
        <v>2280</v>
      </c>
      <c r="G126" t="s">
        <v>2281</v>
      </c>
      <c r="H126">
        <f t="shared" si="1"/>
        <v>87.975999999999999</v>
      </c>
      <c r="I126" t="e">
        <f>force_ripple_Config3_2A_phaseA_1Layer__21121[[#This Row],[A]]*force_ripple_Config3_2A_phaseA_1Layer__21121[[#This Row],[Insgesamt]]</f>
        <v>#VALUE!</v>
      </c>
      <c r="J126">
        <f>force_ripple_Config3_2A_phaseA_1Layer__21121[[#This Row],[A2]]*force_ripple_Config3_2A_phaseA_1Layer__21121[[#This Row],[Insgesamt]]</f>
        <v>-1.0201020993657125E+17</v>
      </c>
      <c r="K126" t="e">
        <f>force_ripple_Config3_2A_phaseA_1Layer__21121[[#This Row],[B]]*force_ripple_Config3_2A_phaseA_1Layer__21121[[#This Row],[Insgesamt]]</f>
        <v>#VALUE!</v>
      </c>
      <c r="L126">
        <f>force_ripple_Config3_2A_phaseA_1Layer__21121[[#This Row],[B2]]*force_ripple_Config3_2A_phaseA_1Layer__21121[[#This Row],[Insgesamt]]</f>
        <v>-1.4436885031656989E+17</v>
      </c>
      <c r="M126" t="e">
        <f>force_ripple_Config3_2A_phaseA_1Layer__21121[[#This Row],[C]]*force_ripple_Config3_2A_phaseA_1Layer__21121[[#This Row],[Insgesamt]]</f>
        <v>#VALUE!</v>
      </c>
      <c r="N126">
        <f>force_ripple_Config3_2A_phaseA_1Layer__21121[[#This Row],[C2]]*force_ripple_Config3_2A_phaseA_1Layer__21121[[#This Row],[Insgesamt]]</f>
        <v>-1.1199785439115432E+17</v>
      </c>
    </row>
    <row r="127" spans="1:14" x14ac:dyDescent="0.3">
      <c r="A127">
        <v>248</v>
      </c>
      <c r="B127" t="s">
        <v>1478</v>
      </c>
      <c r="C127" t="s">
        <v>1479</v>
      </c>
      <c r="D127" t="s">
        <v>1880</v>
      </c>
      <c r="E127" t="s">
        <v>1881</v>
      </c>
      <c r="F127" t="s">
        <v>2282</v>
      </c>
      <c r="G127" t="s">
        <v>2283</v>
      </c>
      <c r="H127">
        <f t="shared" si="1"/>
        <v>87.975999999999999</v>
      </c>
      <c r="I127" t="e">
        <f>force_ripple_Config3_2A_phaseA_1Layer__21121[[#This Row],[A]]*force_ripple_Config3_2A_phaseA_1Layer__21121[[#This Row],[Insgesamt]]</f>
        <v>#VALUE!</v>
      </c>
      <c r="J127">
        <f>force_ripple_Config3_2A_phaseA_1Layer__21121[[#This Row],[A2]]*force_ripple_Config3_2A_phaseA_1Layer__21121[[#This Row],[Insgesamt]]</f>
        <v>-9.5039443874511072E+16</v>
      </c>
      <c r="K127" t="e">
        <f>force_ripple_Config3_2A_phaseA_1Layer__21121[[#This Row],[B]]*force_ripple_Config3_2A_phaseA_1Layer__21121[[#This Row],[Insgesamt]]</f>
        <v>#VALUE!</v>
      </c>
      <c r="L127">
        <f>force_ripple_Config3_2A_phaseA_1Layer__21121[[#This Row],[B2]]*force_ripple_Config3_2A_phaseA_1Layer__21121[[#This Row],[Insgesamt]]</f>
        <v>-1.420364458380445E+17</v>
      </c>
      <c r="M127" t="e">
        <f>force_ripple_Config3_2A_phaseA_1Layer__21121[[#This Row],[C]]*force_ripple_Config3_2A_phaseA_1Layer__21121[[#This Row],[Insgesamt]]</f>
        <v>#VALUE!</v>
      </c>
      <c r="N127">
        <f>force_ripple_Config3_2A_phaseA_1Layer__21121[[#This Row],[C2]]*force_ripple_Config3_2A_phaseA_1Layer__21121[[#This Row],[Insgesamt]]</f>
        <v>-1.2392890527081982E+17</v>
      </c>
    </row>
    <row r="128" spans="1:14" x14ac:dyDescent="0.3">
      <c r="A128">
        <v>250</v>
      </c>
      <c r="B128" t="s">
        <v>1480</v>
      </c>
      <c r="C128" t="s">
        <v>1481</v>
      </c>
      <c r="D128" t="s">
        <v>1882</v>
      </c>
      <c r="E128" t="s">
        <v>1883</v>
      </c>
      <c r="F128" t="s">
        <v>2284</v>
      </c>
      <c r="G128" t="s">
        <v>2285</v>
      </c>
      <c r="H128">
        <f t="shared" si="1"/>
        <v>87.975999999999999</v>
      </c>
      <c r="I128" t="e">
        <f>force_ripple_Config3_2A_phaseA_1Layer__21121[[#This Row],[A]]*force_ripple_Config3_2A_phaseA_1Layer__21121[[#This Row],[Insgesamt]]</f>
        <v>#VALUE!</v>
      </c>
      <c r="J128" t="e">
        <f>force_ripple_Config3_2A_phaseA_1Layer__21121[[#This Row],[A2]]*force_ripple_Config3_2A_phaseA_1Layer__21121[[#This Row],[Insgesamt]]</f>
        <v>#VALUE!</v>
      </c>
      <c r="K128" t="e">
        <f>force_ripple_Config3_2A_phaseA_1Layer__21121[[#This Row],[B]]*force_ripple_Config3_2A_phaseA_1Layer__21121[[#This Row],[Insgesamt]]</f>
        <v>#VALUE!</v>
      </c>
      <c r="L128">
        <f>force_ripple_Config3_2A_phaseA_1Layer__21121[[#This Row],[B2]]*force_ripple_Config3_2A_phaseA_1Layer__21121[[#This Row],[Insgesamt]]</f>
        <v>-1.2766658334142763E+17</v>
      </c>
      <c r="M128" t="e">
        <f>force_ripple_Config3_2A_phaseA_1Layer__21121[[#This Row],[C]]*force_ripple_Config3_2A_phaseA_1Layer__21121[[#This Row],[Insgesamt]]</f>
        <v>#VALUE!</v>
      </c>
      <c r="N128">
        <f>force_ripple_Config3_2A_phaseA_1Layer__21121[[#This Row],[C2]]*force_ripple_Config3_2A_phaseA_1Layer__21121[[#This Row],[Insgesamt]]</f>
        <v>-1.2607273042933021E+17</v>
      </c>
    </row>
    <row r="129" spans="1:14" x14ac:dyDescent="0.3">
      <c r="A129">
        <v>252</v>
      </c>
      <c r="B129" t="s">
        <v>1482</v>
      </c>
      <c r="C129" t="s">
        <v>1483</v>
      </c>
      <c r="D129" t="s">
        <v>1884</v>
      </c>
      <c r="E129" t="s">
        <v>1885</v>
      </c>
      <c r="F129" t="s">
        <v>2286</v>
      </c>
      <c r="G129" t="s">
        <v>2287</v>
      </c>
      <c r="H129">
        <f t="shared" si="1"/>
        <v>87.975999999999999</v>
      </c>
      <c r="I129" t="e">
        <f>force_ripple_Config3_2A_phaseA_1Layer__21121[[#This Row],[A]]*force_ripple_Config3_2A_phaseA_1Layer__21121[[#This Row],[Insgesamt]]</f>
        <v>#VALUE!</v>
      </c>
      <c r="J129">
        <f>force_ripple_Config3_2A_phaseA_1Layer__21121[[#This Row],[A2]]*force_ripple_Config3_2A_phaseA_1Layer__21121[[#This Row],[Insgesamt]]</f>
        <v>-8838809574759822</v>
      </c>
      <c r="K129" t="e">
        <f>force_ripple_Config3_2A_phaseA_1Layer__21121[[#This Row],[B]]*force_ripple_Config3_2A_phaseA_1Layer__21121[[#This Row],[Insgesamt]]</f>
        <v>#VALUE!</v>
      </c>
      <c r="L129">
        <f>force_ripple_Config3_2A_phaseA_1Layer__21121[[#This Row],[B2]]*force_ripple_Config3_2A_phaseA_1Layer__21121[[#This Row],[Insgesamt]]</f>
        <v>-1.1490646228824736E+17</v>
      </c>
      <c r="M129" t="e">
        <f>force_ripple_Config3_2A_phaseA_1Layer__21121[[#This Row],[C]]*force_ripple_Config3_2A_phaseA_1Layer__21121[[#This Row],[Insgesamt]]</f>
        <v>#VALUE!</v>
      </c>
      <c r="N129">
        <f>force_ripple_Config3_2A_phaseA_1Layer__21121[[#This Row],[C2]]*force_ripple_Config3_2A_phaseA_1Layer__21121[[#This Row],[Insgesamt]]</f>
        <v>-1.315132439984303E+17</v>
      </c>
    </row>
    <row r="130" spans="1:14" x14ac:dyDescent="0.3">
      <c r="A130">
        <v>254</v>
      </c>
      <c r="B130" t="s">
        <v>1484</v>
      </c>
      <c r="C130" t="s">
        <v>1485</v>
      </c>
      <c r="D130" t="s">
        <v>1886</v>
      </c>
      <c r="E130" t="s">
        <v>1887</v>
      </c>
      <c r="F130" t="s">
        <v>2288</v>
      </c>
      <c r="G130" t="s">
        <v>2289</v>
      </c>
      <c r="H130">
        <f t="shared" si="1"/>
        <v>87.975999999999999</v>
      </c>
      <c r="I130" t="e">
        <f>force_ripple_Config3_2A_phaseA_1Layer__21121[[#This Row],[A]]*force_ripple_Config3_2A_phaseA_1Layer__21121[[#This Row],[Insgesamt]]</f>
        <v>#VALUE!</v>
      </c>
      <c r="J130">
        <f>force_ripple_Config3_2A_phaseA_1Layer__21121[[#This Row],[A2]]*force_ripple_Config3_2A_phaseA_1Layer__21121[[#This Row],[Insgesamt]]</f>
        <v>-9.2566856644503712E+16</v>
      </c>
      <c r="K130" t="e">
        <f>force_ripple_Config3_2A_phaseA_1Layer__21121[[#This Row],[B]]*force_ripple_Config3_2A_phaseA_1Layer__21121[[#This Row],[Insgesamt]]</f>
        <v>#VALUE!</v>
      </c>
      <c r="L130">
        <f>force_ripple_Config3_2A_phaseA_1Layer__21121[[#This Row],[B2]]*force_ripple_Config3_2A_phaseA_1Layer__21121[[#This Row],[Insgesamt]]</f>
        <v>-1.0915346998728352E+17</v>
      </c>
      <c r="M130" t="e">
        <f>force_ripple_Config3_2A_phaseA_1Layer__21121[[#This Row],[C]]*force_ripple_Config3_2A_phaseA_1Layer__21121[[#This Row],[Insgesamt]]</f>
        <v>#VALUE!</v>
      </c>
      <c r="N130">
        <f>force_ripple_Config3_2A_phaseA_1Layer__21121[[#This Row],[C2]]*force_ripple_Config3_2A_phaseA_1Layer__21121[[#This Row],[Insgesamt]]</f>
        <v>-1.4020061831085894E+17</v>
      </c>
    </row>
    <row r="131" spans="1:14" x14ac:dyDescent="0.3">
      <c r="A131">
        <v>256</v>
      </c>
      <c r="B131" t="s">
        <v>1486</v>
      </c>
      <c r="C131" t="s">
        <v>1487</v>
      </c>
      <c r="D131" t="s">
        <v>1888</v>
      </c>
      <c r="E131" t="s">
        <v>1889</v>
      </c>
      <c r="F131" t="s">
        <v>2290</v>
      </c>
      <c r="G131" t="s">
        <v>2291</v>
      </c>
      <c r="H131">
        <f t="shared" si="1"/>
        <v>87.975999999999999</v>
      </c>
      <c r="I131" t="e">
        <f>force_ripple_Config3_2A_phaseA_1Layer__21121[[#This Row],[A]]*force_ripple_Config3_2A_phaseA_1Layer__21121[[#This Row],[Insgesamt]]</f>
        <v>#VALUE!</v>
      </c>
      <c r="J131">
        <f>force_ripple_Config3_2A_phaseA_1Layer__21121[[#This Row],[A2]]*force_ripple_Config3_2A_phaseA_1Layer__21121[[#This Row],[Insgesamt]]</f>
        <v>-9.8996215541708416E+16</v>
      </c>
      <c r="K131" t="e">
        <f>force_ripple_Config3_2A_phaseA_1Layer__21121[[#This Row],[B]]*force_ripple_Config3_2A_phaseA_1Layer__21121[[#This Row],[Insgesamt]]</f>
        <v>#VALUE!</v>
      </c>
      <c r="L131">
        <f>force_ripple_Config3_2A_phaseA_1Layer__21121[[#This Row],[B2]]*force_ripple_Config3_2A_phaseA_1Layer__21121[[#This Row],[Insgesamt]]</f>
        <v>-9.870428118100704E+16</v>
      </c>
      <c r="M131" t="e">
        <f>force_ripple_Config3_2A_phaseA_1Layer__21121[[#This Row],[C]]*force_ripple_Config3_2A_phaseA_1Layer__21121[[#This Row],[Insgesamt]]</f>
        <v>#VALUE!</v>
      </c>
      <c r="N131">
        <f>force_ripple_Config3_2A_phaseA_1Layer__21121[[#This Row],[C2]]*force_ripple_Config3_2A_phaseA_1Layer__21121[[#This Row],[Insgesamt]]</f>
        <v>-1.4037052227980714E+17</v>
      </c>
    </row>
    <row r="132" spans="1:14" x14ac:dyDescent="0.3">
      <c r="A132">
        <v>258</v>
      </c>
      <c r="B132" t="s">
        <v>1488</v>
      </c>
      <c r="C132" t="s">
        <v>1489</v>
      </c>
      <c r="D132" t="s">
        <v>1890</v>
      </c>
      <c r="E132" t="s">
        <v>1891</v>
      </c>
      <c r="F132" t="s">
        <v>2292</v>
      </c>
      <c r="G132" t="s">
        <v>2293</v>
      </c>
      <c r="H132">
        <f t="shared" ref="H132:H195" si="2">28*3.142</f>
        <v>87.975999999999999</v>
      </c>
      <c r="I132" t="e">
        <f>force_ripple_Config3_2A_phaseA_1Layer__21121[[#This Row],[A]]*force_ripple_Config3_2A_phaseA_1Layer__21121[[#This Row],[Insgesamt]]</f>
        <v>#VALUE!</v>
      </c>
      <c r="J132">
        <f>force_ripple_Config3_2A_phaseA_1Layer__21121[[#This Row],[A2]]*force_ripple_Config3_2A_phaseA_1Layer__21121[[#This Row],[Insgesamt]]</f>
        <v>-1.1744897084516374E+17</v>
      </c>
      <c r="K132" t="e">
        <f>force_ripple_Config3_2A_phaseA_1Layer__21121[[#This Row],[B]]*force_ripple_Config3_2A_phaseA_1Layer__21121[[#This Row],[Insgesamt]]</f>
        <v>#VALUE!</v>
      </c>
      <c r="L132">
        <f>force_ripple_Config3_2A_phaseA_1Layer__21121[[#This Row],[B2]]*force_ripple_Config3_2A_phaseA_1Layer__21121[[#This Row],[Insgesamt]]</f>
        <v>-9.608159781645976E+16</v>
      </c>
      <c r="M132" t="e">
        <f>force_ripple_Config3_2A_phaseA_1Layer__21121[[#This Row],[C]]*force_ripple_Config3_2A_phaseA_1Layer__21121[[#This Row],[Insgesamt]]</f>
        <v>#VALUE!</v>
      </c>
      <c r="N132">
        <f>force_ripple_Config3_2A_phaseA_1Layer__21121[[#This Row],[C2]]*force_ripple_Config3_2A_phaseA_1Layer__21121[[#This Row],[Insgesamt]]</f>
        <v>-1.4450507646896957E+17</v>
      </c>
    </row>
    <row r="133" spans="1:14" x14ac:dyDescent="0.3">
      <c r="A133">
        <v>260</v>
      </c>
      <c r="B133" t="s">
        <v>1490</v>
      </c>
      <c r="C133" t="s">
        <v>1491</v>
      </c>
      <c r="D133" t="s">
        <v>1892</v>
      </c>
      <c r="E133" t="s">
        <v>1893</v>
      </c>
      <c r="F133" t="s">
        <v>2294</v>
      </c>
      <c r="G133" t="s">
        <v>2295</v>
      </c>
      <c r="H133">
        <f t="shared" si="2"/>
        <v>87.975999999999999</v>
      </c>
      <c r="I133" t="e">
        <f>force_ripple_Config3_2A_phaseA_1Layer__21121[[#This Row],[A]]*force_ripple_Config3_2A_phaseA_1Layer__21121[[#This Row],[Insgesamt]]</f>
        <v>#VALUE!</v>
      </c>
      <c r="J133">
        <f>force_ripple_Config3_2A_phaseA_1Layer__21121[[#This Row],[A2]]*force_ripple_Config3_2A_phaseA_1Layer__21121[[#This Row],[Insgesamt]]</f>
        <v>-1.2852458041370216E+17</v>
      </c>
      <c r="K133" t="e">
        <f>force_ripple_Config3_2A_phaseA_1Layer__21121[[#This Row],[B]]*force_ripple_Config3_2A_phaseA_1Layer__21121[[#This Row],[Insgesamt]]</f>
        <v>#VALUE!</v>
      </c>
      <c r="L133">
        <f>force_ripple_Config3_2A_phaseA_1Layer__21121[[#This Row],[B2]]*force_ripple_Config3_2A_phaseA_1Layer__21121[[#This Row],[Insgesamt]]</f>
        <v>-9.9600174261036048E+16</v>
      </c>
      <c r="M133" t="e">
        <f>force_ripple_Config3_2A_phaseA_1Layer__21121[[#This Row],[C]]*force_ripple_Config3_2A_phaseA_1Layer__21121[[#This Row],[Insgesamt]]</f>
        <v>#VALUE!</v>
      </c>
      <c r="N133">
        <f>force_ripple_Config3_2A_phaseA_1Layer__21121[[#This Row],[C2]]*force_ripple_Config3_2A_phaseA_1Layer__21121[[#This Row],[Insgesamt]]</f>
        <v>-1.4878197424840563E+17</v>
      </c>
    </row>
    <row r="134" spans="1:14" x14ac:dyDescent="0.3">
      <c r="A134">
        <v>262</v>
      </c>
      <c r="B134" t="s">
        <v>1492</v>
      </c>
      <c r="C134" t="s">
        <v>1493</v>
      </c>
      <c r="D134" t="s">
        <v>1894</v>
      </c>
      <c r="E134" t="s">
        <v>1895</v>
      </c>
      <c r="F134" t="s">
        <v>2296</v>
      </c>
      <c r="G134" t="s">
        <v>2297</v>
      </c>
      <c r="H134">
        <f t="shared" si="2"/>
        <v>87.975999999999999</v>
      </c>
      <c r="I134" t="e">
        <f>force_ripple_Config3_2A_phaseA_1Layer__21121[[#This Row],[A]]*force_ripple_Config3_2A_phaseA_1Layer__21121[[#This Row],[Insgesamt]]</f>
        <v>#VALUE!</v>
      </c>
      <c r="J134">
        <f>force_ripple_Config3_2A_phaseA_1Layer__21121[[#This Row],[A2]]*force_ripple_Config3_2A_phaseA_1Layer__21121[[#This Row],[Insgesamt]]</f>
        <v>-1.3427325159466845E+17</v>
      </c>
      <c r="K134" t="e">
        <f>force_ripple_Config3_2A_phaseA_1Layer__21121[[#This Row],[B]]*force_ripple_Config3_2A_phaseA_1Layer__21121[[#This Row],[Insgesamt]]</f>
        <v>#VALUE!</v>
      </c>
      <c r="L134">
        <f>force_ripple_Config3_2A_phaseA_1Layer__21121[[#This Row],[B2]]*force_ripple_Config3_2A_phaseA_1Layer__21121[[#This Row],[Insgesamt]]</f>
        <v>-9.576315936457088E+16</v>
      </c>
      <c r="M134" t="e">
        <f>force_ripple_Config3_2A_phaseA_1Layer__21121[[#This Row],[C]]*force_ripple_Config3_2A_phaseA_1Layer__21121[[#This Row],[Insgesamt]]</f>
        <v>#VALUE!</v>
      </c>
      <c r="N134">
        <f>force_ripple_Config3_2A_phaseA_1Layer__21121[[#This Row],[C2]]*force_ripple_Config3_2A_phaseA_1Layer__21121[[#This Row],[Insgesamt]]</f>
        <v>-1.3970477296422339E+17</v>
      </c>
    </row>
    <row r="135" spans="1:14" x14ac:dyDescent="0.3">
      <c r="A135">
        <v>264</v>
      </c>
      <c r="B135" t="s">
        <v>1494</v>
      </c>
      <c r="C135" t="s">
        <v>1495</v>
      </c>
      <c r="D135" t="s">
        <v>1896</v>
      </c>
      <c r="E135" t="s">
        <v>1897</v>
      </c>
      <c r="F135" t="s">
        <v>2298</v>
      </c>
      <c r="G135" t="s">
        <v>2299</v>
      </c>
      <c r="H135">
        <f t="shared" si="2"/>
        <v>87.975999999999999</v>
      </c>
      <c r="I135" t="e">
        <f>force_ripple_Config3_2A_phaseA_1Layer__21121[[#This Row],[A]]*force_ripple_Config3_2A_phaseA_1Layer__21121[[#This Row],[Insgesamt]]</f>
        <v>#VALUE!</v>
      </c>
      <c r="J135">
        <f>force_ripple_Config3_2A_phaseA_1Layer__21121[[#This Row],[A2]]*force_ripple_Config3_2A_phaseA_1Layer__21121[[#This Row],[Insgesamt]]</f>
        <v>-1.4559099502984259E+17</v>
      </c>
      <c r="K135" t="e">
        <f>force_ripple_Config3_2A_phaseA_1Layer__21121[[#This Row],[B]]*force_ripple_Config3_2A_phaseA_1Layer__21121[[#This Row],[Insgesamt]]</f>
        <v>#VALUE!</v>
      </c>
      <c r="L135">
        <f>force_ripple_Config3_2A_phaseA_1Layer__21121[[#This Row],[B2]]*force_ripple_Config3_2A_phaseA_1Layer__21121[[#This Row],[Insgesamt]]</f>
        <v>-9897346218271746</v>
      </c>
      <c r="M135" t="e">
        <f>force_ripple_Config3_2A_phaseA_1Layer__21121[[#This Row],[C]]*force_ripple_Config3_2A_phaseA_1Layer__21121[[#This Row],[Insgesamt]]</f>
        <v>#VALUE!</v>
      </c>
      <c r="N135">
        <f>force_ripple_Config3_2A_phaseA_1Layer__21121[[#This Row],[C2]]*force_ripple_Config3_2A_phaseA_1Layer__21121[[#This Row],[Insgesamt]]</f>
        <v>-1.3149471155838696E+17</v>
      </c>
    </row>
    <row r="136" spans="1:14" x14ac:dyDescent="0.3">
      <c r="A136">
        <v>266</v>
      </c>
      <c r="B136" t="s">
        <v>1496</v>
      </c>
      <c r="C136" t="s">
        <v>1497</v>
      </c>
      <c r="D136" t="s">
        <v>1898</v>
      </c>
      <c r="E136" t="s">
        <v>1899</v>
      </c>
      <c r="F136" t="s">
        <v>2300</v>
      </c>
      <c r="G136" t="s">
        <v>2301</v>
      </c>
      <c r="H136">
        <f t="shared" si="2"/>
        <v>87.975999999999999</v>
      </c>
      <c r="I136" t="e">
        <f>force_ripple_Config3_2A_phaseA_1Layer__21121[[#This Row],[A]]*force_ripple_Config3_2A_phaseA_1Layer__21121[[#This Row],[Insgesamt]]</f>
        <v>#VALUE!</v>
      </c>
      <c r="J136">
        <f>force_ripple_Config3_2A_phaseA_1Layer__21121[[#This Row],[A2]]*force_ripple_Config3_2A_phaseA_1Layer__21121[[#This Row],[Insgesamt]]</f>
        <v>-1.4748157443332659E+17</v>
      </c>
      <c r="K136" t="e">
        <f>force_ripple_Config3_2A_phaseA_1Layer__21121[[#This Row],[B]]*force_ripple_Config3_2A_phaseA_1Layer__21121[[#This Row],[Insgesamt]]</f>
        <v>#VALUE!</v>
      </c>
      <c r="L136">
        <f>force_ripple_Config3_2A_phaseA_1Layer__21121[[#This Row],[B2]]*force_ripple_Config3_2A_phaseA_1Layer__21121[[#This Row],[Insgesamt]]</f>
        <v>-1.066780704325548E+17</v>
      </c>
      <c r="M136" t="e">
        <f>force_ripple_Config3_2A_phaseA_1Layer__21121[[#This Row],[C]]*force_ripple_Config3_2A_phaseA_1Layer__21121[[#This Row],[Insgesamt]]</f>
        <v>#VALUE!</v>
      </c>
      <c r="N136">
        <f>force_ripple_Config3_2A_phaseA_1Layer__21121[[#This Row],[C2]]*force_ripple_Config3_2A_phaseA_1Layer__21121[[#This Row],[Insgesamt]]</f>
        <v>-1.2492759866449856E+17</v>
      </c>
    </row>
    <row r="137" spans="1:14" x14ac:dyDescent="0.3">
      <c r="A137">
        <v>268</v>
      </c>
      <c r="B137" t="s">
        <v>1498</v>
      </c>
      <c r="C137" t="s">
        <v>1499</v>
      </c>
      <c r="D137" t="s">
        <v>1900</v>
      </c>
      <c r="E137" t="s">
        <v>1901</v>
      </c>
      <c r="F137" t="s">
        <v>2302</v>
      </c>
      <c r="G137" t="s">
        <v>2303</v>
      </c>
      <c r="H137">
        <f t="shared" si="2"/>
        <v>87.975999999999999</v>
      </c>
      <c r="I137" t="e">
        <f>force_ripple_Config3_2A_phaseA_1Layer__21121[[#This Row],[A]]*force_ripple_Config3_2A_phaseA_1Layer__21121[[#This Row],[Insgesamt]]</f>
        <v>#VALUE!</v>
      </c>
      <c r="J137">
        <f>force_ripple_Config3_2A_phaseA_1Layer__21121[[#This Row],[A2]]*force_ripple_Config3_2A_phaseA_1Layer__21121[[#This Row],[Insgesamt]]</f>
        <v>-1.4078888420939395E+17</v>
      </c>
      <c r="K137" t="e">
        <f>force_ripple_Config3_2A_phaseA_1Layer__21121[[#This Row],[B]]*force_ripple_Config3_2A_phaseA_1Layer__21121[[#This Row],[Insgesamt]]</f>
        <v>#VALUE!</v>
      </c>
      <c r="L137">
        <f>force_ripple_Config3_2A_phaseA_1Layer__21121[[#This Row],[B2]]*force_ripple_Config3_2A_phaseA_1Layer__21121[[#This Row],[Insgesamt]]</f>
        <v>-1.0536083934248798E+17</v>
      </c>
      <c r="M137" t="e">
        <f>force_ripple_Config3_2A_phaseA_1Layer__21121[[#This Row],[C]]*force_ripple_Config3_2A_phaseA_1Layer__21121[[#This Row],[Insgesamt]]</f>
        <v>#VALUE!</v>
      </c>
      <c r="N137">
        <f>force_ripple_Config3_2A_phaseA_1Layer__21121[[#This Row],[C2]]*force_ripple_Config3_2A_phaseA_1Layer__21121[[#This Row],[Insgesamt]]</f>
        <v>-1.0708178007498342E+17</v>
      </c>
    </row>
    <row r="138" spans="1:14" x14ac:dyDescent="0.3">
      <c r="A138">
        <v>270</v>
      </c>
      <c r="B138" t="s">
        <v>1500</v>
      </c>
      <c r="C138" t="s">
        <v>1501</v>
      </c>
      <c r="D138" t="s">
        <v>1902</v>
      </c>
      <c r="E138" t="s">
        <v>1903</v>
      </c>
      <c r="F138" t="s">
        <v>2304</v>
      </c>
      <c r="G138" t="s">
        <v>2305</v>
      </c>
      <c r="H138">
        <f t="shared" si="2"/>
        <v>87.975999999999999</v>
      </c>
      <c r="I138" t="e">
        <f>force_ripple_Config3_2A_phaseA_1Layer__21121[[#This Row],[A]]*force_ripple_Config3_2A_phaseA_1Layer__21121[[#This Row],[Insgesamt]]</f>
        <v>#VALUE!</v>
      </c>
      <c r="J138">
        <f>force_ripple_Config3_2A_phaseA_1Layer__21121[[#This Row],[A2]]*force_ripple_Config3_2A_phaseA_1Layer__21121[[#This Row],[Insgesamt]]</f>
        <v>-1.4033110341385947E+17</v>
      </c>
      <c r="K138" t="e">
        <f>force_ripple_Config3_2A_phaseA_1Layer__21121[[#This Row],[B]]*force_ripple_Config3_2A_phaseA_1Layer__21121[[#This Row],[Insgesamt]]</f>
        <v>#VALUE!</v>
      </c>
      <c r="L138">
        <f>force_ripple_Config3_2A_phaseA_1Layer__21121[[#This Row],[B2]]*force_ripple_Config3_2A_phaseA_1Layer__21121[[#This Row],[Insgesamt]]</f>
        <v>-1.1137540490541278E+17</v>
      </c>
      <c r="M138" t="e">
        <f>force_ripple_Config3_2A_phaseA_1Layer__21121[[#This Row],[C]]*force_ripple_Config3_2A_phaseA_1Layer__21121[[#This Row],[Insgesamt]]</f>
        <v>#VALUE!</v>
      </c>
      <c r="N138">
        <f>force_ripple_Config3_2A_phaseA_1Layer__21121[[#This Row],[C2]]*force_ripple_Config3_2A_phaseA_1Layer__21121[[#This Row],[Insgesamt]]</f>
        <v>-9.4801829257712832E+16</v>
      </c>
    </row>
    <row r="139" spans="1:14" x14ac:dyDescent="0.3">
      <c r="A139">
        <v>272</v>
      </c>
      <c r="B139" t="s">
        <v>1502</v>
      </c>
      <c r="C139" t="s">
        <v>1503</v>
      </c>
      <c r="D139" t="s">
        <v>1904</v>
      </c>
      <c r="E139" t="s">
        <v>1905</v>
      </c>
      <c r="F139" t="s">
        <v>2306</v>
      </c>
      <c r="G139" t="s">
        <v>2307</v>
      </c>
      <c r="H139">
        <f t="shared" si="2"/>
        <v>87.975999999999999</v>
      </c>
      <c r="I139" t="e">
        <f>force_ripple_Config3_2A_phaseA_1Layer__21121[[#This Row],[A]]*force_ripple_Config3_2A_phaseA_1Layer__21121[[#This Row],[Insgesamt]]</f>
        <v>#VALUE!</v>
      </c>
      <c r="J139">
        <f>force_ripple_Config3_2A_phaseA_1Layer__21121[[#This Row],[A2]]*force_ripple_Config3_2A_phaseA_1Layer__21121[[#This Row],[Insgesamt]]</f>
        <v>-1.3552787257523662E+17</v>
      </c>
      <c r="K139" t="e">
        <f>force_ripple_Config3_2A_phaseA_1Layer__21121[[#This Row],[B]]*force_ripple_Config3_2A_phaseA_1Layer__21121[[#This Row],[Insgesamt]]</f>
        <v>#VALUE!</v>
      </c>
      <c r="L139">
        <f>force_ripple_Config3_2A_phaseA_1Layer__21121[[#This Row],[B2]]*force_ripple_Config3_2A_phaseA_1Layer__21121[[#This Row],[Insgesamt]]</f>
        <v>-1.2127283965305435E+17</v>
      </c>
      <c r="M139" t="e">
        <f>force_ripple_Config3_2A_phaseA_1Layer__21121[[#This Row],[C]]*force_ripple_Config3_2A_phaseA_1Layer__21121[[#This Row],[Insgesamt]]</f>
        <v>#VALUE!</v>
      </c>
      <c r="N139">
        <f>force_ripple_Config3_2A_phaseA_1Layer__21121[[#This Row],[C2]]*force_ripple_Config3_2A_phaseA_1Layer__21121[[#This Row],[Insgesamt]]</f>
        <v>-9022809770117430</v>
      </c>
    </row>
    <row r="140" spans="1:14" x14ac:dyDescent="0.3">
      <c r="A140">
        <v>274</v>
      </c>
      <c r="B140" t="s">
        <v>1504</v>
      </c>
      <c r="C140" t="s">
        <v>1505</v>
      </c>
      <c r="D140" t="s">
        <v>1906</v>
      </c>
      <c r="E140" t="s">
        <v>1907</v>
      </c>
      <c r="F140" t="s">
        <v>2308</v>
      </c>
      <c r="G140" t="s">
        <v>2309</v>
      </c>
      <c r="H140">
        <f t="shared" si="2"/>
        <v>87.975999999999999</v>
      </c>
      <c r="I140" t="e">
        <f>force_ripple_Config3_2A_phaseA_1Layer__21121[[#This Row],[A]]*force_ripple_Config3_2A_phaseA_1Layer__21121[[#This Row],[Insgesamt]]</f>
        <v>#VALUE!</v>
      </c>
      <c r="J140">
        <f>force_ripple_Config3_2A_phaseA_1Layer__21121[[#This Row],[A2]]*force_ripple_Config3_2A_phaseA_1Layer__21121[[#This Row],[Insgesamt]]</f>
        <v>-1.2690234757376086E+17</v>
      </c>
      <c r="K140" t="e">
        <f>force_ripple_Config3_2A_phaseA_1Layer__21121[[#This Row],[B]]*force_ripple_Config3_2A_phaseA_1Layer__21121[[#This Row],[Insgesamt]]</f>
        <v>#VALUE!</v>
      </c>
      <c r="L140">
        <f>force_ripple_Config3_2A_phaseA_1Layer__21121[[#This Row],[B2]]*force_ripple_Config3_2A_phaseA_1Layer__21121[[#This Row],[Insgesamt]]</f>
        <v>-1.265916395720181E+16</v>
      </c>
      <c r="M140" t="e">
        <f>force_ripple_Config3_2A_phaseA_1Layer__21121[[#This Row],[C]]*force_ripple_Config3_2A_phaseA_1Layer__21121[[#This Row],[Insgesamt]]</f>
        <v>#VALUE!</v>
      </c>
      <c r="N140" t="e">
        <f>force_ripple_Config3_2A_phaseA_1Layer__21121[[#This Row],[C2]]*force_ripple_Config3_2A_phaseA_1Layer__21121[[#This Row],[Insgesamt]]</f>
        <v>#VALUE!</v>
      </c>
    </row>
    <row r="141" spans="1:14" x14ac:dyDescent="0.3">
      <c r="A141">
        <v>276</v>
      </c>
      <c r="B141" t="s">
        <v>1506</v>
      </c>
      <c r="C141" t="s">
        <v>1507</v>
      </c>
      <c r="D141" t="s">
        <v>1908</v>
      </c>
      <c r="E141" t="s">
        <v>1909</v>
      </c>
      <c r="F141" t="s">
        <v>2310</v>
      </c>
      <c r="G141" t="s">
        <v>2311</v>
      </c>
      <c r="H141">
        <f t="shared" si="2"/>
        <v>87.975999999999999</v>
      </c>
      <c r="I141" t="e">
        <f>force_ripple_Config3_2A_phaseA_1Layer__21121[[#This Row],[A]]*force_ripple_Config3_2A_phaseA_1Layer__21121[[#This Row],[Insgesamt]]</f>
        <v>#VALUE!</v>
      </c>
      <c r="J141">
        <f>force_ripple_Config3_2A_phaseA_1Layer__21121[[#This Row],[A2]]*force_ripple_Config3_2A_phaseA_1Layer__21121[[#This Row],[Insgesamt]]</f>
        <v>-1.2554612784952845E+17</v>
      </c>
      <c r="K141" t="e">
        <f>force_ripple_Config3_2A_phaseA_1Layer__21121[[#This Row],[B]]*force_ripple_Config3_2A_phaseA_1Layer__21121[[#This Row],[Insgesamt]]</f>
        <v>#VALUE!</v>
      </c>
      <c r="L141">
        <f>force_ripple_Config3_2A_phaseA_1Layer__21121[[#This Row],[B2]]*force_ripple_Config3_2A_phaseA_1Layer__21121[[#This Row],[Insgesamt]]</f>
        <v>-1.374970265424972E+17</v>
      </c>
      <c r="M141" t="e">
        <f>force_ripple_Config3_2A_phaseA_1Layer__21121[[#This Row],[C]]*force_ripple_Config3_2A_phaseA_1Layer__21121[[#This Row],[Insgesamt]]</f>
        <v>#VALUE!</v>
      </c>
      <c r="N141">
        <f>force_ripple_Config3_2A_phaseA_1Layer__21121[[#This Row],[C2]]*force_ripple_Config3_2A_phaseA_1Layer__21121[[#This Row],[Insgesamt]]</f>
        <v>-8.9107240029773824E+16</v>
      </c>
    </row>
    <row r="142" spans="1:14" x14ac:dyDescent="0.3">
      <c r="A142">
        <v>278</v>
      </c>
      <c r="B142" t="s">
        <v>1508</v>
      </c>
      <c r="C142" t="s">
        <v>1509</v>
      </c>
      <c r="D142" t="s">
        <v>1910</v>
      </c>
      <c r="E142" t="s">
        <v>1911</v>
      </c>
      <c r="F142" t="s">
        <v>2312</v>
      </c>
      <c r="G142" t="s">
        <v>2313</v>
      </c>
      <c r="H142">
        <f t="shared" si="2"/>
        <v>87.975999999999999</v>
      </c>
      <c r="I142" t="e">
        <f>force_ripple_Config3_2A_phaseA_1Layer__21121[[#This Row],[A]]*force_ripple_Config3_2A_phaseA_1Layer__21121[[#This Row],[Insgesamt]]</f>
        <v>#VALUE!</v>
      </c>
      <c r="J142">
        <f>force_ripple_Config3_2A_phaseA_1Layer__21121[[#This Row],[A2]]*force_ripple_Config3_2A_phaseA_1Layer__21121[[#This Row],[Insgesamt]]</f>
        <v>-1.1834167088666893E+17</v>
      </c>
      <c r="K142" t="e">
        <f>force_ripple_Config3_2A_phaseA_1Layer__21121[[#This Row],[B]]*force_ripple_Config3_2A_phaseA_1Layer__21121[[#This Row],[Insgesamt]]</f>
        <v>#VALUE!</v>
      </c>
      <c r="L142">
        <f>force_ripple_Config3_2A_phaseA_1Layer__21121[[#This Row],[B2]]*force_ripple_Config3_2A_phaseA_1Layer__21121[[#This Row],[Insgesamt]]</f>
        <v>-1.4866234654064464E+17</v>
      </c>
      <c r="M142" t="e">
        <f>force_ripple_Config3_2A_phaseA_1Layer__21121[[#This Row],[C]]*force_ripple_Config3_2A_phaseA_1Layer__21121[[#This Row],[Insgesamt]]</f>
        <v>#VALUE!</v>
      </c>
      <c r="N142">
        <f>force_ripple_Config3_2A_phaseA_1Layer__21121[[#This Row],[C2]]*force_ripple_Config3_2A_phaseA_1Layer__21121[[#This Row],[Insgesamt]]</f>
        <v>-9.9558843325372128E+16</v>
      </c>
    </row>
    <row r="143" spans="1:14" x14ac:dyDescent="0.3">
      <c r="A143">
        <v>280</v>
      </c>
      <c r="B143" t="s">
        <v>1510</v>
      </c>
      <c r="C143" t="s">
        <v>1511</v>
      </c>
      <c r="D143" t="s">
        <v>1912</v>
      </c>
      <c r="E143" t="s">
        <v>1913</v>
      </c>
      <c r="F143" t="s">
        <v>2314</v>
      </c>
      <c r="G143" t="s">
        <v>2315</v>
      </c>
      <c r="H143">
        <f t="shared" si="2"/>
        <v>87.975999999999999</v>
      </c>
      <c r="I143" t="e">
        <f>force_ripple_Config3_2A_phaseA_1Layer__21121[[#This Row],[A]]*force_ripple_Config3_2A_phaseA_1Layer__21121[[#This Row],[Insgesamt]]</f>
        <v>#VALUE!</v>
      </c>
      <c r="J143">
        <f>force_ripple_Config3_2A_phaseA_1Layer__21121[[#This Row],[A2]]*force_ripple_Config3_2A_phaseA_1Layer__21121[[#This Row],[Insgesamt]]</f>
        <v>-1.0548703772509494E+16</v>
      </c>
      <c r="K143" t="e">
        <f>force_ripple_Config3_2A_phaseA_1Layer__21121[[#This Row],[B]]*force_ripple_Config3_2A_phaseA_1Layer__21121[[#This Row],[Insgesamt]]</f>
        <v>#VALUE!</v>
      </c>
      <c r="L143">
        <f>force_ripple_Config3_2A_phaseA_1Layer__21121[[#This Row],[B2]]*force_ripple_Config3_2A_phaseA_1Layer__21121[[#This Row],[Insgesamt]]</f>
        <v>-1.4663968405858131E+17</v>
      </c>
      <c r="M143" t="e">
        <f>force_ripple_Config3_2A_phaseA_1Layer__21121[[#This Row],[C]]*force_ripple_Config3_2A_phaseA_1Layer__21121[[#This Row],[Insgesamt]]</f>
        <v>#VALUE!</v>
      </c>
      <c r="N143">
        <f>force_ripple_Config3_2A_phaseA_1Layer__21121[[#This Row],[C2]]*force_ripple_Config3_2A_phaseA_1Layer__21121[[#This Row],[Insgesamt]]</f>
        <v>-1.0286278278299024E+16</v>
      </c>
    </row>
    <row r="144" spans="1:14" x14ac:dyDescent="0.3">
      <c r="A144">
        <v>282</v>
      </c>
      <c r="B144" t="s">
        <v>1512</v>
      </c>
      <c r="C144" t="s">
        <v>1513</v>
      </c>
      <c r="D144" t="s">
        <v>1914</v>
      </c>
      <c r="E144" t="s">
        <v>1915</v>
      </c>
      <c r="F144" t="s">
        <v>2316</v>
      </c>
      <c r="G144" t="s">
        <v>2317</v>
      </c>
      <c r="H144">
        <f t="shared" si="2"/>
        <v>87.975999999999999</v>
      </c>
      <c r="I144" t="e">
        <f>force_ripple_Config3_2A_phaseA_1Layer__21121[[#This Row],[A]]*force_ripple_Config3_2A_phaseA_1Layer__21121[[#This Row],[Insgesamt]]</f>
        <v>#VALUE!</v>
      </c>
      <c r="J144">
        <f>force_ripple_Config3_2A_phaseA_1Layer__21121[[#This Row],[A2]]*force_ripple_Config3_2A_phaseA_1Layer__21121[[#This Row],[Insgesamt]]</f>
        <v>-1.0157594926661373E+17</v>
      </c>
      <c r="K144" t="e">
        <f>force_ripple_Config3_2A_phaseA_1Layer__21121[[#This Row],[B]]*force_ripple_Config3_2A_phaseA_1Layer__21121[[#This Row],[Insgesamt]]</f>
        <v>#VALUE!</v>
      </c>
      <c r="L144">
        <f>force_ripple_Config3_2A_phaseA_1Layer__21121[[#This Row],[B2]]*force_ripple_Config3_2A_phaseA_1Layer__21121[[#This Row],[Insgesamt]]</f>
        <v>-1.4404242971731208E+17</v>
      </c>
      <c r="M144" t="e">
        <f>force_ripple_Config3_2A_phaseA_1Layer__21121[[#This Row],[C]]*force_ripple_Config3_2A_phaseA_1Layer__21121[[#This Row],[Insgesamt]]</f>
        <v>#VALUE!</v>
      </c>
      <c r="N144">
        <f>force_ripple_Config3_2A_phaseA_1Layer__21121[[#This Row],[C2]]*force_ripple_Config3_2A_phaseA_1Layer__21121[[#This Row],[Insgesamt]]</f>
        <v>-1.1170193731139128E+17</v>
      </c>
    </row>
    <row r="145" spans="1:14" x14ac:dyDescent="0.3">
      <c r="A145">
        <v>284</v>
      </c>
      <c r="B145" t="s">
        <v>1514</v>
      </c>
      <c r="C145" t="s">
        <v>1515</v>
      </c>
      <c r="D145" t="s">
        <v>1916</v>
      </c>
      <c r="E145" t="s">
        <v>1917</v>
      </c>
      <c r="F145" t="s">
        <v>2318</v>
      </c>
      <c r="G145" t="s">
        <v>2319</v>
      </c>
      <c r="H145">
        <f t="shared" si="2"/>
        <v>87.975999999999999</v>
      </c>
      <c r="I145" t="e">
        <f>force_ripple_Config3_2A_phaseA_1Layer__21121[[#This Row],[A]]*force_ripple_Config3_2A_phaseA_1Layer__21121[[#This Row],[Insgesamt]]</f>
        <v>#VALUE!</v>
      </c>
      <c r="J145">
        <f>force_ripple_Config3_2A_phaseA_1Layer__21121[[#This Row],[A2]]*force_ripple_Config3_2A_phaseA_1Layer__21121[[#This Row],[Insgesamt]]</f>
        <v>-9.448528233449024E+16</v>
      </c>
      <c r="K145" t="e">
        <f>force_ripple_Config3_2A_phaseA_1Layer__21121[[#This Row],[B]]*force_ripple_Config3_2A_phaseA_1Layer__21121[[#This Row],[Insgesamt]]</f>
        <v>#VALUE!</v>
      </c>
      <c r="L145">
        <f>force_ripple_Config3_2A_phaseA_1Layer__21121[[#This Row],[B2]]*force_ripple_Config3_2A_phaseA_1Layer__21121[[#This Row],[Insgesamt]]</f>
        <v>-1.4171313070094765E+17</v>
      </c>
      <c r="M145" t="e">
        <f>force_ripple_Config3_2A_phaseA_1Layer__21121[[#This Row],[C]]*force_ripple_Config3_2A_phaseA_1Layer__21121[[#This Row],[Insgesamt]]</f>
        <v>#VALUE!</v>
      </c>
      <c r="N145">
        <f>force_ripple_Config3_2A_phaseA_1Layer__21121[[#This Row],[C2]]*force_ripple_Config3_2A_phaseA_1Layer__21121[[#This Row],[Insgesamt]]</f>
        <v>-1.2363978026817382E+17</v>
      </c>
    </row>
    <row r="146" spans="1:14" x14ac:dyDescent="0.3">
      <c r="A146">
        <v>286</v>
      </c>
      <c r="B146" t="s">
        <v>1516</v>
      </c>
      <c r="C146" t="s">
        <v>1517</v>
      </c>
      <c r="D146" t="s">
        <v>1918</v>
      </c>
      <c r="E146" t="s">
        <v>1919</v>
      </c>
      <c r="F146" t="s">
        <v>2320</v>
      </c>
      <c r="G146" t="s">
        <v>2321</v>
      </c>
      <c r="H146">
        <f t="shared" si="2"/>
        <v>87.975999999999999</v>
      </c>
      <c r="I146" t="e">
        <f>force_ripple_Config3_2A_phaseA_1Layer__21121[[#This Row],[A]]*force_ripple_Config3_2A_phaseA_1Layer__21121[[#This Row],[Insgesamt]]</f>
        <v>#VALUE!</v>
      </c>
      <c r="J146" t="e">
        <f>force_ripple_Config3_2A_phaseA_1Layer__21121[[#This Row],[A2]]*force_ripple_Config3_2A_phaseA_1Layer__21121[[#This Row],[Insgesamt]]</f>
        <v>#VALUE!</v>
      </c>
      <c r="K146" t="e">
        <f>force_ripple_Config3_2A_phaseA_1Layer__21121[[#This Row],[B]]*force_ripple_Config3_2A_phaseA_1Layer__21121[[#This Row],[Insgesamt]]</f>
        <v>#VALUE!</v>
      </c>
      <c r="L146">
        <f>force_ripple_Config3_2A_phaseA_1Layer__21121[[#This Row],[B2]]*force_ripple_Config3_2A_phaseA_1Layer__21121[[#This Row],[Insgesamt]]</f>
        <v>-1269853386989619.3</v>
      </c>
      <c r="M146" t="e">
        <f>force_ripple_Config3_2A_phaseA_1Layer__21121[[#This Row],[C]]*force_ripple_Config3_2A_phaseA_1Layer__21121[[#This Row],[Insgesamt]]</f>
        <v>#VALUE!</v>
      </c>
      <c r="N146">
        <f>force_ripple_Config3_2A_phaseA_1Layer__21121[[#This Row],[C2]]*force_ripple_Config3_2A_phaseA_1Layer__21121[[#This Row],[Insgesamt]]</f>
        <v>-1.2546597166355842E+17</v>
      </c>
    </row>
    <row r="147" spans="1:14" x14ac:dyDescent="0.3">
      <c r="A147">
        <v>288</v>
      </c>
      <c r="B147" t="s">
        <v>1518</v>
      </c>
      <c r="C147" t="s">
        <v>1519</v>
      </c>
      <c r="D147" t="s">
        <v>1920</v>
      </c>
      <c r="E147" t="s">
        <v>1921</v>
      </c>
      <c r="F147" t="s">
        <v>2322</v>
      </c>
      <c r="G147" t="s">
        <v>2323</v>
      </c>
      <c r="H147">
        <f t="shared" si="2"/>
        <v>87.975999999999999</v>
      </c>
      <c r="I147" t="e">
        <f>force_ripple_Config3_2A_phaseA_1Layer__21121[[#This Row],[A]]*force_ripple_Config3_2A_phaseA_1Layer__21121[[#This Row],[Insgesamt]]</f>
        <v>#VALUE!</v>
      </c>
      <c r="J147" t="e">
        <f>force_ripple_Config3_2A_phaseA_1Layer__21121[[#This Row],[A2]]*force_ripple_Config3_2A_phaseA_1Layer__21121[[#This Row],[Insgesamt]]</f>
        <v>#VALUE!</v>
      </c>
      <c r="K147" t="e">
        <f>force_ripple_Config3_2A_phaseA_1Layer__21121[[#This Row],[B]]*force_ripple_Config3_2A_phaseA_1Layer__21121[[#This Row],[Insgesamt]]</f>
        <v>#VALUE!</v>
      </c>
      <c r="L147">
        <f>force_ripple_Config3_2A_phaseA_1Layer__21121[[#This Row],[B2]]*force_ripple_Config3_2A_phaseA_1Layer__21121[[#This Row],[Insgesamt]]</f>
        <v>-1.1451735123808426E+17</v>
      </c>
      <c r="M147" t="e">
        <f>force_ripple_Config3_2A_phaseA_1Layer__21121[[#This Row],[C]]*force_ripple_Config3_2A_phaseA_1Layer__21121[[#This Row],[Insgesamt]]</f>
        <v>#VALUE!</v>
      </c>
      <c r="N147">
        <f>force_ripple_Config3_2A_phaseA_1Layer__21121[[#This Row],[C2]]*force_ripple_Config3_2A_phaseA_1Layer__21121[[#This Row],[Insgesamt]]</f>
        <v>-1.3119403319743131E+17</v>
      </c>
    </row>
    <row r="148" spans="1:14" x14ac:dyDescent="0.3">
      <c r="A148">
        <v>290</v>
      </c>
      <c r="B148" t="s">
        <v>1520</v>
      </c>
      <c r="C148" t="s">
        <v>1521</v>
      </c>
      <c r="D148" t="s">
        <v>1922</v>
      </c>
      <c r="E148" t="s">
        <v>1923</v>
      </c>
      <c r="F148" t="s">
        <v>2324</v>
      </c>
      <c r="G148" t="s">
        <v>2325</v>
      </c>
      <c r="H148">
        <f t="shared" si="2"/>
        <v>87.975999999999999</v>
      </c>
      <c r="I148" t="e">
        <f>force_ripple_Config3_2A_phaseA_1Layer__21121[[#This Row],[A]]*force_ripple_Config3_2A_phaseA_1Layer__21121[[#This Row],[Insgesamt]]</f>
        <v>#VALUE!</v>
      </c>
      <c r="J148">
        <f>force_ripple_Config3_2A_phaseA_1Layer__21121[[#This Row],[A2]]*force_ripple_Config3_2A_phaseA_1Layer__21121[[#This Row],[Insgesamt]]</f>
        <v>-9.2283682326974624E+16</v>
      </c>
      <c r="K148" t="e">
        <f>force_ripple_Config3_2A_phaseA_1Layer__21121[[#This Row],[B]]*force_ripple_Config3_2A_phaseA_1Layer__21121[[#This Row],[Insgesamt]]</f>
        <v>#VALUE!</v>
      </c>
      <c r="L148">
        <f>force_ripple_Config3_2A_phaseA_1Layer__21121[[#This Row],[B2]]*force_ripple_Config3_2A_phaseA_1Layer__21121[[#This Row],[Insgesamt]]</f>
        <v>-1.0851906548139147E+17</v>
      </c>
      <c r="M148" t="e">
        <f>force_ripple_Config3_2A_phaseA_1Layer__21121[[#This Row],[C]]*force_ripple_Config3_2A_phaseA_1Layer__21121[[#This Row],[Insgesamt]]</f>
        <v>#VALUE!</v>
      </c>
      <c r="N148">
        <f>force_ripple_Config3_2A_phaseA_1Layer__21121[[#This Row],[C2]]*force_ripple_Config3_2A_phaseA_1Layer__21121[[#This Row],[Insgesamt]]</f>
        <v>-1.396409745229833E+17</v>
      </c>
    </row>
    <row r="149" spans="1:14" x14ac:dyDescent="0.3">
      <c r="A149">
        <v>292</v>
      </c>
      <c r="B149" t="s">
        <v>1522</v>
      </c>
      <c r="C149" t="s">
        <v>1523</v>
      </c>
      <c r="D149" t="s">
        <v>1924</v>
      </c>
      <c r="E149" t="s">
        <v>1925</v>
      </c>
      <c r="F149" t="s">
        <v>2326</v>
      </c>
      <c r="G149" t="s">
        <v>2327</v>
      </c>
      <c r="H149">
        <f t="shared" si="2"/>
        <v>87.975999999999999</v>
      </c>
      <c r="I149" t="e">
        <f>force_ripple_Config3_2A_phaseA_1Layer__21121[[#This Row],[A]]*force_ripple_Config3_2A_phaseA_1Layer__21121[[#This Row],[Insgesamt]]</f>
        <v>#VALUE!</v>
      </c>
      <c r="J149">
        <f>force_ripple_Config3_2A_phaseA_1Layer__21121[[#This Row],[A2]]*force_ripple_Config3_2A_phaseA_1Layer__21121[[#This Row],[Insgesamt]]</f>
        <v>-9.8993378270645344E+16</v>
      </c>
      <c r="K149" t="e">
        <f>force_ripple_Config3_2A_phaseA_1Layer__21121[[#This Row],[B]]*force_ripple_Config3_2A_phaseA_1Layer__21121[[#This Row],[Insgesamt]]</f>
        <v>#VALUE!</v>
      </c>
      <c r="L149">
        <f>force_ripple_Config3_2A_phaseA_1Layer__21121[[#This Row],[B2]]*force_ripple_Config3_2A_phaseA_1Layer__21121[[#This Row],[Insgesamt]]</f>
        <v>-9.845554808953624E+16</v>
      </c>
      <c r="M149" t="e">
        <f>force_ripple_Config3_2A_phaseA_1Layer__21121[[#This Row],[C]]*force_ripple_Config3_2A_phaseA_1Layer__21121[[#This Row],[Insgesamt]]</f>
        <v>#VALUE!</v>
      </c>
      <c r="N149">
        <f>force_ripple_Config3_2A_phaseA_1Layer__21121[[#This Row],[C2]]*force_ripple_Config3_2A_phaseA_1Layer__21121[[#This Row],[Insgesamt]]</f>
        <v>-1.4018974411207496E+17</v>
      </c>
    </row>
    <row r="150" spans="1:14" x14ac:dyDescent="0.3">
      <c r="A150">
        <v>294</v>
      </c>
      <c r="B150" t="s">
        <v>1524</v>
      </c>
      <c r="C150" t="s">
        <v>1525</v>
      </c>
      <c r="D150" t="s">
        <v>1926</v>
      </c>
      <c r="E150" t="s">
        <v>1927</v>
      </c>
      <c r="F150" t="s">
        <v>2328</v>
      </c>
      <c r="G150" t="s">
        <v>2329</v>
      </c>
      <c r="H150">
        <f t="shared" si="2"/>
        <v>87.975999999999999</v>
      </c>
      <c r="I150" t="e">
        <f>force_ripple_Config3_2A_phaseA_1Layer__21121[[#This Row],[A]]*force_ripple_Config3_2A_phaseA_1Layer__21121[[#This Row],[Insgesamt]]</f>
        <v>#VALUE!</v>
      </c>
      <c r="J150">
        <f>force_ripple_Config3_2A_phaseA_1Layer__21121[[#This Row],[A2]]*force_ripple_Config3_2A_phaseA_1Layer__21121[[#This Row],[Insgesamt]]</f>
        <v>-1.1716932470402758E+17</v>
      </c>
      <c r="K150" t="e">
        <f>force_ripple_Config3_2A_phaseA_1Layer__21121[[#This Row],[B]]*force_ripple_Config3_2A_phaseA_1Layer__21121[[#This Row],[Insgesamt]]</f>
        <v>#VALUE!</v>
      </c>
      <c r="L150">
        <f>force_ripple_Config3_2A_phaseA_1Layer__21121[[#This Row],[B2]]*force_ripple_Config3_2A_phaseA_1Layer__21121[[#This Row],[Insgesamt]]</f>
        <v>-9.5986355248042976E+16</v>
      </c>
      <c r="M150" t="e">
        <f>force_ripple_Config3_2A_phaseA_1Layer__21121[[#This Row],[C]]*force_ripple_Config3_2A_phaseA_1Layer__21121[[#This Row],[Insgesamt]]</f>
        <v>#VALUE!</v>
      </c>
      <c r="N150">
        <f>force_ripple_Config3_2A_phaseA_1Layer__21121[[#This Row],[C2]]*force_ripple_Config3_2A_phaseA_1Layer__21121[[#This Row],[Insgesamt]]</f>
        <v>-1.4448554319688816E+17</v>
      </c>
    </row>
    <row r="151" spans="1:14" x14ac:dyDescent="0.3">
      <c r="A151">
        <v>296</v>
      </c>
      <c r="B151" t="s">
        <v>1526</v>
      </c>
      <c r="C151" t="s">
        <v>1527</v>
      </c>
      <c r="D151" t="s">
        <v>1928</v>
      </c>
      <c r="E151" t="s">
        <v>1929</v>
      </c>
      <c r="F151" t="s">
        <v>2330</v>
      </c>
      <c r="G151" t="s">
        <v>2331</v>
      </c>
      <c r="H151">
        <f t="shared" si="2"/>
        <v>87.975999999999999</v>
      </c>
      <c r="I151" t="e">
        <f>force_ripple_Config3_2A_phaseA_1Layer__21121[[#This Row],[A]]*force_ripple_Config3_2A_phaseA_1Layer__21121[[#This Row],[Insgesamt]]</f>
        <v>#VALUE!</v>
      </c>
      <c r="J151">
        <f>force_ripple_Config3_2A_phaseA_1Layer__21121[[#This Row],[A2]]*force_ripple_Config3_2A_phaseA_1Layer__21121[[#This Row],[Insgesamt]]</f>
        <v>-1.2876562316857173E+17</v>
      </c>
      <c r="K151" t="e">
        <f>force_ripple_Config3_2A_phaseA_1Layer__21121[[#This Row],[B]]*force_ripple_Config3_2A_phaseA_1Layer__21121[[#This Row],[Insgesamt]]</f>
        <v>#VALUE!</v>
      </c>
      <c r="L151">
        <f>force_ripple_Config3_2A_phaseA_1Layer__21121[[#This Row],[B2]]*force_ripple_Config3_2A_phaseA_1Layer__21121[[#This Row],[Insgesamt]]</f>
        <v>-9.8621410945064224E+16</v>
      </c>
      <c r="M151" t="e">
        <f>force_ripple_Config3_2A_phaseA_1Layer__21121[[#This Row],[C]]*force_ripple_Config3_2A_phaseA_1Layer__21121[[#This Row],[Insgesamt]]</f>
        <v>#VALUE!</v>
      </c>
      <c r="N151">
        <f>force_ripple_Config3_2A_phaseA_1Layer__21121[[#This Row],[C2]]*force_ripple_Config3_2A_phaseA_1Layer__21121[[#This Row],[Insgesamt]]</f>
        <v>-1.4789699400298051E+17</v>
      </c>
    </row>
    <row r="152" spans="1:14" x14ac:dyDescent="0.3">
      <c r="A152">
        <v>298</v>
      </c>
      <c r="B152" t="s">
        <v>1528</v>
      </c>
      <c r="C152" t="s">
        <v>1529</v>
      </c>
      <c r="D152" t="s">
        <v>1930</v>
      </c>
      <c r="E152" t="s">
        <v>1931</v>
      </c>
      <c r="F152" t="s">
        <v>2332</v>
      </c>
      <c r="G152" t="s">
        <v>2333</v>
      </c>
      <c r="H152">
        <f t="shared" si="2"/>
        <v>87.975999999999999</v>
      </c>
      <c r="I152" t="e">
        <f>force_ripple_Config3_2A_phaseA_1Layer__21121[[#This Row],[A]]*force_ripple_Config3_2A_phaseA_1Layer__21121[[#This Row],[Insgesamt]]</f>
        <v>#VALUE!</v>
      </c>
      <c r="J152">
        <f>force_ripple_Config3_2A_phaseA_1Layer__21121[[#This Row],[A2]]*force_ripple_Config3_2A_phaseA_1Layer__21121[[#This Row],[Insgesamt]]</f>
        <v>-1.3373630104820762E+17</v>
      </c>
      <c r="K152" t="e">
        <f>force_ripple_Config3_2A_phaseA_1Layer__21121[[#This Row],[B]]*force_ripple_Config3_2A_phaseA_1Layer__21121[[#This Row],[Insgesamt]]</f>
        <v>#VALUE!</v>
      </c>
      <c r="L152">
        <f>force_ripple_Config3_2A_phaseA_1Layer__21121[[#This Row],[B2]]*force_ripple_Config3_2A_phaseA_1Layer__21121[[#This Row],[Insgesamt]]</f>
        <v>-9.5447376230629376E+16</v>
      </c>
      <c r="M152" t="e">
        <f>force_ripple_Config3_2A_phaseA_1Layer__21121[[#This Row],[C]]*force_ripple_Config3_2A_phaseA_1Layer__21121[[#This Row],[Insgesamt]]</f>
        <v>#VALUE!</v>
      </c>
      <c r="N152">
        <f>force_ripple_Config3_2A_phaseA_1Layer__21121[[#This Row],[C2]]*force_ripple_Config3_2A_phaseA_1Layer__21121[[#This Row],[Insgesamt]]</f>
        <v>-1.3939423929779053E+17</v>
      </c>
    </row>
    <row r="153" spans="1:14" x14ac:dyDescent="0.3">
      <c r="A153">
        <v>300</v>
      </c>
      <c r="B153" t="s">
        <v>1530</v>
      </c>
      <c r="C153" t="s">
        <v>1531</v>
      </c>
      <c r="D153" t="s">
        <v>1932</v>
      </c>
      <c r="E153" t="s">
        <v>1933</v>
      </c>
      <c r="F153" t="s">
        <v>2334</v>
      </c>
      <c r="G153" t="s">
        <v>2335</v>
      </c>
      <c r="H153">
        <f t="shared" si="2"/>
        <v>87.975999999999999</v>
      </c>
      <c r="I153" t="e">
        <f>force_ripple_Config3_2A_phaseA_1Layer__21121[[#This Row],[A]]*force_ripple_Config3_2A_phaseA_1Layer__21121[[#This Row],[Insgesamt]]</f>
        <v>#VALUE!</v>
      </c>
      <c r="J153">
        <f>force_ripple_Config3_2A_phaseA_1Layer__21121[[#This Row],[A2]]*force_ripple_Config3_2A_phaseA_1Layer__21121[[#This Row],[Insgesamt]]</f>
        <v>-1.4539239694464589E+17</v>
      </c>
      <c r="K153" t="e">
        <f>force_ripple_Config3_2A_phaseA_1Layer__21121[[#This Row],[B]]*force_ripple_Config3_2A_phaseA_1Layer__21121[[#This Row],[Insgesamt]]</f>
        <v>#VALUE!</v>
      </c>
      <c r="L153">
        <f>force_ripple_Config3_2A_phaseA_1Layer__21121[[#This Row],[B2]]*force_ripple_Config3_2A_phaseA_1Layer__21121[[#This Row],[Insgesamt]]</f>
        <v>-9800046301662158</v>
      </c>
      <c r="M153" t="e">
        <f>force_ripple_Config3_2A_phaseA_1Layer__21121[[#This Row],[C]]*force_ripple_Config3_2A_phaseA_1Layer__21121[[#This Row],[Insgesamt]]</f>
        <v>#VALUE!</v>
      </c>
      <c r="N153">
        <f>force_ripple_Config3_2A_phaseA_1Layer__21121[[#This Row],[C2]]*force_ripple_Config3_2A_phaseA_1Layer__21121[[#This Row],[Insgesamt]]</f>
        <v>-1.3054895801375747E+17</v>
      </c>
    </row>
    <row r="154" spans="1:14" x14ac:dyDescent="0.3">
      <c r="A154">
        <v>302</v>
      </c>
      <c r="B154" t="s">
        <v>1532</v>
      </c>
      <c r="C154" t="s">
        <v>1533</v>
      </c>
      <c r="D154" t="s">
        <v>1934</v>
      </c>
      <c r="E154" t="s">
        <v>1935</v>
      </c>
      <c r="F154" t="s">
        <v>2336</v>
      </c>
      <c r="G154" t="s">
        <v>2337</v>
      </c>
      <c r="H154">
        <f t="shared" si="2"/>
        <v>87.975999999999999</v>
      </c>
      <c r="I154" t="e">
        <f>force_ripple_Config3_2A_phaseA_1Layer__21121[[#This Row],[A]]*force_ripple_Config3_2A_phaseA_1Layer__21121[[#This Row],[Insgesamt]]</f>
        <v>#VALUE!</v>
      </c>
      <c r="J154">
        <f>force_ripple_Config3_2A_phaseA_1Layer__21121[[#This Row],[A2]]*force_ripple_Config3_2A_phaseA_1Layer__21121[[#This Row],[Insgesamt]]</f>
        <v>-1.4749606623051488E+17</v>
      </c>
      <c r="K154" t="e">
        <f>force_ripple_Config3_2A_phaseA_1Layer__21121[[#This Row],[B]]*force_ripple_Config3_2A_phaseA_1Layer__21121[[#This Row],[Insgesamt]]</f>
        <v>#VALUE!</v>
      </c>
      <c r="L154">
        <f>force_ripple_Config3_2A_phaseA_1Layer__21121[[#This Row],[B2]]*force_ripple_Config3_2A_phaseA_1Layer__21121[[#This Row],[Insgesamt]]</f>
        <v>-1.0572403235517291E+17</v>
      </c>
      <c r="M154" t="e">
        <f>force_ripple_Config3_2A_phaseA_1Layer__21121[[#This Row],[C]]*force_ripple_Config3_2A_phaseA_1Layer__21121[[#This Row],[Insgesamt]]</f>
        <v>#VALUE!</v>
      </c>
      <c r="N154">
        <f>force_ripple_Config3_2A_phaseA_1Layer__21121[[#This Row],[C2]]*force_ripple_Config3_2A_phaseA_1Layer__21121[[#This Row],[Insgesamt]]</f>
        <v>-1.2402584160419269E+17</v>
      </c>
    </row>
    <row r="155" spans="1:14" x14ac:dyDescent="0.3">
      <c r="A155">
        <v>304</v>
      </c>
      <c r="B155" t="s">
        <v>1534</v>
      </c>
      <c r="C155" t="s">
        <v>1535</v>
      </c>
      <c r="D155" t="s">
        <v>1936</v>
      </c>
      <c r="E155" t="s">
        <v>1937</v>
      </c>
      <c r="F155" t="s">
        <v>2338</v>
      </c>
      <c r="G155" t="s">
        <v>2339</v>
      </c>
      <c r="H155">
        <f t="shared" si="2"/>
        <v>87.975999999999999</v>
      </c>
      <c r="I155" t="e">
        <f>force_ripple_Config3_2A_phaseA_1Layer__21121[[#This Row],[A]]*force_ripple_Config3_2A_phaseA_1Layer__21121[[#This Row],[Insgesamt]]</f>
        <v>#VALUE!</v>
      </c>
      <c r="J155">
        <f>force_ripple_Config3_2A_phaseA_1Layer__21121[[#This Row],[A2]]*force_ripple_Config3_2A_phaseA_1Layer__21121[[#This Row],[Insgesamt]]</f>
        <v>-1.4120166747259181E+17</v>
      </c>
      <c r="K155" t="e">
        <f>force_ripple_Config3_2A_phaseA_1Layer__21121[[#This Row],[B]]*force_ripple_Config3_2A_phaseA_1Layer__21121[[#This Row],[Insgesamt]]</f>
        <v>#VALUE!</v>
      </c>
      <c r="L155">
        <f>force_ripple_Config3_2A_phaseA_1Layer__21121[[#This Row],[B2]]*force_ripple_Config3_2A_phaseA_1Layer__21121[[#This Row],[Insgesamt]]</f>
        <v>-1.0610446201579216E+17</v>
      </c>
      <c r="M155" t="e">
        <f>force_ripple_Config3_2A_phaseA_1Layer__21121[[#This Row],[C]]*force_ripple_Config3_2A_phaseA_1Layer__21121[[#This Row],[Insgesamt]]</f>
        <v>#VALUE!</v>
      </c>
      <c r="N155">
        <f>force_ripple_Config3_2A_phaseA_1Layer__21121[[#This Row],[C2]]*force_ripple_Config3_2A_phaseA_1Layer__21121[[#This Row],[Insgesamt]]</f>
        <v>-1.0789148846821568E+17</v>
      </c>
    </row>
    <row r="156" spans="1:14" x14ac:dyDescent="0.3">
      <c r="A156">
        <v>306</v>
      </c>
      <c r="B156" t="s">
        <v>1536</v>
      </c>
      <c r="C156" t="s">
        <v>1537</v>
      </c>
      <c r="D156" t="s">
        <v>1938</v>
      </c>
      <c r="E156" t="s">
        <v>1939</v>
      </c>
      <c r="F156" t="s">
        <v>2340</v>
      </c>
      <c r="G156" t="s">
        <v>2341</v>
      </c>
      <c r="H156">
        <f t="shared" si="2"/>
        <v>87.975999999999999</v>
      </c>
      <c r="I156" t="e">
        <f>force_ripple_Config3_2A_phaseA_1Layer__21121[[#This Row],[A]]*force_ripple_Config3_2A_phaseA_1Layer__21121[[#This Row],[Insgesamt]]</f>
        <v>#VALUE!</v>
      </c>
      <c r="J156">
        <f>force_ripple_Config3_2A_phaseA_1Layer__21121[[#This Row],[A2]]*force_ripple_Config3_2A_phaseA_1Layer__21121[[#This Row],[Insgesamt]]</f>
        <v>-1.4072820480136326E+17</v>
      </c>
      <c r="K156" t="e">
        <f>force_ripple_Config3_2A_phaseA_1Layer__21121[[#This Row],[B]]*force_ripple_Config3_2A_phaseA_1Layer__21121[[#This Row],[Insgesamt]]</f>
        <v>#VALUE!</v>
      </c>
      <c r="L156">
        <f>force_ripple_Config3_2A_phaseA_1Layer__21121[[#This Row],[B2]]*force_ripple_Config3_2A_phaseA_1Layer__21121[[#This Row],[Insgesamt]]</f>
        <v>-1.1117538401280368E+17</v>
      </c>
      <c r="M156" t="e">
        <f>force_ripple_Config3_2A_phaseA_1Layer__21121[[#This Row],[C]]*force_ripple_Config3_2A_phaseA_1Layer__21121[[#This Row],[Insgesamt]]</f>
        <v>#VALUE!</v>
      </c>
      <c r="N156">
        <f>force_ripple_Config3_2A_phaseA_1Layer__21121[[#This Row],[C2]]*force_ripple_Config3_2A_phaseA_1Layer__21121[[#This Row],[Insgesamt]]</f>
        <v>-9.468949463272944E+16</v>
      </c>
    </row>
    <row r="157" spans="1:14" x14ac:dyDescent="0.3">
      <c r="A157">
        <v>308</v>
      </c>
      <c r="B157" t="s">
        <v>1538</v>
      </c>
      <c r="C157" t="s">
        <v>1539</v>
      </c>
      <c r="D157" t="s">
        <v>1940</v>
      </c>
      <c r="E157" t="s">
        <v>1941</v>
      </c>
      <c r="F157" t="s">
        <v>2342</v>
      </c>
      <c r="G157" t="s">
        <v>2343</v>
      </c>
      <c r="H157">
        <f t="shared" si="2"/>
        <v>87.975999999999999</v>
      </c>
      <c r="I157" t="e">
        <f>force_ripple_Config3_2A_phaseA_1Layer__21121[[#This Row],[A]]*force_ripple_Config3_2A_phaseA_1Layer__21121[[#This Row],[Insgesamt]]</f>
        <v>#VALUE!</v>
      </c>
      <c r="J157">
        <f>force_ripple_Config3_2A_phaseA_1Layer__21121[[#This Row],[A2]]*force_ripple_Config3_2A_phaseA_1Layer__21121[[#This Row],[Insgesamt]]</f>
        <v>-1.36151576425531E+16</v>
      </c>
      <c r="K157" t="e">
        <f>force_ripple_Config3_2A_phaseA_1Layer__21121[[#This Row],[B]]*force_ripple_Config3_2A_phaseA_1Layer__21121[[#This Row],[Insgesamt]]</f>
        <v>#VALUE!</v>
      </c>
      <c r="L157">
        <f>force_ripple_Config3_2A_phaseA_1Layer__21121[[#This Row],[B2]]*force_ripple_Config3_2A_phaseA_1Layer__21121[[#This Row],[Insgesamt]]</f>
        <v>-1.2187138757136053E+17</v>
      </c>
      <c r="M157" t="e">
        <f>force_ripple_Config3_2A_phaseA_1Layer__21121[[#This Row],[C]]*force_ripple_Config3_2A_phaseA_1Layer__21121[[#This Row],[Insgesamt]]</f>
        <v>#VALUE!</v>
      </c>
      <c r="N157">
        <f>force_ripple_Config3_2A_phaseA_1Layer__21121[[#This Row],[C2]]*force_ripple_Config3_2A_phaseA_1Layer__21121[[#This Row],[Insgesamt]]</f>
        <v>-9092908417205808</v>
      </c>
    </row>
    <row r="158" spans="1:14" x14ac:dyDescent="0.3">
      <c r="A158">
        <v>310</v>
      </c>
      <c r="B158" t="s">
        <v>1540</v>
      </c>
      <c r="C158" t="s">
        <v>1541</v>
      </c>
      <c r="D158" t="s">
        <v>1942</v>
      </c>
      <c r="E158" t="s">
        <v>1943</v>
      </c>
      <c r="F158" t="s">
        <v>2344</v>
      </c>
      <c r="G158" t="s">
        <v>2345</v>
      </c>
      <c r="H158">
        <f t="shared" si="2"/>
        <v>87.975999999999999</v>
      </c>
      <c r="I158" t="e">
        <f>force_ripple_Config3_2A_phaseA_1Layer__21121[[#This Row],[A]]*force_ripple_Config3_2A_phaseA_1Layer__21121[[#This Row],[Insgesamt]]</f>
        <v>#VALUE!</v>
      </c>
      <c r="J158">
        <f>force_ripple_Config3_2A_phaseA_1Layer__21121[[#This Row],[A2]]*force_ripple_Config3_2A_phaseA_1Layer__21121[[#This Row],[Insgesamt]]</f>
        <v>-1.2673344226979776E+17</v>
      </c>
      <c r="K158" t="e">
        <f>force_ripple_Config3_2A_phaseA_1Layer__21121[[#This Row],[B]]*force_ripple_Config3_2A_phaseA_1Layer__21121[[#This Row],[Insgesamt]]</f>
        <v>#VALUE!</v>
      </c>
      <c r="L158">
        <f>force_ripple_Config3_2A_phaseA_1Layer__21121[[#This Row],[B2]]*force_ripple_Config3_2A_phaseA_1Layer__21121[[#This Row],[Insgesamt]]</f>
        <v>-1.2627984901427458E+17</v>
      </c>
      <c r="M158" t="e">
        <f>force_ripple_Config3_2A_phaseA_1Layer__21121[[#This Row],[C]]*force_ripple_Config3_2A_phaseA_1Layer__21121[[#This Row],[Insgesamt]]</f>
        <v>#VALUE!</v>
      </c>
      <c r="N158" t="e">
        <f>force_ripple_Config3_2A_phaseA_1Layer__21121[[#This Row],[C2]]*force_ripple_Config3_2A_phaseA_1Layer__21121[[#This Row],[Insgesamt]]</f>
        <v>#VALUE!</v>
      </c>
    </row>
    <row r="159" spans="1:14" x14ac:dyDescent="0.3">
      <c r="A159">
        <v>312</v>
      </c>
      <c r="B159" t="s">
        <v>1542</v>
      </c>
      <c r="C159" t="s">
        <v>1543</v>
      </c>
      <c r="D159" t="s">
        <v>1944</v>
      </c>
      <c r="E159" t="s">
        <v>1945</v>
      </c>
      <c r="F159" t="s">
        <v>2346</v>
      </c>
      <c r="G159" t="s">
        <v>2347</v>
      </c>
      <c r="H159">
        <f t="shared" si="2"/>
        <v>87.975999999999999</v>
      </c>
      <c r="I159" t="e">
        <f>force_ripple_Config3_2A_phaseA_1Layer__21121[[#This Row],[A]]*force_ripple_Config3_2A_phaseA_1Layer__21121[[#This Row],[Insgesamt]]</f>
        <v>#VALUE!</v>
      </c>
      <c r="J159">
        <f>force_ripple_Config3_2A_phaseA_1Layer__21121[[#This Row],[A2]]*force_ripple_Config3_2A_phaseA_1Layer__21121[[#This Row],[Insgesamt]]</f>
        <v>-1.2618876757293488E+17</v>
      </c>
      <c r="K159" t="e">
        <f>force_ripple_Config3_2A_phaseA_1Layer__21121[[#This Row],[B]]*force_ripple_Config3_2A_phaseA_1Layer__21121[[#This Row],[Insgesamt]]</f>
        <v>#VALUE!</v>
      </c>
      <c r="L159">
        <f>force_ripple_Config3_2A_phaseA_1Layer__21121[[#This Row],[B2]]*force_ripple_Config3_2A_phaseA_1Layer__21121[[#This Row],[Insgesamt]]</f>
        <v>-1.3756055292078307E+17</v>
      </c>
      <c r="M159" t="e">
        <f>force_ripple_Config3_2A_phaseA_1Layer__21121[[#This Row],[C]]*force_ripple_Config3_2A_phaseA_1Layer__21121[[#This Row],[Insgesamt]]</f>
        <v>#VALUE!</v>
      </c>
      <c r="N159">
        <f>force_ripple_Config3_2A_phaseA_1Layer__21121[[#This Row],[C2]]*force_ripple_Config3_2A_phaseA_1Layer__21121[[#This Row],[Insgesamt]]</f>
        <v>-8.9295382530637504E+16</v>
      </c>
    </row>
    <row r="160" spans="1:14" x14ac:dyDescent="0.3">
      <c r="A160">
        <v>314</v>
      </c>
      <c r="B160" t="s">
        <v>1544</v>
      </c>
      <c r="C160" t="s">
        <v>1545</v>
      </c>
      <c r="D160" t="s">
        <v>1946</v>
      </c>
      <c r="E160" t="s">
        <v>1947</v>
      </c>
      <c r="F160" t="s">
        <v>2348</v>
      </c>
      <c r="G160" t="s">
        <v>2349</v>
      </c>
      <c r="H160">
        <f t="shared" si="2"/>
        <v>87.975999999999999</v>
      </c>
      <c r="I160" t="e">
        <f>force_ripple_Config3_2A_phaseA_1Layer__21121[[#This Row],[A]]*force_ripple_Config3_2A_phaseA_1Layer__21121[[#This Row],[Insgesamt]]</f>
        <v>#VALUE!</v>
      </c>
      <c r="J160">
        <f>force_ripple_Config3_2A_phaseA_1Layer__21121[[#This Row],[A2]]*force_ripple_Config3_2A_phaseA_1Layer__21121[[#This Row],[Insgesamt]]</f>
        <v>-1.1871062364927205E+17</v>
      </c>
      <c r="K160" t="e">
        <f>force_ripple_Config3_2A_phaseA_1Layer__21121[[#This Row],[B]]*force_ripple_Config3_2A_phaseA_1Layer__21121[[#This Row],[Insgesamt]]</f>
        <v>#VALUE!</v>
      </c>
      <c r="L160">
        <f>force_ripple_Config3_2A_phaseA_1Layer__21121[[#This Row],[B2]]*force_ripple_Config3_2A_phaseA_1Layer__21121[[#This Row],[Insgesamt]]</f>
        <v>-1.4838067004510918E+17</v>
      </c>
      <c r="M160" t="e">
        <f>force_ripple_Config3_2A_phaseA_1Layer__21121[[#This Row],[C]]*force_ripple_Config3_2A_phaseA_1Layer__21121[[#This Row],[Insgesamt]]</f>
        <v>#VALUE!</v>
      </c>
      <c r="N160">
        <f>force_ripple_Config3_2A_phaseA_1Layer__21121[[#This Row],[C2]]*force_ripple_Config3_2A_phaseA_1Layer__21121[[#This Row],[Insgesamt]]</f>
        <v>-9.9341824610819616E+16</v>
      </c>
    </row>
    <row r="161" spans="1:14" x14ac:dyDescent="0.3">
      <c r="A161">
        <v>316</v>
      </c>
      <c r="B161" t="s">
        <v>1546</v>
      </c>
      <c r="C161" t="s">
        <v>1547</v>
      </c>
      <c r="D161" t="s">
        <v>1948</v>
      </c>
      <c r="E161" t="s">
        <v>1949</v>
      </c>
      <c r="F161" t="s">
        <v>2350</v>
      </c>
      <c r="G161" t="s">
        <v>2351</v>
      </c>
      <c r="H161">
        <f t="shared" si="2"/>
        <v>87.975999999999999</v>
      </c>
      <c r="I161" t="e">
        <f>force_ripple_Config3_2A_phaseA_1Layer__21121[[#This Row],[A]]*force_ripple_Config3_2A_phaseA_1Layer__21121[[#This Row],[Insgesamt]]</f>
        <v>#VALUE!</v>
      </c>
      <c r="J161">
        <f>force_ripple_Config3_2A_phaseA_1Layer__21121[[#This Row],[A2]]*force_ripple_Config3_2A_phaseA_1Layer__21121[[#This Row],[Insgesamt]]</f>
        <v>-1.0543942253219786E+17</v>
      </c>
      <c r="K161" t="e">
        <f>force_ripple_Config3_2A_phaseA_1Layer__21121[[#This Row],[B]]*force_ripple_Config3_2A_phaseA_1Layer__21121[[#This Row],[Insgesamt]]</f>
        <v>#VALUE!</v>
      </c>
      <c r="L161">
        <f>force_ripple_Config3_2A_phaseA_1Layer__21121[[#This Row],[B2]]*force_ripple_Config3_2A_phaseA_1Layer__21121[[#This Row],[Insgesamt]]</f>
        <v>-1.4674701679413082E+17</v>
      </c>
      <c r="M161" t="e">
        <f>force_ripple_Config3_2A_phaseA_1Layer__21121[[#This Row],[C]]*force_ripple_Config3_2A_phaseA_1Layer__21121[[#This Row],[Insgesamt]]</f>
        <v>#VALUE!</v>
      </c>
      <c r="N161">
        <f>force_ripple_Config3_2A_phaseA_1Layer__21121[[#This Row],[C2]]*force_ripple_Config3_2A_phaseA_1Layer__21121[[#This Row],[Insgesamt]]</f>
        <v>-1.0306879374066796E+16</v>
      </c>
    </row>
    <row r="162" spans="1:14" x14ac:dyDescent="0.3">
      <c r="A162">
        <v>318</v>
      </c>
      <c r="B162" t="s">
        <v>1548</v>
      </c>
      <c r="C162" t="s">
        <v>1549</v>
      </c>
      <c r="D162" t="s">
        <v>1950</v>
      </c>
      <c r="E162" t="s">
        <v>1951</v>
      </c>
      <c r="F162" t="s">
        <v>2352</v>
      </c>
      <c r="G162" t="s">
        <v>2353</v>
      </c>
      <c r="H162">
        <f t="shared" si="2"/>
        <v>87.975999999999999</v>
      </c>
      <c r="I162" t="e">
        <f>force_ripple_Config3_2A_phaseA_1Layer__21121[[#This Row],[A]]*force_ripple_Config3_2A_phaseA_1Layer__21121[[#This Row],[Insgesamt]]</f>
        <v>#VALUE!</v>
      </c>
      <c r="J162">
        <f>force_ripple_Config3_2A_phaseA_1Layer__21121[[#This Row],[A2]]*force_ripple_Config3_2A_phaseA_1Layer__21121[[#This Row],[Insgesamt]]</f>
        <v>-1.0239717650104915E+17</v>
      </c>
      <c r="K162" t="e">
        <f>force_ripple_Config3_2A_phaseA_1Layer__21121[[#This Row],[B]]*force_ripple_Config3_2A_phaseA_1Layer__21121[[#This Row],[Insgesamt]]</f>
        <v>#VALUE!</v>
      </c>
      <c r="L162">
        <f>force_ripple_Config3_2A_phaseA_1Layer__21121[[#This Row],[B2]]*force_ripple_Config3_2A_phaseA_1Layer__21121[[#This Row],[Insgesamt]]</f>
        <v>-1.4407536257781912E+17</v>
      </c>
      <c r="M162" t="e">
        <f>force_ripple_Config3_2A_phaseA_1Layer__21121[[#This Row],[C]]*force_ripple_Config3_2A_phaseA_1Layer__21121[[#This Row],[Insgesamt]]</f>
        <v>#VALUE!</v>
      </c>
      <c r="N162">
        <f>force_ripple_Config3_2A_phaseA_1Layer__21121[[#This Row],[C2]]*force_ripple_Config3_2A_phaseA_1Layer__21121[[#This Row],[Insgesamt]]</f>
        <v>-1.1182852721550363E+17</v>
      </c>
    </row>
    <row r="163" spans="1:14" x14ac:dyDescent="0.3">
      <c r="A163">
        <v>320</v>
      </c>
      <c r="B163" t="s">
        <v>1550</v>
      </c>
      <c r="C163" t="s">
        <v>1551</v>
      </c>
      <c r="D163" t="s">
        <v>1952</v>
      </c>
      <c r="E163" t="s">
        <v>1953</v>
      </c>
      <c r="F163" t="s">
        <v>2354</v>
      </c>
      <c r="G163" t="s">
        <v>2355</v>
      </c>
      <c r="H163">
        <f t="shared" si="2"/>
        <v>87.975999999999999</v>
      </c>
      <c r="I163" t="e">
        <f>force_ripple_Config3_2A_phaseA_1Layer__21121[[#This Row],[A]]*force_ripple_Config3_2A_phaseA_1Layer__21121[[#This Row],[Insgesamt]]</f>
        <v>#VALUE!</v>
      </c>
      <c r="J163">
        <f>force_ripple_Config3_2A_phaseA_1Layer__21121[[#This Row],[A2]]*force_ripple_Config3_2A_phaseA_1Layer__21121[[#This Row],[Insgesamt]]</f>
        <v>-9.458149300659128E+16</v>
      </c>
      <c r="K163" t="e">
        <f>force_ripple_Config3_2A_phaseA_1Layer__21121[[#This Row],[B]]*force_ripple_Config3_2A_phaseA_1Layer__21121[[#This Row],[Insgesamt]]</f>
        <v>#VALUE!</v>
      </c>
      <c r="L163">
        <f>force_ripple_Config3_2A_phaseA_1Layer__21121[[#This Row],[B2]]*force_ripple_Config3_2A_phaseA_1Layer__21121[[#This Row],[Insgesamt]]</f>
        <v>-1.4198374690664547E+17</v>
      </c>
      <c r="M163" t="e">
        <f>force_ripple_Config3_2A_phaseA_1Layer__21121[[#This Row],[C]]*force_ripple_Config3_2A_phaseA_1Layer__21121[[#This Row],[Insgesamt]]</f>
        <v>#VALUE!</v>
      </c>
      <c r="N163">
        <f>force_ripple_Config3_2A_phaseA_1Layer__21121[[#This Row],[C2]]*force_ripple_Config3_2A_phaseA_1Layer__21121[[#This Row],[Insgesamt]]</f>
        <v>-1.2401881255697365E+17</v>
      </c>
    </row>
    <row r="164" spans="1:14" x14ac:dyDescent="0.3">
      <c r="A164">
        <v>322</v>
      </c>
      <c r="B164" t="s">
        <v>1552</v>
      </c>
      <c r="C164" t="s">
        <v>1553</v>
      </c>
      <c r="D164" t="s">
        <v>1954</v>
      </c>
      <c r="E164" t="s">
        <v>1955</v>
      </c>
      <c r="F164" t="s">
        <v>2356</v>
      </c>
      <c r="G164" t="s">
        <v>2357</v>
      </c>
      <c r="H164">
        <f t="shared" si="2"/>
        <v>87.975999999999999</v>
      </c>
      <c r="I164" t="e">
        <f>force_ripple_Config3_2A_phaseA_1Layer__21121[[#This Row],[A]]*force_ripple_Config3_2A_phaseA_1Layer__21121[[#This Row],[Insgesamt]]</f>
        <v>#VALUE!</v>
      </c>
      <c r="J164" t="e">
        <f>force_ripple_Config3_2A_phaseA_1Layer__21121[[#This Row],[A2]]*force_ripple_Config3_2A_phaseA_1Layer__21121[[#This Row],[Insgesamt]]</f>
        <v>#VALUE!</v>
      </c>
      <c r="K164" t="e">
        <f>force_ripple_Config3_2A_phaseA_1Layer__21121[[#This Row],[B]]*force_ripple_Config3_2A_phaseA_1Layer__21121[[#This Row],[Insgesamt]]</f>
        <v>#VALUE!</v>
      </c>
      <c r="L164">
        <f>force_ripple_Config3_2A_phaseA_1Layer__21121[[#This Row],[B2]]*force_ripple_Config3_2A_phaseA_1Layer__21121[[#This Row],[Insgesamt]]</f>
        <v>-1.2636877531904336E+17</v>
      </c>
      <c r="M164" t="e">
        <f>force_ripple_Config3_2A_phaseA_1Layer__21121[[#This Row],[C]]*force_ripple_Config3_2A_phaseA_1Layer__21121[[#This Row],[Insgesamt]]</f>
        <v>#VALUE!</v>
      </c>
      <c r="N164">
        <f>force_ripple_Config3_2A_phaseA_1Layer__21121[[#This Row],[C2]]*force_ripple_Config3_2A_phaseA_1Layer__21121[[#This Row],[Insgesamt]]</f>
        <v>-1.2489744200965229E+17</v>
      </c>
    </row>
    <row r="165" spans="1:14" x14ac:dyDescent="0.3">
      <c r="A165">
        <v>324</v>
      </c>
      <c r="B165" t="s">
        <v>1554</v>
      </c>
      <c r="C165" t="s">
        <v>1555</v>
      </c>
      <c r="D165" t="s">
        <v>1956</v>
      </c>
      <c r="E165" t="s">
        <v>1957</v>
      </c>
      <c r="F165" t="s">
        <v>2358</v>
      </c>
      <c r="G165" t="s">
        <v>2359</v>
      </c>
      <c r="H165">
        <f t="shared" si="2"/>
        <v>87.975999999999999</v>
      </c>
      <c r="I165" t="e">
        <f>force_ripple_Config3_2A_phaseA_1Layer__21121[[#This Row],[A]]*force_ripple_Config3_2A_phaseA_1Layer__21121[[#This Row],[Insgesamt]]</f>
        <v>#VALUE!</v>
      </c>
      <c r="J165" t="e">
        <f>force_ripple_Config3_2A_phaseA_1Layer__21121[[#This Row],[A2]]*force_ripple_Config3_2A_phaseA_1Layer__21121[[#This Row],[Insgesamt]]</f>
        <v>#VALUE!</v>
      </c>
      <c r="K165" t="e">
        <f>force_ripple_Config3_2A_phaseA_1Layer__21121[[#This Row],[B]]*force_ripple_Config3_2A_phaseA_1Layer__21121[[#This Row],[Insgesamt]]</f>
        <v>#VALUE!</v>
      </c>
      <c r="L165">
        <f>force_ripple_Config3_2A_phaseA_1Layer__21121[[#This Row],[B2]]*force_ripple_Config3_2A_phaseA_1Layer__21121[[#This Row],[Insgesamt]]</f>
        <v>-1.1418128473321916E+16</v>
      </c>
      <c r="M165" t="e">
        <f>force_ripple_Config3_2A_phaseA_1Layer__21121[[#This Row],[C]]*force_ripple_Config3_2A_phaseA_1Layer__21121[[#This Row],[Insgesamt]]</f>
        <v>#VALUE!</v>
      </c>
      <c r="N165">
        <f>force_ripple_Config3_2A_phaseA_1Layer__21121[[#This Row],[C2]]*force_ripple_Config3_2A_phaseA_1Layer__21121[[#This Row],[Insgesamt]]</f>
        <v>-1.3094016276126859E+17</v>
      </c>
    </row>
    <row r="166" spans="1:14" x14ac:dyDescent="0.3">
      <c r="A166">
        <v>326</v>
      </c>
      <c r="B166" t="s">
        <v>1556</v>
      </c>
      <c r="C166" t="s">
        <v>1557</v>
      </c>
      <c r="D166" t="s">
        <v>1958</v>
      </c>
      <c r="E166" t="s">
        <v>1959</v>
      </c>
      <c r="F166" t="s">
        <v>2360</v>
      </c>
      <c r="G166" t="s">
        <v>2361</v>
      </c>
      <c r="H166">
        <f t="shared" si="2"/>
        <v>87.975999999999999</v>
      </c>
      <c r="I166" t="e">
        <f>force_ripple_Config3_2A_phaseA_1Layer__21121[[#This Row],[A]]*force_ripple_Config3_2A_phaseA_1Layer__21121[[#This Row],[Insgesamt]]</f>
        <v>#VALUE!</v>
      </c>
      <c r="J166">
        <f>force_ripple_Config3_2A_phaseA_1Layer__21121[[#This Row],[A2]]*force_ripple_Config3_2A_phaseA_1Layer__21121[[#This Row],[Insgesamt]]</f>
        <v>-9.1945916742064928E+16</v>
      </c>
      <c r="K166" t="e">
        <f>force_ripple_Config3_2A_phaseA_1Layer__21121[[#This Row],[B]]*force_ripple_Config3_2A_phaseA_1Layer__21121[[#This Row],[Insgesamt]]</f>
        <v>#VALUE!</v>
      </c>
      <c r="L166">
        <f>force_ripple_Config3_2A_phaseA_1Layer__21121[[#This Row],[B2]]*force_ripple_Config3_2A_phaseA_1Layer__21121[[#This Row],[Insgesamt]]</f>
        <v>-1.0803570228189594E+17</v>
      </c>
      <c r="M166" t="e">
        <f>force_ripple_Config3_2A_phaseA_1Layer__21121[[#This Row],[C]]*force_ripple_Config3_2A_phaseA_1Layer__21121[[#This Row],[Insgesamt]]</f>
        <v>#VALUE!</v>
      </c>
      <c r="N166">
        <f>force_ripple_Config3_2A_phaseA_1Layer__21121[[#This Row],[C2]]*force_ripple_Config3_2A_phaseA_1Layer__21121[[#This Row],[Insgesamt]]</f>
        <v>-1.392551398887259E+17</v>
      </c>
    </row>
    <row r="167" spans="1:14" x14ac:dyDescent="0.3">
      <c r="A167">
        <v>328</v>
      </c>
      <c r="B167" t="s">
        <v>1558</v>
      </c>
      <c r="C167" t="s">
        <v>1559</v>
      </c>
      <c r="D167" t="s">
        <v>1960</v>
      </c>
      <c r="E167" t="s">
        <v>1961</v>
      </c>
      <c r="F167" t="s">
        <v>2362</v>
      </c>
      <c r="G167" t="s">
        <v>2363</v>
      </c>
      <c r="H167">
        <f t="shared" si="2"/>
        <v>87.975999999999999</v>
      </c>
      <c r="I167" t="e">
        <f>force_ripple_Config3_2A_phaseA_1Layer__21121[[#This Row],[A]]*force_ripple_Config3_2A_phaseA_1Layer__21121[[#This Row],[Insgesamt]]</f>
        <v>#VALUE!</v>
      </c>
      <c r="J167">
        <f>force_ripple_Config3_2A_phaseA_1Layer__21121[[#This Row],[A2]]*force_ripple_Config3_2A_phaseA_1Layer__21121[[#This Row],[Insgesamt]]</f>
        <v>-9.9244135550058528E+16</v>
      </c>
      <c r="K167" t="e">
        <f>force_ripple_Config3_2A_phaseA_1Layer__21121[[#This Row],[B]]*force_ripple_Config3_2A_phaseA_1Layer__21121[[#This Row],[Insgesamt]]</f>
        <v>#VALUE!</v>
      </c>
      <c r="L167">
        <f>force_ripple_Config3_2A_phaseA_1Layer__21121[[#This Row],[B2]]*force_ripple_Config3_2A_phaseA_1Layer__21121[[#This Row],[Insgesamt]]</f>
        <v>-9.7962283545521808E+16</v>
      </c>
      <c r="M167" t="e">
        <f>force_ripple_Config3_2A_phaseA_1Layer__21121[[#This Row],[C]]*force_ripple_Config3_2A_phaseA_1Layer__21121[[#This Row],[Insgesamt]]</f>
        <v>#VALUE!</v>
      </c>
      <c r="N167">
        <f>force_ripple_Config3_2A_phaseA_1Layer__21121[[#This Row],[C2]]*force_ripple_Config3_2A_phaseA_1Layer__21121[[#This Row],[Insgesamt]]</f>
        <v>-1.3978735361094734E+17</v>
      </c>
    </row>
    <row r="168" spans="1:14" x14ac:dyDescent="0.3">
      <c r="A168">
        <v>330</v>
      </c>
      <c r="B168" t="s">
        <v>1560</v>
      </c>
      <c r="C168" t="s">
        <v>1561</v>
      </c>
      <c r="D168" t="s">
        <v>1962</v>
      </c>
      <c r="E168" t="s">
        <v>1963</v>
      </c>
      <c r="F168" t="s">
        <v>2364</v>
      </c>
      <c r="G168" t="s">
        <v>2365</v>
      </c>
      <c r="H168">
        <f t="shared" si="2"/>
        <v>87.975999999999999</v>
      </c>
      <c r="I168" t="e">
        <f>force_ripple_Config3_2A_phaseA_1Layer__21121[[#This Row],[A]]*force_ripple_Config3_2A_phaseA_1Layer__21121[[#This Row],[Insgesamt]]</f>
        <v>#VALUE!</v>
      </c>
      <c r="J168">
        <f>force_ripple_Config3_2A_phaseA_1Layer__21121[[#This Row],[A2]]*force_ripple_Config3_2A_phaseA_1Layer__21121[[#This Row],[Insgesamt]]</f>
        <v>-1.1706459922232054E+17</v>
      </c>
      <c r="K168" t="e">
        <f>force_ripple_Config3_2A_phaseA_1Layer__21121[[#This Row],[B]]*force_ripple_Config3_2A_phaseA_1Layer__21121[[#This Row],[Insgesamt]]</f>
        <v>#VALUE!</v>
      </c>
      <c r="L168">
        <f>force_ripple_Config3_2A_phaseA_1Layer__21121[[#This Row],[B2]]*force_ripple_Config3_2A_phaseA_1Layer__21121[[#This Row],[Insgesamt]]</f>
        <v>-9.5631502308650736E+16</v>
      </c>
      <c r="M168" t="e">
        <f>force_ripple_Config3_2A_phaseA_1Layer__21121[[#This Row],[C]]*force_ripple_Config3_2A_phaseA_1Layer__21121[[#This Row],[Insgesamt]]</f>
        <v>#VALUE!</v>
      </c>
      <c r="N168">
        <f>force_ripple_Config3_2A_phaseA_1Layer__21121[[#This Row],[C2]]*force_ripple_Config3_2A_phaseA_1Layer__21121[[#This Row],[Insgesamt]]</f>
        <v>-1.4420164768794106E+17</v>
      </c>
    </row>
    <row r="169" spans="1:14" x14ac:dyDescent="0.3">
      <c r="A169">
        <v>332</v>
      </c>
      <c r="B169" t="s">
        <v>1562</v>
      </c>
      <c r="C169" t="s">
        <v>1563</v>
      </c>
      <c r="D169" t="s">
        <v>1964</v>
      </c>
      <c r="E169" t="s">
        <v>1965</v>
      </c>
      <c r="F169" t="s">
        <v>2366</v>
      </c>
      <c r="G169" t="s">
        <v>2367</v>
      </c>
      <c r="H169">
        <f t="shared" si="2"/>
        <v>87.975999999999999</v>
      </c>
      <c r="I169" t="e">
        <f>force_ripple_Config3_2A_phaseA_1Layer__21121[[#This Row],[A]]*force_ripple_Config3_2A_phaseA_1Layer__21121[[#This Row],[Insgesamt]]</f>
        <v>#VALUE!</v>
      </c>
      <c r="J169">
        <f>force_ripple_Config3_2A_phaseA_1Layer__21121[[#This Row],[A2]]*force_ripple_Config3_2A_phaseA_1Layer__21121[[#This Row],[Insgesamt]]</f>
        <v>-1.2815983223872658E+16</v>
      </c>
      <c r="K169" t="e">
        <f>force_ripple_Config3_2A_phaseA_1Layer__21121[[#This Row],[B]]*force_ripple_Config3_2A_phaseA_1Layer__21121[[#This Row],[Insgesamt]]</f>
        <v>#VALUE!</v>
      </c>
      <c r="L169">
        <f>force_ripple_Config3_2A_phaseA_1Layer__21121[[#This Row],[B2]]*force_ripple_Config3_2A_phaseA_1Layer__21121[[#This Row],[Insgesamt]]</f>
        <v>-9.9115702415548752E+16</v>
      </c>
      <c r="M169" t="e">
        <f>force_ripple_Config3_2A_phaseA_1Layer__21121[[#This Row],[C]]*force_ripple_Config3_2A_phaseA_1Layer__21121[[#This Row],[Insgesamt]]</f>
        <v>#VALUE!</v>
      </c>
      <c r="N169">
        <f>force_ripple_Config3_2A_phaseA_1Layer__21121[[#This Row],[C2]]*force_ripple_Config3_2A_phaseA_1Layer__21121[[#This Row],[Insgesamt]]</f>
        <v>-1.4845928449173997E+17</v>
      </c>
    </row>
    <row r="170" spans="1:14" x14ac:dyDescent="0.3">
      <c r="A170">
        <v>334</v>
      </c>
      <c r="B170" t="s">
        <v>1564</v>
      </c>
      <c r="C170" t="s">
        <v>1565</v>
      </c>
      <c r="D170" t="s">
        <v>1966</v>
      </c>
      <c r="E170" t="s">
        <v>1967</v>
      </c>
      <c r="F170" t="s">
        <v>2368</v>
      </c>
      <c r="G170" t="s">
        <v>2369</v>
      </c>
      <c r="H170">
        <f t="shared" si="2"/>
        <v>87.975999999999999</v>
      </c>
      <c r="I170" t="e">
        <f>force_ripple_Config3_2A_phaseA_1Layer__21121[[#This Row],[A]]*force_ripple_Config3_2A_phaseA_1Layer__21121[[#This Row],[Insgesamt]]</f>
        <v>#VALUE!</v>
      </c>
      <c r="J170">
        <f>force_ripple_Config3_2A_phaseA_1Layer__21121[[#This Row],[A2]]*force_ripple_Config3_2A_phaseA_1Layer__21121[[#This Row],[Insgesamt]]</f>
        <v>-1.3411023158191277E+17</v>
      </c>
      <c r="K170" t="e">
        <f>force_ripple_Config3_2A_phaseA_1Layer__21121[[#This Row],[B]]*force_ripple_Config3_2A_phaseA_1Layer__21121[[#This Row],[Insgesamt]]</f>
        <v>#VALUE!</v>
      </c>
      <c r="L170">
        <f>force_ripple_Config3_2A_phaseA_1Layer__21121[[#This Row],[B2]]*force_ripple_Config3_2A_phaseA_1Layer__21121[[#This Row],[Insgesamt]]</f>
        <v>-9.5424532403191248E+16</v>
      </c>
      <c r="M170" t="e">
        <f>force_ripple_Config3_2A_phaseA_1Layer__21121[[#This Row],[C]]*force_ripple_Config3_2A_phaseA_1Layer__21121[[#This Row],[Insgesamt]]</f>
        <v>#VALUE!</v>
      </c>
      <c r="N170">
        <f>force_ripple_Config3_2A_phaseA_1Layer__21121[[#This Row],[C2]]*force_ripple_Config3_2A_phaseA_1Layer__21121[[#This Row],[Insgesamt]]</f>
        <v>-1.395452924840297E+17</v>
      </c>
    </row>
    <row r="171" spans="1:14" x14ac:dyDescent="0.3">
      <c r="A171">
        <v>336</v>
      </c>
      <c r="B171" t="s">
        <v>1566</v>
      </c>
      <c r="C171" t="s">
        <v>1567</v>
      </c>
      <c r="D171" t="s">
        <v>1968</v>
      </c>
      <c r="E171" t="s">
        <v>1969</v>
      </c>
      <c r="F171" t="s">
        <v>2370</v>
      </c>
      <c r="G171" t="s">
        <v>2371</v>
      </c>
      <c r="H171">
        <f t="shared" si="2"/>
        <v>87.975999999999999</v>
      </c>
      <c r="I171" t="e">
        <f>force_ripple_Config3_2A_phaseA_1Layer__21121[[#This Row],[A]]*force_ripple_Config3_2A_phaseA_1Layer__21121[[#This Row],[Insgesamt]]</f>
        <v>#VALUE!</v>
      </c>
      <c r="J171">
        <f>force_ripple_Config3_2A_phaseA_1Layer__21121[[#This Row],[A2]]*force_ripple_Config3_2A_phaseA_1Layer__21121[[#This Row],[Insgesamt]]</f>
        <v>-1.4553183947455616E+17</v>
      </c>
      <c r="K171" t="e">
        <f>force_ripple_Config3_2A_phaseA_1Layer__21121[[#This Row],[B]]*force_ripple_Config3_2A_phaseA_1Layer__21121[[#This Row],[Insgesamt]]</f>
        <v>#VALUE!</v>
      </c>
      <c r="L171">
        <f>force_ripple_Config3_2A_phaseA_1Layer__21121[[#This Row],[B2]]*force_ripple_Config3_2A_phaseA_1Layer__21121[[#This Row],[Insgesamt]]</f>
        <v>-9.7994024971450432E+16</v>
      </c>
      <c r="M171" t="e">
        <f>force_ripple_Config3_2A_phaseA_1Layer__21121[[#This Row],[C]]*force_ripple_Config3_2A_phaseA_1Layer__21121[[#This Row],[Insgesamt]]</f>
        <v>#VALUE!</v>
      </c>
      <c r="N171">
        <f>force_ripple_Config3_2A_phaseA_1Layer__21121[[#This Row],[C2]]*force_ripple_Config3_2A_phaseA_1Layer__21121[[#This Row],[Insgesamt]]</f>
        <v>-1.3068085402012376E+17</v>
      </c>
    </row>
    <row r="172" spans="1:14" x14ac:dyDescent="0.3">
      <c r="A172">
        <v>338</v>
      </c>
      <c r="B172" t="s">
        <v>1568</v>
      </c>
      <c r="C172" t="s">
        <v>1569</v>
      </c>
      <c r="D172" t="s">
        <v>1970</v>
      </c>
      <c r="E172" t="s">
        <v>1971</v>
      </c>
      <c r="F172" t="s">
        <v>2372</v>
      </c>
      <c r="G172" t="s">
        <v>2373</v>
      </c>
      <c r="H172">
        <f t="shared" si="2"/>
        <v>87.975999999999999</v>
      </c>
      <c r="I172" t="e">
        <f>force_ripple_Config3_2A_phaseA_1Layer__21121[[#This Row],[A]]*force_ripple_Config3_2A_phaseA_1Layer__21121[[#This Row],[Insgesamt]]</f>
        <v>#VALUE!</v>
      </c>
      <c r="J172">
        <f>force_ripple_Config3_2A_phaseA_1Layer__21121[[#This Row],[A2]]*force_ripple_Config3_2A_phaseA_1Layer__21121[[#This Row],[Insgesamt]]</f>
        <v>-1.4804133521556589E+17</v>
      </c>
      <c r="K172" t="e">
        <f>force_ripple_Config3_2A_phaseA_1Layer__21121[[#This Row],[B]]*force_ripple_Config3_2A_phaseA_1Layer__21121[[#This Row],[Insgesamt]]</f>
        <v>#VALUE!</v>
      </c>
      <c r="L172">
        <f>force_ripple_Config3_2A_phaseA_1Layer__21121[[#This Row],[B2]]*force_ripple_Config3_2A_phaseA_1Layer__21121[[#This Row],[Insgesamt]]</f>
        <v>-1.0532504034255418E+17</v>
      </c>
      <c r="M172" t="e">
        <f>force_ripple_Config3_2A_phaseA_1Layer__21121[[#This Row],[C]]*force_ripple_Config3_2A_phaseA_1Layer__21121[[#This Row],[Insgesamt]]</f>
        <v>#VALUE!</v>
      </c>
      <c r="N172">
        <f>force_ripple_Config3_2A_phaseA_1Layer__21121[[#This Row],[C2]]*force_ripple_Config3_2A_phaseA_1Layer__21121[[#This Row],[Insgesamt]]</f>
        <v>-1.2375425149644179E+17</v>
      </c>
    </row>
    <row r="173" spans="1:14" x14ac:dyDescent="0.3">
      <c r="A173">
        <v>340</v>
      </c>
      <c r="B173" t="s">
        <v>1570</v>
      </c>
      <c r="C173" t="s">
        <v>1571</v>
      </c>
      <c r="D173" t="s">
        <v>1972</v>
      </c>
      <c r="E173" t="s">
        <v>1973</v>
      </c>
      <c r="F173" t="s">
        <v>2374</v>
      </c>
      <c r="G173" t="s">
        <v>2375</v>
      </c>
      <c r="H173">
        <f t="shared" si="2"/>
        <v>87.975999999999999</v>
      </c>
      <c r="I173" t="e">
        <f>force_ripple_Config3_2A_phaseA_1Layer__21121[[#This Row],[A]]*force_ripple_Config3_2A_phaseA_1Layer__21121[[#This Row],[Insgesamt]]</f>
        <v>#VALUE!</v>
      </c>
      <c r="J173">
        <f>force_ripple_Config3_2A_phaseA_1Layer__21121[[#This Row],[A2]]*force_ripple_Config3_2A_phaseA_1Layer__21121[[#This Row],[Insgesamt]]</f>
        <v>-1.4098357663988331E+17</v>
      </c>
      <c r="K173" t="e">
        <f>force_ripple_Config3_2A_phaseA_1Layer__21121[[#This Row],[B]]*force_ripple_Config3_2A_phaseA_1Layer__21121[[#This Row],[Insgesamt]]</f>
        <v>#VALUE!</v>
      </c>
      <c r="L173">
        <f>force_ripple_Config3_2A_phaseA_1Layer__21121[[#This Row],[B2]]*force_ripple_Config3_2A_phaseA_1Layer__21121[[#This Row],[Insgesamt]]</f>
        <v>-1.0520474487523278E+17</v>
      </c>
      <c r="M173" t="e">
        <f>force_ripple_Config3_2A_phaseA_1Layer__21121[[#This Row],[C]]*force_ripple_Config3_2A_phaseA_1Layer__21121[[#This Row],[Insgesamt]]</f>
        <v>#VALUE!</v>
      </c>
      <c r="N173">
        <f>force_ripple_Config3_2A_phaseA_1Layer__21121[[#This Row],[C2]]*force_ripple_Config3_2A_phaseA_1Layer__21121[[#This Row],[Insgesamt]]</f>
        <v>-1.0712656440457666E+17</v>
      </c>
    </row>
    <row r="174" spans="1:14" x14ac:dyDescent="0.3">
      <c r="A174">
        <v>342</v>
      </c>
      <c r="B174" t="s">
        <v>1572</v>
      </c>
      <c r="C174" t="s">
        <v>1573</v>
      </c>
      <c r="D174" t="s">
        <v>1974</v>
      </c>
      <c r="E174" t="s">
        <v>1975</v>
      </c>
      <c r="F174" t="s">
        <v>2376</v>
      </c>
      <c r="G174" t="s">
        <v>2377</v>
      </c>
      <c r="H174">
        <f t="shared" si="2"/>
        <v>87.975999999999999</v>
      </c>
      <c r="I174" t="e">
        <f>force_ripple_Config3_2A_phaseA_1Layer__21121[[#This Row],[A]]*force_ripple_Config3_2A_phaseA_1Layer__21121[[#This Row],[Insgesamt]]</f>
        <v>#VALUE!</v>
      </c>
      <c r="J174">
        <f>force_ripple_Config3_2A_phaseA_1Layer__21121[[#This Row],[A2]]*force_ripple_Config3_2A_phaseA_1Layer__21121[[#This Row],[Insgesamt]]</f>
        <v>-1.4111977134911251E+17</v>
      </c>
      <c r="K174" t="e">
        <f>force_ripple_Config3_2A_phaseA_1Layer__21121[[#This Row],[B]]*force_ripple_Config3_2A_phaseA_1Layer__21121[[#This Row],[Insgesamt]]</f>
        <v>#VALUE!</v>
      </c>
      <c r="L174">
        <f>force_ripple_Config3_2A_phaseA_1Layer__21121[[#This Row],[B2]]*force_ripple_Config3_2A_phaseA_1Layer__21121[[#This Row],[Insgesamt]]</f>
        <v>-1.1078388706317242E+16</v>
      </c>
      <c r="M174" t="e">
        <f>force_ripple_Config3_2A_phaseA_1Layer__21121[[#This Row],[C]]*force_ripple_Config3_2A_phaseA_1Layer__21121[[#This Row],[Insgesamt]]</f>
        <v>#VALUE!</v>
      </c>
      <c r="N174">
        <f>force_ripple_Config3_2A_phaseA_1Layer__21121[[#This Row],[C2]]*force_ripple_Config3_2A_phaseA_1Layer__21121[[#This Row],[Insgesamt]]</f>
        <v>-9443923944112828</v>
      </c>
    </row>
    <row r="175" spans="1:14" x14ac:dyDescent="0.3">
      <c r="A175">
        <v>344</v>
      </c>
      <c r="B175" t="s">
        <v>1574</v>
      </c>
      <c r="C175" t="s">
        <v>1575</v>
      </c>
      <c r="D175" t="s">
        <v>1976</v>
      </c>
      <c r="E175" t="s">
        <v>1977</v>
      </c>
      <c r="F175" t="s">
        <v>2378</v>
      </c>
      <c r="G175" t="s">
        <v>2379</v>
      </c>
      <c r="H175">
        <f t="shared" si="2"/>
        <v>87.975999999999999</v>
      </c>
      <c r="I175" t="e">
        <f>force_ripple_Config3_2A_phaseA_1Layer__21121[[#This Row],[A]]*force_ripple_Config3_2A_phaseA_1Layer__21121[[#This Row],[Insgesamt]]</f>
        <v>#VALUE!</v>
      </c>
      <c r="J175">
        <f>force_ripple_Config3_2A_phaseA_1Layer__21121[[#This Row],[A2]]*force_ripple_Config3_2A_phaseA_1Layer__21121[[#This Row],[Insgesamt]]</f>
        <v>-1.357879225760796E+17</v>
      </c>
      <c r="K175" t="e">
        <f>force_ripple_Config3_2A_phaseA_1Layer__21121[[#This Row],[B]]*force_ripple_Config3_2A_phaseA_1Layer__21121[[#This Row],[Insgesamt]]</f>
        <v>#VALUE!</v>
      </c>
      <c r="L175">
        <f>force_ripple_Config3_2A_phaseA_1Layer__21121[[#This Row],[B2]]*force_ripple_Config3_2A_phaseA_1Layer__21121[[#This Row],[Insgesamt]]</f>
        <v>-1.216824189975869E+16</v>
      </c>
      <c r="M175" t="e">
        <f>force_ripple_Config3_2A_phaseA_1Layer__21121[[#This Row],[C]]*force_ripple_Config3_2A_phaseA_1Layer__21121[[#This Row],[Insgesamt]]</f>
        <v>#VALUE!</v>
      </c>
      <c r="N175">
        <f>force_ripple_Config3_2A_phaseA_1Layer__21121[[#This Row],[C2]]*force_ripple_Config3_2A_phaseA_1Layer__21121[[#This Row],[Insgesamt]]</f>
        <v>-9.0940450809371616E+16</v>
      </c>
    </row>
    <row r="176" spans="1:14" x14ac:dyDescent="0.3">
      <c r="A176">
        <v>346</v>
      </c>
      <c r="B176" t="s">
        <v>1576</v>
      </c>
      <c r="C176" t="s">
        <v>1577</v>
      </c>
      <c r="D176" t="s">
        <v>1978</v>
      </c>
      <c r="E176" t="s">
        <v>1979</v>
      </c>
      <c r="F176" t="s">
        <v>2380</v>
      </c>
      <c r="G176" t="s">
        <v>2381</v>
      </c>
      <c r="H176">
        <f t="shared" si="2"/>
        <v>87.975999999999999</v>
      </c>
      <c r="I176" t="e">
        <f>force_ripple_Config3_2A_phaseA_1Layer__21121[[#This Row],[A]]*force_ripple_Config3_2A_phaseA_1Layer__21121[[#This Row],[Insgesamt]]</f>
        <v>#VALUE!</v>
      </c>
      <c r="J176">
        <f>force_ripple_Config3_2A_phaseA_1Layer__21121[[#This Row],[A2]]*force_ripple_Config3_2A_phaseA_1Layer__21121[[#This Row],[Insgesamt]]</f>
        <v>-1.2673033834165846E+17</v>
      </c>
      <c r="K176" t="e">
        <f>force_ripple_Config3_2A_phaseA_1Layer__21121[[#This Row],[B]]*force_ripple_Config3_2A_phaseA_1Layer__21121[[#This Row],[Insgesamt]]</f>
        <v>#VALUE!</v>
      </c>
      <c r="L176">
        <f>force_ripple_Config3_2A_phaseA_1Layer__21121[[#This Row],[B2]]*force_ripple_Config3_2A_phaseA_1Layer__21121[[#This Row],[Insgesamt]]</f>
        <v>-1.2611271957280976E+17</v>
      </c>
      <c r="M176" t="e">
        <f>force_ripple_Config3_2A_phaseA_1Layer__21121[[#This Row],[C]]*force_ripple_Config3_2A_phaseA_1Layer__21121[[#This Row],[Insgesamt]]</f>
        <v>#VALUE!</v>
      </c>
      <c r="N176" t="e">
        <f>force_ripple_Config3_2A_phaseA_1Layer__21121[[#This Row],[C2]]*force_ripple_Config3_2A_phaseA_1Layer__21121[[#This Row],[Insgesamt]]</f>
        <v>#VALUE!</v>
      </c>
    </row>
    <row r="177" spans="1:14" x14ac:dyDescent="0.3">
      <c r="A177">
        <v>348</v>
      </c>
      <c r="B177" t="s">
        <v>1578</v>
      </c>
      <c r="C177" t="s">
        <v>1579</v>
      </c>
      <c r="D177" t="s">
        <v>1980</v>
      </c>
      <c r="E177" t="s">
        <v>1981</v>
      </c>
      <c r="F177" t="s">
        <v>2382</v>
      </c>
      <c r="G177" t="s">
        <v>2383</v>
      </c>
      <c r="H177">
        <f t="shared" si="2"/>
        <v>87.975999999999999</v>
      </c>
      <c r="I177" t="e">
        <f>force_ripple_Config3_2A_phaseA_1Layer__21121[[#This Row],[A]]*force_ripple_Config3_2A_phaseA_1Layer__21121[[#This Row],[Insgesamt]]</f>
        <v>#VALUE!</v>
      </c>
      <c r="J177">
        <f>force_ripple_Config3_2A_phaseA_1Layer__21121[[#This Row],[A2]]*force_ripple_Config3_2A_phaseA_1Layer__21121[[#This Row],[Insgesamt]]</f>
        <v>-1.258211640003001E+17</v>
      </c>
      <c r="K177" t="e">
        <f>force_ripple_Config3_2A_phaseA_1Layer__21121[[#This Row],[B]]*force_ripple_Config3_2A_phaseA_1Layer__21121[[#This Row],[Insgesamt]]</f>
        <v>#VALUE!</v>
      </c>
      <c r="L177">
        <f>force_ripple_Config3_2A_phaseA_1Layer__21121[[#This Row],[B2]]*force_ripple_Config3_2A_phaseA_1Layer__21121[[#This Row],[Insgesamt]]</f>
        <v>-1.3735882663266838E+17</v>
      </c>
      <c r="M177" t="e">
        <f>force_ripple_Config3_2A_phaseA_1Layer__21121[[#This Row],[C]]*force_ripple_Config3_2A_phaseA_1Layer__21121[[#This Row],[Insgesamt]]</f>
        <v>#VALUE!</v>
      </c>
      <c r="N177">
        <f>force_ripple_Config3_2A_phaseA_1Layer__21121[[#This Row],[C2]]*force_ripple_Config3_2A_phaseA_1Layer__21121[[#This Row],[Insgesamt]]</f>
        <v>-8.9272900548304384E+16</v>
      </c>
    </row>
    <row r="178" spans="1:14" x14ac:dyDescent="0.3">
      <c r="A178">
        <v>350</v>
      </c>
      <c r="B178" t="s">
        <v>1580</v>
      </c>
      <c r="C178" t="s">
        <v>1581</v>
      </c>
      <c r="D178" t="s">
        <v>1982</v>
      </c>
      <c r="E178" t="s">
        <v>1983</v>
      </c>
      <c r="F178" t="s">
        <v>2384</v>
      </c>
      <c r="G178" t="s">
        <v>2385</v>
      </c>
      <c r="H178">
        <f t="shared" si="2"/>
        <v>87.975999999999999</v>
      </c>
      <c r="I178" t="e">
        <f>force_ripple_Config3_2A_phaseA_1Layer__21121[[#This Row],[A]]*force_ripple_Config3_2A_phaseA_1Layer__21121[[#This Row],[Insgesamt]]</f>
        <v>#VALUE!</v>
      </c>
      <c r="J178">
        <f>force_ripple_Config3_2A_phaseA_1Layer__21121[[#This Row],[A2]]*force_ripple_Config3_2A_phaseA_1Layer__21121[[#This Row],[Insgesamt]]</f>
        <v>-1.1865146604640933E+17</v>
      </c>
      <c r="K178" t="e">
        <f>force_ripple_Config3_2A_phaseA_1Layer__21121[[#This Row],[B]]*force_ripple_Config3_2A_phaseA_1Layer__21121[[#This Row],[Insgesamt]]</f>
        <v>#VALUE!</v>
      </c>
      <c r="L178">
        <f>force_ripple_Config3_2A_phaseA_1Layer__21121[[#This Row],[B2]]*force_ripple_Config3_2A_phaseA_1Layer__21121[[#This Row],[Insgesamt]]</f>
        <v>-1.4826712234518451E+17</v>
      </c>
      <c r="M178" t="e">
        <f>force_ripple_Config3_2A_phaseA_1Layer__21121[[#This Row],[C]]*force_ripple_Config3_2A_phaseA_1Layer__21121[[#This Row],[Insgesamt]]</f>
        <v>#VALUE!</v>
      </c>
      <c r="N178">
        <f>force_ripple_Config3_2A_phaseA_1Layer__21121[[#This Row],[C2]]*force_ripple_Config3_2A_phaseA_1Layer__21121[[#This Row],[Insgesamt]]</f>
        <v>-9.9459220689260992E+16</v>
      </c>
    </row>
    <row r="179" spans="1:14" x14ac:dyDescent="0.3">
      <c r="A179">
        <v>352</v>
      </c>
      <c r="B179" t="s">
        <v>1582</v>
      </c>
      <c r="C179" t="s">
        <v>1583</v>
      </c>
      <c r="D179" t="s">
        <v>1984</v>
      </c>
      <c r="E179" t="s">
        <v>1985</v>
      </c>
      <c r="F179" t="s">
        <v>2386</v>
      </c>
      <c r="G179" t="s">
        <v>2387</v>
      </c>
      <c r="H179">
        <f t="shared" si="2"/>
        <v>87.975999999999999</v>
      </c>
      <c r="I179" t="e">
        <f>force_ripple_Config3_2A_phaseA_1Layer__21121[[#This Row],[A]]*force_ripple_Config3_2A_phaseA_1Layer__21121[[#This Row],[Insgesamt]]</f>
        <v>#VALUE!</v>
      </c>
      <c r="J179">
        <f>force_ripple_Config3_2A_phaseA_1Layer__21121[[#This Row],[A2]]*force_ripple_Config3_2A_phaseA_1Layer__21121[[#This Row],[Insgesamt]]</f>
        <v>-1.0544890611113478E+17</v>
      </c>
      <c r="K179" t="e">
        <f>force_ripple_Config3_2A_phaseA_1Layer__21121[[#This Row],[B]]*force_ripple_Config3_2A_phaseA_1Layer__21121[[#This Row],[Insgesamt]]</f>
        <v>#VALUE!</v>
      </c>
      <c r="L179">
        <f>force_ripple_Config3_2A_phaseA_1Layer__21121[[#This Row],[B2]]*force_ripple_Config3_2A_phaseA_1Layer__21121[[#This Row],[Insgesamt]]</f>
        <v>-1.4591594254994766E+16</v>
      </c>
      <c r="M179" t="e">
        <f>force_ripple_Config3_2A_phaseA_1Layer__21121[[#This Row],[C]]*force_ripple_Config3_2A_phaseA_1Layer__21121[[#This Row],[Insgesamt]]</f>
        <v>#VALUE!</v>
      </c>
      <c r="N179">
        <f>force_ripple_Config3_2A_phaseA_1Layer__21121[[#This Row],[C2]]*force_ripple_Config3_2A_phaseA_1Layer__21121[[#This Row],[Insgesamt]]</f>
        <v>-1.0238301594771779E+17</v>
      </c>
    </row>
    <row r="180" spans="1:14" x14ac:dyDescent="0.3">
      <c r="A180">
        <v>354</v>
      </c>
      <c r="B180" t="s">
        <v>1584</v>
      </c>
      <c r="C180" t="s">
        <v>1585</v>
      </c>
      <c r="D180" t="s">
        <v>1986</v>
      </c>
      <c r="E180" t="s">
        <v>1987</v>
      </c>
      <c r="F180" t="s">
        <v>2388</v>
      </c>
      <c r="G180" t="s">
        <v>2389</v>
      </c>
      <c r="H180">
        <f t="shared" si="2"/>
        <v>87.975999999999999</v>
      </c>
      <c r="I180" t="e">
        <f>force_ripple_Config3_2A_phaseA_1Layer__21121[[#This Row],[A]]*force_ripple_Config3_2A_phaseA_1Layer__21121[[#This Row],[Insgesamt]]</f>
        <v>#VALUE!</v>
      </c>
      <c r="J180">
        <f>force_ripple_Config3_2A_phaseA_1Layer__21121[[#This Row],[A2]]*force_ripple_Config3_2A_phaseA_1Layer__21121[[#This Row],[Insgesamt]]</f>
        <v>-1.0140878311394653E+17</v>
      </c>
      <c r="K180" t="e">
        <f>force_ripple_Config3_2A_phaseA_1Layer__21121[[#This Row],[B]]*force_ripple_Config3_2A_phaseA_1Layer__21121[[#This Row],[Insgesamt]]</f>
        <v>#VALUE!</v>
      </c>
      <c r="L180">
        <f>force_ripple_Config3_2A_phaseA_1Layer__21121[[#This Row],[B2]]*force_ripple_Config3_2A_phaseA_1Layer__21121[[#This Row],[Insgesamt]]</f>
        <v>-1.4356995957052682E+17</v>
      </c>
      <c r="M180" t="e">
        <f>force_ripple_Config3_2A_phaseA_1Layer__21121[[#This Row],[C]]*force_ripple_Config3_2A_phaseA_1Layer__21121[[#This Row],[Insgesamt]]</f>
        <v>#VALUE!</v>
      </c>
      <c r="N180">
        <f>force_ripple_Config3_2A_phaseA_1Layer__21121[[#This Row],[C2]]*force_ripple_Config3_2A_phaseA_1Layer__21121[[#This Row],[Insgesamt]]</f>
        <v>-1.1149770905694408E+17</v>
      </c>
    </row>
    <row r="181" spans="1:14" x14ac:dyDescent="0.3">
      <c r="A181">
        <v>356</v>
      </c>
      <c r="B181" t="s">
        <v>1586</v>
      </c>
      <c r="C181" t="s">
        <v>1587</v>
      </c>
      <c r="D181" t="s">
        <v>1988</v>
      </c>
      <c r="E181" t="s">
        <v>1989</v>
      </c>
      <c r="F181" t="s">
        <v>2390</v>
      </c>
      <c r="G181" t="s">
        <v>2391</v>
      </c>
      <c r="H181">
        <f t="shared" si="2"/>
        <v>87.975999999999999</v>
      </c>
      <c r="I181" t="e">
        <f>force_ripple_Config3_2A_phaseA_1Layer__21121[[#This Row],[A]]*force_ripple_Config3_2A_phaseA_1Layer__21121[[#This Row],[Insgesamt]]</f>
        <v>#VALUE!</v>
      </c>
      <c r="J181">
        <f>force_ripple_Config3_2A_phaseA_1Layer__21121[[#This Row],[A2]]*force_ripple_Config3_2A_phaseA_1Layer__21121[[#This Row],[Insgesamt]]</f>
        <v>-9.440158203263912E+16</v>
      </c>
      <c r="K181" t="e">
        <f>force_ripple_Config3_2A_phaseA_1Layer__21121[[#This Row],[B]]*force_ripple_Config3_2A_phaseA_1Layer__21121[[#This Row],[Insgesamt]]</f>
        <v>#VALUE!</v>
      </c>
      <c r="L181">
        <f>force_ripple_Config3_2A_phaseA_1Layer__21121[[#This Row],[B2]]*force_ripple_Config3_2A_phaseA_1Layer__21121[[#This Row],[Insgesamt]]</f>
        <v>-1.413258475087528E+17</v>
      </c>
      <c r="M181" t="e">
        <f>force_ripple_Config3_2A_phaseA_1Layer__21121[[#This Row],[C]]*force_ripple_Config3_2A_phaseA_1Layer__21121[[#This Row],[Insgesamt]]</f>
        <v>#VALUE!</v>
      </c>
      <c r="N181">
        <f>force_ripple_Config3_2A_phaseA_1Layer__21121[[#This Row],[C2]]*force_ripple_Config3_2A_phaseA_1Layer__21121[[#This Row],[Insgesamt]]</f>
        <v>-1.2354238951023826E+16</v>
      </c>
    </row>
    <row r="182" spans="1:14" x14ac:dyDescent="0.3">
      <c r="A182">
        <v>358</v>
      </c>
      <c r="B182" t="s">
        <v>1588</v>
      </c>
      <c r="C182" t="s">
        <v>1589</v>
      </c>
      <c r="D182" t="s">
        <v>1990</v>
      </c>
      <c r="E182" t="s">
        <v>1991</v>
      </c>
      <c r="F182" t="s">
        <v>2392</v>
      </c>
      <c r="G182" t="s">
        <v>2393</v>
      </c>
      <c r="H182">
        <f t="shared" si="2"/>
        <v>87.975999999999999</v>
      </c>
      <c r="I182" t="e">
        <f>force_ripple_Config3_2A_phaseA_1Layer__21121[[#This Row],[A]]*force_ripple_Config3_2A_phaseA_1Layer__21121[[#This Row],[Insgesamt]]</f>
        <v>#VALUE!</v>
      </c>
      <c r="J182" t="e">
        <f>force_ripple_Config3_2A_phaseA_1Layer__21121[[#This Row],[A2]]*force_ripple_Config3_2A_phaseA_1Layer__21121[[#This Row],[Insgesamt]]</f>
        <v>#VALUE!</v>
      </c>
      <c r="K182" t="e">
        <f>force_ripple_Config3_2A_phaseA_1Layer__21121[[#This Row],[B]]*force_ripple_Config3_2A_phaseA_1Layer__21121[[#This Row],[Insgesamt]]</f>
        <v>#VALUE!</v>
      </c>
      <c r="L182">
        <f>force_ripple_Config3_2A_phaseA_1Layer__21121[[#This Row],[B2]]*force_ripple_Config3_2A_phaseA_1Layer__21121[[#This Row],[Insgesamt]]</f>
        <v>-1.2646805749009578E+17</v>
      </c>
      <c r="M182" t="e">
        <f>force_ripple_Config3_2A_phaseA_1Layer__21121[[#This Row],[C]]*force_ripple_Config3_2A_phaseA_1Layer__21121[[#This Row],[Insgesamt]]</f>
        <v>#VALUE!</v>
      </c>
      <c r="N182">
        <f>force_ripple_Config3_2A_phaseA_1Layer__21121[[#This Row],[C2]]*force_ripple_Config3_2A_phaseA_1Layer__21121[[#This Row],[Insgesamt]]</f>
        <v>-1.2524055403745854E+17</v>
      </c>
    </row>
    <row r="183" spans="1:14" x14ac:dyDescent="0.3">
      <c r="A183">
        <v>360</v>
      </c>
      <c r="B183" t="s">
        <v>1590</v>
      </c>
      <c r="C183" t="s">
        <v>1591</v>
      </c>
      <c r="D183" t="s">
        <v>1992</v>
      </c>
      <c r="E183" t="s">
        <v>1993</v>
      </c>
      <c r="F183" t="s">
        <v>2394</v>
      </c>
      <c r="G183" t="s">
        <v>2395</v>
      </c>
      <c r="H183">
        <f t="shared" si="2"/>
        <v>87.975999999999999</v>
      </c>
      <c r="I183" t="e">
        <f>force_ripple_Config3_2A_phaseA_1Layer__21121[[#This Row],[A]]*force_ripple_Config3_2A_phaseA_1Layer__21121[[#This Row],[Insgesamt]]</f>
        <v>#VALUE!</v>
      </c>
      <c r="J183" t="e">
        <f>force_ripple_Config3_2A_phaseA_1Layer__21121[[#This Row],[A2]]*force_ripple_Config3_2A_phaseA_1Layer__21121[[#This Row],[Insgesamt]]</f>
        <v>#VALUE!</v>
      </c>
      <c r="K183" t="e">
        <f>force_ripple_Config3_2A_phaseA_1Layer__21121[[#This Row],[B]]*force_ripple_Config3_2A_phaseA_1Layer__21121[[#This Row],[Insgesamt]]</f>
        <v>#VALUE!</v>
      </c>
      <c r="L183">
        <f>force_ripple_Config3_2A_phaseA_1Layer__21121[[#This Row],[B2]]*force_ripple_Config3_2A_phaseA_1Layer__21121[[#This Row],[Insgesamt]]</f>
        <v>-1.1378533397160302E+17</v>
      </c>
      <c r="M183" t="e">
        <f>force_ripple_Config3_2A_phaseA_1Layer__21121[[#This Row],[C]]*force_ripple_Config3_2A_phaseA_1Layer__21121[[#This Row],[Insgesamt]]</f>
        <v>#VALUE!</v>
      </c>
      <c r="N183">
        <f>force_ripple_Config3_2A_phaseA_1Layer__21121[[#This Row],[C2]]*force_ripple_Config3_2A_phaseA_1Layer__21121[[#This Row],[Insgesamt]]</f>
        <v>-1.3076210079653002E+17</v>
      </c>
    </row>
    <row r="184" spans="1:14" x14ac:dyDescent="0.3">
      <c r="A184">
        <v>362</v>
      </c>
      <c r="B184" t="s">
        <v>1592</v>
      </c>
      <c r="C184" t="s">
        <v>1593</v>
      </c>
      <c r="D184" t="s">
        <v>1994</v>
      </c>
      <c r="E184" t="s">
        <v>1995</v>
      </c>
      <c r="F184" t="s">
        <v>2396</v>
      </c>
      <c r="G184" t="s">
        <v>2397</v>
      </c>
      <c r="H184">
        <f t="shared" si="2"/>
        <v>87.975999999999999</v>
      </c>
      <c r="I184" t="e">
        <f>force_ripple_Config3_2A_phaseA_1Layer__21121[[#This Row],[A]]*force_ripple_Config3_2A_phaseA_1Layer__21121[[#This Row],[Insgesamt]]</f>
        <v>#VALUE!</v>
      </c>
      <c r="J184">
        <f>force_ripple_Config3_2A_phaseA_1Layer__21121[[#This Row],[A2]]*force_ripple_Config3_2A_phaseA_1Layer__21121[[#This Row],[Insgesamt]]</f>
        <v>-9.272764178048696E+16</v>
      </c>
      <c r="K184" t="e">
        <f>force_ripple_Config3_2A_phaseA_1Layer__21121[[#This Row],[B]]*force_ripple_Config3_2A_phaseA_1Layer__21121[[#This Row],[Insgesamt]]</f>
        <v>#VALUE!</v>
      </c>
      <c r="L184">
        <f>force_ripple_Config3_2A_phaseA_1Layer__21121[[#This Row],[B2]]*force_ripple_Config3_2A_phaseA_1Layer__21121[[#This Row],[Insgesamt]]</f>
        <v>-1.0804841584350722E+16</v>
      </c>
      <c r="M184" t="e">
        <f>force_ripple_Config3_2A_phaseA_1Layer__21121[[#This Row],[C]]*force_ripple_Config3_2A_phaseA_1Layer__21121[[#This Row],[Insgesamt]]</f>
        <v>#VALUE!</v>
      </c>
      <c r="N184">
        <f>force_ripple_Config3_2A_phaseA_1Layer__21121[[#This Row],[C2]]*force_ripple_Config3_2A_phaseA_1Layer__21121[[#This Row],[Insgesamt]]</f>
        <v>-1.3950413358409302E+17</v>
      </c>
    </row>
    <row r="185" spans="1:14" x14ac:dyDescent="0.3">
      <c r="A185">
        <v>364</v>
      </c>
      <c r="B185" t="s">
        <v>1594</v>
      </c>
      <c r="C185" t="s">
        <v>1595</v>
      </c>
      <c r="D185" t="s">
        <v>1996</v>
      </c>
      <c r="E185" t="s">
        <v>1997</v>
      </c>
      <c r="F185" t="s">
        <v>2398</v>
      </c>
      <c r="G185" t="s">
        <v>2399</v>
      </c>
      <c r="H185">
        <f t="shared" si="2"/>
        <v>87.975999999999999</v>
      </c>
      <c r="I185" t="e">
        <f>force_ripple_Config3_2A_phaseA_1Layer__21121[[#This Row],[A]]*force_ripple_Config3_2A_phaseA_1Layer__21121[[#This Row],[Insgesamt]]</f>
        <v>#VALUE!</v>
      </c>
      <c r="J185">
        <f>force_ripple_Config3_2A_phaseA_1Layer__21121[[#This Row],[A2]]*force_ripple_Config3_2A_phaseA_1Layer__21121[[#This Row],[Insgesamt]]</f>
        <v>-1.0011423896364842E+17</v>
      </c>
      <c r="K185" t="e">
        <f>force_ripple_Config3_2A_phaseA_1Layer__21121[[#This Row],[B]]*force_ripple_Config3_2A_phaseA_1Layer__21121[[#This Row],[Insgesamt]]</f>
        <v>#VALUE!</v>
      </c>
      <c r="L185">
        <f>force_ripple_Config3_2A_phaseA_1Layer__21121[[#This Row],[B2]]*force_ripple_Config3_2A_phaseA_1Layer__21121[[#This Row],[Insgesamt]]</f>
        <v>-9.904920609068072E+16</v>
      </c>
      <c r="M185" t="e">
        <f>force_ripple_Config3_2A_phaseA_1Layer__21121[[#This Row],[C]]*force_ripple_Config3_2A_phaseA_1Layer__21121[[#This Row],[Insgesamt]]</f>
        <v>#VALUE!</v>
      </c>
      <c r="N185">
        <f>force_ripple_Config3_2A_phaseA_1Layer__21121[[#This Row],[C2]]*force_ripple_Config3_2A_phaseA_1Layer__21121[[#This Row],[Insgesamt]]</f>
        <v>-1.4118425378006946E+17</v>
      </c>
    </row>
    <row r="186" spans="1:14" x14ac:dyDescent="0.3">
      <c r="A186">
        <v>366</v>
      </c>
      <c r="B186" t="s">
        <v>1596</v>
      </c>
      <c r="C186" t="s">
        <v>1597</v>
      </c>
      <c r="D186" t="s">
        <v>1998</v>
      </c>
      <c r="E186" t="s">
        <v>1999</v>
      </c>
      <c r="F186" t="s">
        <v>2400</v>
      </c>
      <c r="G186" t="s">
        <v>2401</v>
      </c>
      <c r="H186">
        <f t="shared" si="2"/>
        <v>87.975999999999999</v>
      </c>
      <c r="I186" t="e">
        <f>force_ripple_Config3_2A_phaseA_1Layer__21121[[#This Row],[A]]*force_ripple_Config3_2A_phaseA_1Layer__21121[[#This Row],[Insgesamt]]</f>
        <v>#VALUE!</v>
      </c>
      <c r="J186">
        <f>force_ripple_Config3_2A_phaseA_1Layer__21121[[#This Row],[A2]]*force_ripple_Config3_2A_phaseA_1Layer__21121[[#This Row],[Insgesamt]]</f>
        <v>-1.1863778299063464E+17</v>
      </c>
      <c r="K186" t="e">
        <f>force_ripple_Config3_2A_phaseA_1Layer__21121[[#This Row],[B]]*force_ripple_Config3_2A_phaseA_1Layer__21121[[#This Row],[Insgesamt]]</f>
        <v>#VALUE!</v>
      </c>
      <c r="L186">
        <f>force_ripple_Config3_2A_phaseA_1Layer__21121[[#This Row],[B2]]*force_ripple_Config3_2A_phaseA_1Layer__21121[[#This Row],[Insgesamt]]</f>
        <v>-9698457573944360</v>
      </c>
      <c r="M186" t="e">
        <f>force_ripple_Config3_2A_phaseA_1Layer__21121[[#This Row],[C]]*force_ripple_Config3_2A_phaseA_1Layer__21121[[#This Row],[Insgesamt]]</f>
        <v>#VALUE!</v>
      </c>
      <c r="N186">
        <f>force_ripple_Config3_2A_phaseA_1Layer__21121[[#This Row],[C2]]*force_ripple_Config3_2A_phaseA_1Layer__21121[[#This Row],[Insgesamt]]</f>
        <v>-1.4580706655663888E+17</v>
      </c>
    </row>
    <row r="187" spans="1:14" x14ac:dyDescent="0.3">
      <c r="A187">
        <v>368</v>
      </c>
      <c r="B187" t="s">
        <v>1598</v>
      </c>
      <c r="C187" t="s">
        <v>1599</v>
      </c>
      <c r="D187" t="s">
        <v>2000</v>
      </c>
      <c r="E187" t="s">
        <v>2001</v>
      </c>
      <c r="F187" t="s">
        <v>2402</v>
      </c>
      <c r="G187" t="s">
        <v>2403</v>
      </c>
      <c r="H187">
        <f t="shared" si="2"/>
        <v>87.975999999999999</v>
      </c>
      <c r="I187" t="e">
        <f>force_ripple_Config3_2A_phaseA_1Layer__21121[[#This Row],[A]]*force_ripple_Config3_2A_phaseA_1Layer__21121[[#This Row],[Insgesamt]]</f>
        <v>#VALUE!</v>
      </c>
      <c r="J187">
        <f>force_ripple_Config3_2A_phaseA_1Layer__21121[[#This Row],[A2]]*force_ripple_Config3_2A_phaseA_1Layer__21121[[#This Row],[Insgesamt]]</f>
        <v>-1.2974014494384208E+17</v>
      </c>
      <c r="K187" t="e">
        <f>force_ripple_Config3_2A_phaseA_1Layer__21121[[#This Row],[B]]*force_ripple_Config3_2A_phaseA_1Layer__21121[[#This Row],[Insgesamt]]</f>
        <v>#VALUE!</v>
      </c>
      <c r="L187">
        <f>force_ripple_Config3_2A_phaseA_1Layer__21121[[#This Row],[B2]]*force_ripple_Config3_2A_phaseA_1Layer__21121[[#This Row],[Insgesamt]]</f>
        <v>-9991124346110540</v>
      </c>
      <c r="M187" t="e">
        <f>force_ripple_Config3_2A_phaseA_1Layer__21121[[#This Row],[C]]*force_ripple_Config3_2A_phaseA_1Layer__21121[[#This Row],[Insgesamt]]</f>
        <v>#VALUE!</v>
      </c>
      <c r="N187">
        <f>force_ripple_Config3_2A_phaseA_1Layer__21121[[#This Row],[C2]]*force_ripple_Config3_2A_phaseA_1Layer__21121[[#This Row],[Insgesamt]]</f>
        <v>-1.4946171464969651E+17</v>
      </c>
    </row>
    <row r="188" spans="1:14" x14ac:dyDescent="0.3">
      <c r="A188">
        <v>370</v>
      </c>
      <c r="B188" t="s">
        <v>1600</v>
      </c>
      <c r="C188" t="s">
        <v>1601</v>
      </c>
      <c r="D188" t="s">
        <v>2002</v>
      </c>
      <c r="E188" t="s">
        <v>2003</v>
      </c>
      <c r="F188" t="s">
        <v>2404</v>
      </c>
      <c r="G188" t="s">
        <v>2405</v>
      </c>
      <c r="H188">
        <f t="shared" si="2"/>
        <v>87.975999999999999</v>
      </c>
      <c r="I188" t="e">
        <f>force_ripple_Config3_2A_phaseA_1Layer__21121[[#This Row],[A]]*force_ripple_Config3_2A_phaseA_1Layer__21121[[#This Row],[Insgesamt]]</f>
        <v>#VALUE!</v>
      </c>
      <c r="J188">
        <f>force_ripple_Config3_2A_phaseA_1Layer__21121[[#This Row],[A2]]*force_ripple_Config3_2A_phaseA_1Layer__21121[[#This Row],[Insgesamt]]</f>
        <v>-1.3560241219727213E+17</v>
      </c>
      <c r="K188" t="e">
        <f>force_ripple_Config3_2A_phaseA_1Layer__21121[[#This Row],[B]]*force_ripple_Config3_2A_phaseA_1Layer__21121[[#This Row],[Insgesamt]]</f>
        <v>#VALUE!</v>
      </c>
      <c r="L188">
        <f>force_ripple_Config3_2A_phaseA_1Layer__21121[[#This Row],[B2]]*force_ripple_Config3_2A_phaseA_1Layer__21121[[#This Row],[Insgesamt]]</f>
        <v>-9.655031734570144E+16</v>
      </c>
      <c r="M188" t="e">
        <f>force_ripple_Config3_2A_phaseA_1Layer__21121[[#This Row],[C]]*force_ripple_Config3_2A_phaseA_1Layer__21121[[#This Row],[Insgesamt]]</f>
        <v>#VALUE!</v>
      </c>
      <c r="N188">
        <f>force_ripple_Config3_2A_phaseA_1Layer__21121[[#This Row],[C2]]*force_ripple_Config3_2A_phaseA_1Layer__21121[[#This Row],[Insgesamt]]</f>
        <v>-1.4094616833226046E+17</v>
      </c>
    </row>
    <row r="189" spans="1:14" x14ac:dyDescent="0.3">
      <c r="A189">
        <v>372</v>
      </c>
      <c r="B189" t="s">
        <v>1602</v>
      </c>
      <c r="C189" t="s">
        <v>1603</v>
      </c>
      <c r="D189" t="s">
        <v>2004</v>
      </c>
      <c r="E189" t="s">
        <v>2005</v>
      </c>
      <c r="F189" t="s">
        <v>2406</v>
      </c>
      <c r="G189" t="s">
        <v>2407</v>
      </c>
      <c r="H189">
        <f t="shared" si="2"/>
        <v>87.975999999999999</v>
      </c>
      <c r="I189" t="e">
        <f>force_ripple_Config3_2A_phaseA_1Layer__21121[[#This Row],[A]]*force_ripple_Config3_2A_phaseA_1Layer__21121[[#This Row],[Insgesamt]]</f>
        <v>#VALUE!</v>
      </c>
      <c r="J189">
        <f>force_ripple_Config3_2A_phaseA_1Layer__21121[[#This Row],[A2]]*force_ripple_Config3_2A_phaseA_1Layer__21121[[#This Row],[Insgesamt]]</f>
        <v>-1.4782927423895442E+16</v>
      </c>
      <c r="K189" t="e">
        <f>force_ripple_Config3_2A_phaseA_1Layer__21121[[#This Row],[B]]*force_ripple_Config3_2A_phaseA_1Layer__21121[[#This Row],[Insgesamt]]</f>
        <v>#VALUE!</v>
      </c>
      <c r="L189">
        <f>force_ripple_Config3_2A_phaseA_1Layer__21121[[#This Row],[B2]]*force_ripple_Config3_2A_phaseA_1Layer__21121[[#This Row],[Insgesamt]]</f>
        <v>-9.948510324266296E+16</v>
      </c>
      <c r="M189" t="e">
        <f>force_ripple_Config3_2A_phaseA_1Layer__21121[[#This Row],[C]]*force_ripple_Config3_2A_phaseA_1Layer__21121[[#This Row],[Insgesamt]]</f>
        <v>#VALUE!</v>
      </c>
      <c r="N189">
        <f>force_ripple_Config3_2A_phaseA_1Layer__21121[[#This Row],[C2]]*force_ripple_Config3_2A_phaseA_1Layer__21121[[#This Row],[Insgesamt]]</f>
        <v>-1.3240279205082235E+17</v>
      </c>
    </row>
    <row r="190" spans="1:14" x14ac:dyDescent="0.3">
      <c r="A190">
        <v>374</v>
      </c>
      <c r="B190" t="s">
        <v>1604</v>
      </c>
      <c r="C190" t="s">
        <v>1605</v>
      </c>
      <c r="D190" t="s">
        <v>2006</v>
      </c>
      <c r="E190" t="s">
        <v>2007</v>
      </c>
      <c r="F190" t="s">
        <v>2408</v>
      </c>
      <c r="G190" t="s">
        <v>2409</v>
      </c>
      <c r="H190">
        <f t="shared" si="2"/>
        <v>87.975999999999999</v>
      </c>
      <c r="I190" t="e">
        <f>force_ripple_Config3_2A_phaseA_1Layer__21121[[#This Row],[A]]*force_ripple_Config3_2A_phaseA_1Layer__21121[[#This Row],[Insgesamt]]</f>
        <v>#VALUE!</v>
      </c>
      <c r="J190">
        <f>force_ripple_Config3_2A_phaseA_1Layer__21121[[#This Row],[A2]]*force_ripple_Config3_2A_phaseA_1Layer__21121[[#This Row],[Insgesamt]]</f>
        <v>-1.5050418921035116E+16</v>
      </c>
      <c r="K190" t="e">
        <f>force_ripple_Config3_2A_phaseA_1Layer__21121[[#This Row],[B]]*force_ripple_Config3_2A_phaseA_1Layer__21121[[#This Row],[Insgesamt]]</f>
        <v>#VALUE!</v>
      </c>
      <c r="L190">
        <f>force_ripple_Config3_2A_phaseA_1Layer__21121[[#This Row],[B2]]*force_ripple_Config3_2A_phaseA_1Layer__21121[[#This Row],[Insgesamt]]</f>
        <v>-1.081786661839576E+17</v>
      </c>
      <c r="M190" t="e">
        <f>force_ripple_Config3_2A_phaseA_1Layer__21121[[#This Row],[C]]*force_ripple_Config3_2A_phaseA_1Layer__21121[[#This Row],[Insgesamt]]</f>
        <v>#VALUE!</v>
      </c>
      <c r="N190">
        <f>force_ripple_Config3_2A_phaseA_1Layer__21121[[#This Row],[C2]]*force_ripple_Config3_2A_phaseA_1Layer__21121[[#This Row],[Insgesamt]]</f>
        <v>-1.2670667550028998E+17</v>
      </c>
    </row>
    <row r="191" spans="1:14" x14ac:dyDescent="0.3">
      <c r="A191">
        <v>376</v>
      </c>
      <c r="B191" t="s">
        <v>1606</v>
      </c>
      <c r="C191" t="s">
        <v>1607</v>
      </c>
      <c r="D191" t="s">
        <v>2008</v>
      </c>
      <c r="E191" t="s">
        <v>2009</v>
      </c>
      <c r="F191" t="s">
        <v>2410</v>
      </c>
      <c r="G191" t="s">
        <v>2411</v>
      </c>
      <c r="H191">
        <f t="shared" si="2"/>
        <v>87.975999999999999</v>
      </c>
      <c r="I191" t="e">
        <f>force_ripple_Config3_2A_phaseA_1Layer__21121[[#This Row],[A]]*force_ripple_Config3_2A_phaseA_1Layer__21121[[#This Row],[Insgesamt]]</f>
        <v>#VALUE!</v>
      </c>
      <c r="J191">
        <f>force_ripple_Config3_2A_phaseA_1Layer__21121[[#This Row],[A2]]*force_ripple_Config3_2A_phaseA_1Layer__21121[[#This Row],[Insgesamt]]</f>
        <v>-1.4449048531157517E+17</v>
      </c>
      <c r="K191" t="e">
        <f>force_ripple_Config3_2A_phaseA_1Layer__21121[[#This Row],[B]]*force_ripple_Config3_2A_phaseA_1Layer__21121[[#This Row],[Insgesamt]]</f>
        <v>#VALUE!</v>
      </c>
      <c r="L191">
        <f>force_ripple_Config3_2A_phaseA_1Layer__21121[[#This Row],[B2]]*force_ripple_Config3_2A_phaseA_1Layer__21121[[#This Row],[Insgesamt]]</f>
        <v>-1.0903061283268621E+17</v>
      </c>
      <c r="M191" t="e">
        <f>force_ripple_Config3_2A_phaseA_1Layer__21121[[#This Row],[C]]*force_ripple_Config3_2A_phaseA_1Layer__21121[[#This Row],[Insgesamt]]</f>
        <v>#VALUE!</v>
      </c>
      <c r="N191">
        <f>force_ripple_Config3_2A_phaseA_1Layer__21121[[#This Row],[C2]]*force_ripple_Config3_2A_phaseA_1Layer__21121[[#This Row],[Insgesamt]]</f>
        <v>-1.1107257509746157E+17</v>
      </c>
    </row>
    <row r="192" spans="1:14" x14ac:dyDescent="0.3">
      <c r="A192">
        <v>378</v>
      </c>
      <c r="B192" t="s">
        <v>1608</v>
      </c>
      <c r="C192" t="s">
        <v>1609</v>
      </c>
      <c r="D192" t="s">
        <v>2010</v>
      </c>
      <c r="E192" t="s">
        <v>2011</v>
      </c>
      <c r="F192" t="s">
        <v>2412</v>
      </c>
      <c r="G192" t="s">
        <v>2413</v>
      </c>
      <c r="H192">
        <f t="shared" si="2"/>
        <v>87.975999999999999</v>
      </c>
      <c r="I192" t="e">
        <f>force_ripple_Config3_2A_phaseA_1Layer__21121[[#This Row],[A]]*force_ripple_Config3_2A_phaseA_1Layer__21121[[#This Row],[Insgesamt]]</f>
        <v>#VALUE!</v>
      </c>
      <c r="J192">
        <f>force_ripple_Config3_2A_phaseA_1Layer__21121[[#This Row],[A2]]*force_ripple_Config3_2A_phaseA_1Layer__21121[[#This Row],[Insgesamt]]</f>
        <v>-1.4356720800642371E+17</v>
      </c>
      <c r="K192" t="e">
        <f>force_ripple_Config3_2A_phaseA_1Layer__21121[[#This Row],[B]]*force_ripple_Config3_2A_phaseA_1Layer__21121[[#This Row],[Insgesamt]]</f>
        <v>#VALUE!</v>
      </c>
      <c r="L192">
        <f>force_ripple_Config3_2A_phaseA_1Layer__21121[[#This Row],[B2]]*force_ripple_Config3_2A_phaseA_1Layer__21121[[#This Row],[Insgesamt]]</f>
        <v>-1.1453060414866816E+17</v>
      </c>
      <c r="M192" t="e">
        <f>force_ripple_Config3_2A_phaseA_1Layer__21121[[#This Row],[C]]*force_ripple_Config3_2A_phaseA_1Layer__21121[[#This Row],[Insgesamt]]</f>
        <v>#VALUE!</v>
      </c>
      <c r="N192">
        <f>force_ripple_Config3_2A_phaseA_1Layer__21121[[#This Row],[C2]]*force_ripple_Config3_2A_phaseA_1Layer__21121[[#This Row],[Insgesamt]]</f>
        <v>-9.852069709348344E+16</v>
      </c>
    </row>
    <row r="193" spans="1:14" x14ac:dyDescent="0.3">
      <c r="A193">
        <v>380</v>
      </c>
      <c r="B193" t="s">
        <v>1610</v>
      </c>
      <c r="C193" t="s">
        <v>1611</v>
      </c>
      <c r="D193" t="s">
        <v>2012</v>
      </c>
      <c r="E193" t="s">
        <v>2013</v>
      </c>
      <c r="F193" t="s">
        <v>2414</v>
      </c>
      <c r="G193" t="s">
        <v>2415</v>
      </c>
      <c r="H193">
        <f t="shared" si="2"/>
        <v>87.975999999999999</v>
      </c>
      <c r="I193" t="e">
        <f>force_ripple_Config3_2A_phaseA_1Layer__21121[[#This Row],[A]]*force_ripple_Config3_2A_phaseA_1Layer__21121[[#This Row],[Insgesamt]]</f>
        <v>#VALUE!</v>
      </c>
      <c r="J193">
        <f>force_ripple_Config3_2A_phaseA_1Layer__21121[[#This Row],[A2]]*force_ripple_Config3_2A_phaseA_1Layer__21121[[#This Row],[Insgesamt]]</f>
        <v>-1.3738707208972677E+17</v>
      </c>
      <c r="K193" t="e">
        <f>force_ripple_Config3_2A_phaseA_1Layer__21121[[#This Row],[B]]*force_ripple_Config3_2A_phaseA_1Layer__21121[[#This Row],[Insgesamt]]</f>
        <v>#VALUE!</v>
      </c>
      <c r="L193">
        <f>force_ripple_Config3_2A_phaseA_1Layer__21121[[#This Row],[B2]]*force_ripple_Config3_2A_phaseA_1Layer__21121[[#This Row],[Insgesamt]]</f>
        <v>-1.2358777085414603E+17</v>
      </c>
      <c r="M193" t="e">
        <f>force_ripple_Config3_2A_phaseA_1Layer__21121[[#This Row],[C]]*force_ripple_Config3_2A_phaseA_1Layer__21121[[#This Row],[Insgesamt]]</f>
        <v>#VALUE!</v>
      </c>
      <c r="N193">
        <f>force_ripple_Config3_2A_phaseA_1Layer__21121[[#This Row],[C2]]*force_ripple_Config3_2A_phaseA_1Layer__21121[[#This Row],[Insgesamt]]</f>
        <v>-9.3251161957404512E+16</v>
      </c>
    </row>
    <row r="194" spans="1:14" x14ac:dyDescent="0.3">
      <c r="A194">
        <v>382</v>
      </c>
      <c r="B194" t="s">
        <v>1612</v>
      </c>
      <c r="C194" t="s">
        <v>1613</v>
      </c>
      <c r="D194" t="s">
        <v>2014</v>
      </c>
      <c r="E194" t="s">
        <v>2015</v>
      </c>
      <c r="F194" t="s">
        <v>2416</v>
      </c>
      <c r="G194" t="s">
        <v>2417</v>
      </c>
      <c r="H194">
        <f t="shared" si="2"/>
        <v>87.975999999999999</v>
      </c>
      <c r="I194" t="e">
        <f>force_ripple_Config3_2A_phaseA_1Layer__21121[[#This Row],[A]]*force_ripple_Config3_2A_phaseA_1Layer__21121[[#This Row],[Insgesamt]]</f>
        <v>#VALUE!</v>
      </c>
      <c r="J194">
        <f>force_ripple_Config3_2A_phaseA_1Layer__21121[[#This Row],[A2]]*force_ripple_Config3_2A_phaseA_1Layer__21121[[#This Row],[Insgesamt]]</f>
        <v>-1.2630104776964184E+17</v>
      </c>
      <c r="K194" t="e">
        <f>force_ripple_Config3_2A_phaseA_1Layer__21121[[#This Row],[B]]*force_ripple_Config3_2A_phaseA_1Layer__21121[[#This Row],[Insgesamt]]</f>
        <v>#VALUE!</v>
      </c>
      <c r="L194">
        <f>force_ripple_Config3_2A_phaseA_1Layer__21121[[#This Row],[B2]]*force_ripple_Config3_2A_phaseA_1Layer__21121[[#This Row],[Insgesamt]]</f>
        <v>-1.2664504947452421E+17</v>
      </c>
      <c r="M194" t="e">
        <f>force_ripple_Config3_2A_phaseA_1Layer__21121[[#This Row],[C]]*force_ripple_Config3_2A_phaseA_1Layer__21121[[#This Row],[Insgesamt]]</f>
        <v>#VALUE!</v>
      </c>
      <c r="N194" t="e">
        <f>force_ripple_Config3_2A_phaseA_1Layer__21121[[#This Row],[C2]]*force_ripple_Config3_2A_phaseA_1Layer__21121[[#This Row],[Insgesamt]]</f>
        <v>#VALUE!</v>
      </c>
    </row>
    <row r="195" spans="1:14" x14ac:dyDescent="0.3">
      <c r="A195">
        <v>384</v>
      </c>
      <c r="B195" t="s">
        <v>1614</v>
      </c>
      <c r="C195" t="s">
        <v>1615</v>
      </c>
      <c r="D195" t="s">
        <v>2016</v>
      </c>
      <c r="E195" t="s">
        <v>2017</v>
      </c>
      <c r="F195" t="s">
        <v>2418</v>
      </c>
      <c r="G195" t="s">
        <v>2419</v>
      </c>
      <c r="H195">
        <f t="shared" si="2"/>
        <v>87.975999999999999</v>
      </c>
      <c r="I195" t="e">
        <f>force_ripple_Config3_2A_phaseA_1Layer__21121[[#This Row],[A]]*force_ripple_Config3_2A_phaseA_1Layer__21121[[#This Row],[Insgesamt]]</f>
        <v>#VALUE!</v>
      </c>
      <c r="J195">
        <f>force_ripple_Config3_2A_phaseA_1Layer__21121[[#This Row],[A2]]*force_ripple_Config3_2A_phaseA_1Layer__21121[[#This Row],[Insgesamt]]</f>
        <v>-1.2180067629300037E+17</v>
      </c>
      <c r="K195" t="e">
        <f>force_ripple_Config3_2A_phaseA_1Layer__21121[[#This Row],[B]]*force_ripple_Config3_2A_phaseA_1Layer__21121[[#This Row],[Insgesamt]]</f>
        <v>#VALUE!</v>
      </c>
      <c r="L195">
        <f>force_ripple_Config3_2A_phaseA_1Layer__21121[[#This Row],[B2]]*force_ripple_Config3_2A_phaseA_1Layer__21121[[#This Row],[Insgesamt]]</f>
        <v>-1.3444048596357944E+17</v>
      </c>
      <c r="M195" t="e">
        <f>force_ripple_Config3_2A_phaseA_1Layer__21121[[#This Row],[C]]*force_ripple_Config3_2A_phaseA_1Layer__21121[[#This Row],[Insgesamt]]</f>
        <v>#VALUE!</v>
      </c>
      <c r="N195" t="e">
        <f>force_ripple_Config3_2A_phaseA_1Layer__21121[[#This Row],[C2]]*force_ripple_Config3_2A_phaseA_1Layer__21121[[#This Row],[Insgesamt]]</f>
        <v>#VALUE!</v>
      </c>
    </row>
    <row r="196" spans="1:14" x14ac:dyDescent="0.3">
      <c r="A196">
        <v>386</v>
      </c>
      <c r="B196" t="s">
        <v>1616</v>
      </c>
      <c r="C196" t="s">
        <v>1617</v>
      </c>
      <c r="D196" t="s">
        <v>2018</v>
      </c>
      <c r="E196" t="s">
        <v>2019</v>
      </c>
      <c r="F196" t="s">
        <v>2420</v>
      </c>
      <c r="G196" t="s">
        <v>2421</v>
      </c>
      <c r="H196">
        <f t="shared" ref="H196:H203" si="3">28*3.142</f>
        <v>87.975999999999999</v>
      </c>
      <c r="I196" t="e">
        <f>force_ripple_Config3_2A_phaseA_1Layer__21121[[#This Row],[A]]*force_ripple_Config3_2A_phaseA_1Layer__21121[[#This Row],[Insgesamt]]</f>
        <v>#VALUE!</v>
      </c>
      <c r="J196">
        <f>force_ripple_Config3_2A_phaseA_1Layer__21121[[#This Row],[A2]]*force_ripple_Config3_2A_phaseA_1Layer__21121[[#This Row],[Insgesamt]]</f>
        <v>-1.1218046954415008E+16</v>
      </c>
      <c r="K196" t="e">
        <f>force_ripple_Config3_2A_phaseA_1Layer__21121[[#This Row],[B]]*force_ripple_Config3_2A_phaseA_1Layer__21121[[#This Row],[Insgesamt]]</f>
        <v>#VALUE!</v>
      </c>
      <c r="L196">
        <f>force_ripple_Config3_2A_phaseA_1Layer__21121[[#This Row],[B2]]*force_ripple_Config3_2A_phaseA_1Layer__21121[[#This Row],[Insgesamt]]</f>
        <v>-1.4255681589306736E+17</v>
      </c>
      <c r="M196" t="e">
        <f>force_ripple_Config3_2A_phaseA_1Layer__21121[[#This Row],[C]]*force_ripple_Config3_2A_phaseA_1Layer__21121[[#This Row],[Insgesamt]]</f>
        <v>#VALUE!</v>
      </c>
      <c r="N196">
        <f>force_ripple_Config3_2A_phaseA_1Layer__21121[[#This Row],[C2]]*force_ripple_Config3_2A_phaseA_1Layer__21121[[#This Row],[Insgesamt]]</f>
        <v>-9.4035534556371344E+16</v>
      </c>
    </row>
    <row r="197" spans="1:14" x14ac:dyDescent="0.3">
      <c r="A197">
        <v>388</v>
      </c>
      <c r="B197" t="s">
        <v>1618</v>
      </c>
      <c r="C197" t="s">
        <v>1619</v>
      </c>
      <c r="D197" t="s">
        <v>2020</v>
      </c>
      <c r="E197" t="s">
        <v>2021</v>
      </c>
      <c r="F197" t="s">
        <v>2422</v>
      </c>
      <c r="G197" t="s">
        <v>2423</v>
      </c>
      <c r="H197">
        <f t="shared" si="3"/>
        <v>87.975999999999999</v>
      </c>
      <c r="I197" t="e">
        <f>force_ripple_Config3_2A_phaseA_1Layer__21121[[#This Row],[A]]*force_ripple_Config3_2A_phaseA_1Layer__21121[[#This Row],[Insgesamt]]</f>
        <v>#VALUE!</v>
      </c>
      <c r="J197">
        <f>force_ripple_Config3_2A_phaseA_1Layer__21121[[#This Row],[A2]]*force_ripple_Config3_2A_phaseA_1Layer__21121[[#This Row],[Insgesamt]]</f>
        <v>-9.5920537544095696E+16</v>
      </c>
      <c r="K197" t="e">
        <f>force_ripple_Config3_2A_phaseA_1Layer__21121[[#This Row],[B]]*force_ripple_Config3_2A_phaseA_1Layer__21121[[#This Row],[Insgesamt]]</f>
        <v>#VALUE!</v>
      </c>
      <c r="L197">
        <f>force_ripple_Config3_2A_phaseA_1Layer__21121[[#This Row],[B2]]*force_ripple_Config3_2A_phaseA_1Layer__21121[[#This Row],[Insgesamt]]</f>
        <v>-1.3792099988066275E+17</v>
      </c>
      <c r="M197" t="e">
        <f>force_ripple_Config3_2A_phaseA_1Layer__21121[[#This Row],[C]]*force_ripple_Config3_2A_phaseA_1Layer__21121[[#This Row],[Insgesamt]]</f>
        <v>#VALUE!</v>
      </c>
      <c r="N197">
        <f>force_ripple_Config3_2A_phaseA_1Layer__21121[[#This Row],[C2]]*force_ripple_Config3_2A_phaseA_1Layer__21121[[#This Row],[Insgesamt]]</f>
        <v>-9.4106949555737312E+16</v>
      </c>
    </row>
    <row r="198" spans="1:14" x14ac:dyDescent="0.3">
      <c r="A198">
        <v>390</v>
      </c>
      <c r="B198" t="s">
        <v>1620</v>
      </c>
      <c r="C198" t="s">
        <v>1621</v>
      </c>
      <c r="D198" t="s">
        <v>2022</v>
      </c>
      <c r="E198" t="s">
        <v>2023</v>
      </c>
      <c r="F198" t="s">
        <v>2424</v>
      </c>
      <c r="G198" t="s">
        <v>2425</v>
      </c>
      <c r="H198">
        <f t="shared" si="3"/>
        <v>87.975999999999999</v>
      </c>
      <c r="I198" t="e">
        <f>force_ripple_Config3_2A_phaseA_1Layer__21121[[#This Row],[A]]*force_ripple_Config3_2A_phaseA_1Layer__21121[[#This Row],[Insgesamt]]</f>
        <v>#VALUE!</v>
      </c>
      <c r="J198">
        <f>force_ripple_Config3_2A_phaseA_1Layer__21121[[#This Row],[A2]]*force_ripple_Config3_2A_phaseA_1Layer__21121[[#This Row],[Insgesamt]]</f>
        <v>-8.8387241688344688E+16</v>
      </c>
      <c r="K198" t="e">
        <f>force_ripple_Config3_2A_phaseA_1Layer__21121[[#This Row],[B]]*force_ripple_Config3_2A_phaseA_1Layer__21121[[#This Row],[Insgesamt]]</f>
        <v>#VALUE!</v>
      </c>
      <c r="L198">
        <f>force_ripple_Config3_2A_phaseA_1Layer__21121[[#This Row],[B2]]*force_ripple_Config3_2A_phaseA_1Layer__21121[[#This Row],[Insgesamt]]</f>
        <v>-1.3233105503832643E+17</v>
      </c>
      <c r="M198" t="e">
        <f>force_ripple_Config3_2A_phaseA_1Layer__21121[[#This Row],[C]]*force_ripple_Config3_2A_phaseA_1Layer__21121[[#This Row],[Insgesamt]]</f>
        <v>#VALUE!</v>
      </c>
      <c r="N198">
        <f>force_ripple_Config3_2A_phaseA_1Layer__21121[[#This Row],[C2]]*force_ripple_Config3_2A_phaseA_1Layer__21121[[#This Row],[Insgesamt]]</f>
        <v>-9.9266872301043136E+16</v>
      </c>
    </row>
    <row r="199" spans="1:14" x14ac:dyDescent="0.3">
      <c r="A199">
        <v>392</v>
      </c>
      <c r="B199" t="s">
        <v>1622</v>
      </c>
      <c r="C199" t="s">
        <v>1623</v>
      </c>
      <c r="D199" t="s">
        <v>2024</v>
      </c>
      <c r="E199" t="s">
        <v>2025</v>
      </c>
      <c r="F199" t="s">
        <v>2426</v>
      </c>
      <c r="G199" t="s">
        <v>2427</v>
      </c>
      <c r="H199">
        <f t="shared" si="3"/>
        <v>87.975999999999999</v>
      </c>
      <c r="I199" t="e">
        <f>force_ripple_Config3_2A_phaseA_1Layer__21121[[#This Row],[A]]*force_ripple_Config3_2A_phaseA_1Layer__21121[[#This Row],[Insgesamt]]</f>
        <v>#VALUE!</v>
      </c>
      <c r="J199" t="e">
        <f>force_ripple_Config3_2A_phaseA_1Layer__21121[[#This Row],[A2]]*force_ripple_Config3_2A_phaseA_1Layer__21121[[#This Row],[Insgesamt]]</f>
        <v>#VALUE!</v>
      </c>
      <c r="K199" t="e">
        <f>force_ripple_Config3_2A_phaseA_1Layer__21121[[#This Row],[B]]*force_ripple_Config3_2A_phaseA_1Layer__21121[[#This Row],[Insgesamt]]</f>
        <v>#VALUE!</v>
      </c>
      <c r="L199">
        <f>force_ripple_Config3_2A_phaseA_1Layer__21121[[#This Row],[B2]]*force_ripple_Config3_2A_phaseA_1Layer__21121[[#This Row],[Insgesamt]]</f>
        <v>-1.2723668005199893E+17</v>
      </c>
      <c r="M199" t="e">
        <f>force_ripple_Config3_2A_phaseA_1Layer__21121[[#This Row],[C]]*force_ripple_Config3_2A_phaseA_1Layer__21121[[#This Row],[Insgesamt]]</f>
        <v>#VALUE!</v>
      </c>
      <c r="N199">
        <f>force_ripple_Config3_2A_phaseA_1Layer__21121[[#This Row],[C2]]*force_ripple_Config3_2A_phaseA_1Layer__21121[[#This Row],[Insgesamt]]</f>
        <v>-1.0772170074420056E+17</v>
      </c>
    </row>
    <row r="200" spans="1:14" x14ac:dyDescent="0.3">
      <c r="A200">
        <v>394</v>
      </c>
      <c r="B200" t="s">
        <v>1624</v>
      </c>
      <c r="C200" t="s">
        <v>1625</v>
      </c>
      <c r="D200" t="s">
        <v>2026</v>
      </c>
      <c r="E200" t="s">
        <v>2027</v>
      </c>
      <c r="F200" t="s">
        <v>2428</v>
      </c>
      <c r="G200" t="s">
        <v>2429</v>
      </c>
      <c r="H200">
        <f t="shared" si="3"/>
        <v>87.975999999999999</v>
      </c>
      <c r="I200" t="e">
        <f>force_ripple_Config3_2A_phaseA_1Layer__21121[[#This Row],[A]]*force_ripple_Config3_2A_phaseA_1Layer__21121[[#This Row],[Insgesamt]]</f>
        <v>#VALUE!</v>
      </c>
      <c r="J200" t="e">
        <f>force_ripple_Config3_2A_phaseA_1Layer__21121[[#This Row],[A2]]*force_ripple_Config3_2A_phaseA_1Layer__21121[[#This Row],[Insgesamt]]</f>
        <v>#VALUE!</v>
      </c>
      <c r="K200" t="e">
        <f>force_ripple_Config3_2A_phaseA_1Layer__21121[[#This Row],[B]]*force_ripple_Config3_2A_phaseA_1Layer__21121[[#This Row],[Insgesamt]]</f>
        <v>#VALUE!</v>
      </c>
      <c r="L200">
        <f>force_ripple_Config3_2A_phaseA_1Layer__21121[[#This Row],[B2]]*force_ripple_Config3_2A_phaseA_1Layer__21121[[#This Row],[Insgesamt]]</f>
        <v>-1.1332283426788205E+17</v>
      </c>
      <c r="M200" t="e">
        <f>force_ripple_Config3_2A_phaseA_1Layer__21121[[#This Row],[C]]*force_ripple_Config3_2A_phaseA_1Layer__21121[[#This Row],[Insgesamt]]</f>
        <v>#VALUE!</v>
      </c>
      <c r="N200">
        <f>force_ripple_Config3_2A_phaseA_1Layer__21121[[#This Row],[C2]]*force_ripple_Config3_2A_phaseA_1Layer__21121[[#This Row],[Insgesamt]]</f>
        <v>-1.089154809865595E+17</v>
      </c>
    </row>
    <row r="201" spans="1:14" x14ac:dyDescent="0.3">
      <c r="A201">
        <v>396</v>
      </c>
      <c r="B201" t="s">
        <v>1626</v>
      </c>
      <c r="C201" t="s">
        <v>1627</v>
      </c>
      <c r="D201" t="s">
        <v>2028</v>
      </c>
      <c r="E201" t="s">
        <v>2029</v>
      </c>
      <c r="F201" t="s">
        <v>2430</v>
      </c>
      <c r="G201" t="s">
        <v>2431</v>
      </c>
      <c r="H201">
        <f t="shared" si="3"/>
        <v>87.975999999999999</v>
      </c>
      <c r="I201" t="e">
        <f>force_ripple_Config3_2A_phaseA_1Layer__21121[[#This Row],[A]]*force_ripple_Config3_2A_phaseA_1Layer__21121[[#This Row],[Insgesamt]]</f>
        <v>#VALUE!</v>
      </c>
      <c r="J201" t="e">
        <f>force_ripple_Config3_2A_phaseA_1Layer__21121[[#This Row],[A2]]*force_ripple_Config3_2A_phaseA_1Layer__21121[[#This Row],[Insgesamt]]</f>
        <v>#VALUE!</v>
      </c>
      <c r="K201" t="e">
        <f>force_ripple_Config3_2A_phaseA_1Layer__21121[[#This Row],[B]]*force_ripple_Config3_2A_phaseA_1Layer__21121[[#This Row],[Insgesamt]]</f>
        <v>#VALUE!</v>
      </c>
      <c r="L201">
        <f>force_ripple_Config3_2A_phaseA_1Layer__21121[[#This Row],[B2]]*force_ripple_Config3_2A_phaseA_1Layer__21121[[#This Row],[Insgesamt]]</f>
        <v>-1.0180581708101192E+17</v>
      </c>
      <c r="M201" t="e">
        <f>force_ripple_Config3_2A_phaseA_1Layer__21121[[#This Row],[C]]*force_ripple_Config3_2A_phaseA_1Layer__21121[[#This Row],[Insgesamt]]</f>
        <v>#VALUE!</v>
      </c>
      <c r="N201">
        <f>force_ripple_Config3_2A_phaseA_1Layer__21121[[#This Row],[C2]]*force_ripple_Config3_2A_phaseA_1Layer__21121[[#This Row],[Insgesamt]]</f>
        <v>-1.131607600597169E+17</v>
      </c>
    </row>
    <row r="202" spans="1:14" x14ac:dyDescent="0.3">
      <c r="A202">
        <v>398</v>
      </c>
      <c r="B202" t="s">
        <v>1628</v>
      </c>
      <c r="C202" t="s">
        <v>1629</v>
      </c>
      <c r="D202" t="s">
        <v>2030</v>
      </c>
      <c r="E202" t="s">
        <v>2031</v>
      </c>
      <c r="F202" t="s">
        <v>2432</v>
      </c>
      <c r="G202" t="s">
        <v>2433</v>
      </c>
      <c r="H202">
        <f t="shared" si="3"/>
        <v>87.975999999999999</v>
      </c>
      <c r="I202" t="e">
        <f>force_ripple_Config3_2A_phaseA_1Layer__21121[[#This Row],[A]]*force_ripple_Config3_2A_phaseA_1Layer__21121[[#This Row],[Insgesamt]]</f>
        <v>#VALUE!</v>
      </c>
      <c r="J202" t="e">
        <f>force_ripple_Config3_2A_phaseA_1Layer__21121[[#This Row],[A2]]*force_ripple_Config3_2A_phaseA_1Layer__21121[[#This Row],[Insgesamt]]</f>
        <v>#VALUE!</v>
      </c>
      <c r="K202" t="e">
        <f>force_ripple_Config3_2A_phaseA_1Layer__21121[[#This Row],[B]]*force_ripple_Config3_2A_phaseA_1Layer__21121[[#This Row],[Insgesamt]]</f>
        <v>#VALUE!</v>
      </c>
      <c r="L202">
        <f>force_ripple_Config3_2A_phaseA_1Layer__21121[[#This Row],[B2]]*force_ripple_Config3_2A_phaseA_1Layer__21121[[#This Row],[Insgesamt]]</f>
        <v>-9.4724670949020224E+16</v>
      </c>
      <c r="M202" t="e">
        <f>force_ripple_Config3_2A_phaseA_1Layer__21121[[#This Row],[C]]*force_ripple_Config3_2A_phaseA_1Layer__21121[[#This Row],[Insgesamt]]</f>
        <v>#VALUE!</v>
      </c>
      <c r="N202">
        <f>force_ripple_Config3_2A_phaseA_1Layer__21121[[#This Row],[C2]]*force_ripple_Config3_2A_phaseA_1Layer__21121[[#This Row],[Insgesamt]]</f>
        <v>-1.184674951995353E+17</v>
      </c>
    </row>
    <row r="203" spans="1:14" x14ac:dyDescent="0.3">
      <c r="A203">
        <v>400</v>
      </c>
      <c r="B203" t="s">
        <v>1630</v>
      </c>
      <c r="C203" t="s">
        <v>1631</v>
      </c>
      <c r="D203" t="s">
        <v>2032</v>
      </c>
      <c r="E203" t="s">
        <v>2033</v>
      </c>
      <c r="F203" t="s">
        <v>2434</v>
      </c>
      <c r="G203" t="s">
        <v>2435</v>
      </c>
      <c r="H203">
        <f t="shared" si="3"/>
        <v>87.975999999999999</v>
      </c>
      <c r="I203" t="e">
        <f>force_ripple_Config3_2A_phaseA_1Layer__21121[[#This Row],[A]]*force_ripple_Config3_2A_phaseA_1Layer__21121[[#This Row],[Insgesamt]]</f>
        <v>#VALUE!</v>
      </c>
      <c r="J203" t="e">
        <f>force_ripple_Config3_2A_phaseA_1Layer__21121[[#This Row],[A2]]*force_ripple_Config3_2A_phaseA_1Layer__21121[[#This Row],[Insgesamt]]</f>
        <v>#VALUE!</v>
      </c>
      <c r="K203" t="e">
        <f>force_ripple_Config3_2A_phaseA_1Layer__21121[[#This Row],[B]]*force_ripple_Config3_2A_phaseA_1Layer__21121[[#This Row],[Insgesamt]]</f>
        <v>#VALUE!</v>
      </c>
      <c r="L203" t="e">
        <f>force_ripple_Config3_2A_phaseA_1Layer__21121[[#This Row],[B2]]*force_ripple_Config3_2A_phaseA_1Layer__21121[[#This Row],[Insgesamt]]</f>
        <v>#VALUE!</v>
      </c>
      <c r="M203" t="e">
        <f>force_ripple_Config3_2A_phaseA_1Layer__21121[[#This Row],[C]]*force_ripple_Config3_2A_phaseA_1Layer__21121[[#This Row],[Insgesamt]]</f>
        <v>#VALUE!</v>
      </c>
      <c r="N203">
        <f>force_ripple_Config3_2A_phaseA_1Layer__21121[[#This Row],[C2]]*force_ripple_Config3_2A_phaseA_1Layer__21121[[#This Row],[Insgesamt]]</f>
        <v>-1.1643275609482419E+17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0CDD-76EF-41D7-885D-4A05EEE296D3}">
  <dimension ref="A1:N203"/>
  <sheetViews>
    <sheetView topLeftCell="F1" workbookViewId="0">
      <selection activeCell="P28" sqref="P28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1230</v>
      </c>
      <c r="C3" t="s">
        <v>1231</v>
      </c>
      <c r="D3" t="s">
        <v>1632</v>
      </c>
      <c r="E3" t="s">
        <v>1633</v>
      </c>
      <c r="F3" t="s">
        <v>2843</v>
      </c>
      <c r="G3" t="s">
        <v>2844</v>
      </c>
      <c r="H3">
        <f>28*3.142</f>
        <v>87.975999999999999</v>
      </c>
      <c r="I3" t="e">
        <f>force_ripple_Config3_2A_phaseA_1Layer__2111822[[#This Row],[A]]*force_ripple_Config3_2A_phaseA_1Layer__2111822[[#This Row],[Insgesamt]]</f>
        <v>#VALUE!</v>
      </c>
      <c r="J3" t="e">
        <f>force_ripple_Config3_2A_phaseA_1Layer__2111822[[#This Row],[A2]]*force_ripple_Config3_2A_phaseA_1Layer__2111822[[#This Row],[Insgesamt]]</f>
        <v>#VALUE!</v>
      </c>
      <c r="K3" t="e">
        <f>force_ripple_Config3_2A_phaseA_1Layer__2111822[[#This Row],[B]]*force_ripple_Config3_2A_phaseA_1Layer__2111822[[#This Row],[Insgesamt]]</f>
        <v>#VALUE!</v>
      </c>
      <c r="L3">
        <f>force_ripple_Config3_2A_phaseA_1Layer__2111822[[#This Row],[B2]]*force_ripple_Config3_2A_phaseA_1Layer__2111822[[#This Row],[Insgesamt]]</f>
        <v>-9.2634303836297504E+16</v>
      </c>
      <c r="M3" t="e">
        <f>force_ripple_Config3_2A_phaseA_1Layer__2111822[[#This Row],[C]]*force_ripple_Config3_2A_phaseA_1Layer__2111822[[#This Row],[Insgesamt]]</f>
        <v>#VALUE!</v>
      </c>
      <c r="N3">
        <f>force_ripple_Config3_2A_phaseA_1Layer__2111822[[#This Row],[C2]]*force_ripple_Config3_2A_phaseA_1Layer__2111822[[#This Row],[Insgesamt]]</f>
        <v>-1.7471156132015325E+17</v>
      </c>
    </row>
    <row r="4" spans="1:14" x14ac:dyDescent="0.3">
      <c r="A4">
        <v>2</v>
      </c>
      <c r="B4" t="s">
        <v>1232</v>
      </c>
      <c r="C4" t="s">
        <v>1233</v>
      </c>
      <c r="D4" t="s">
        <v>1634</v>
      </c>
      <c r="E4" t="s">
        <v>1635</v>
      </c>
      <c r="F4" t="s">
        <v>2845</v>
      </c>
      <c r="G4" t="s">
        <v>2846</v>
      </c>
      <c r="H4">
        <f t="shared" ref="H4:H67" si="0">28*3.142</f>
        <v>87.975999999999999</v>
      </c>
      <c r="I4" t="e">
        <f>force_ripple_Config3_2A_phaseA_1Layer__2111822[[#This Row],[A]]*force_ripple_Config3_2A_phaseA_1Layer__2111822[[#This Row],[Insgesamt]]</f>
        <v>#VALUE!</v>
      </c>
      <c r="J4" t="e">
        <f>force_ripple_Config3_2A_phaseA_1Layer__2111822[[#This Row],[A2]]*force_ripple_Config3_2A_phaseA_1Layer__2111822[[#This Row],[Insgesamt]]</f>
        <v>#VALUE!</v>
      </c>
      <c r="K4" t="e">
        <f>force_ripple_Config3_2A_phaseA_1Layer__2111822[[#This Row],[B]]*force_ripple_Config3_2A_phaseA_1Layer__2111822[[#This Row],[Insgesamt]]</f>
        <v>#VALUE!</v>
      </c>
      <c r="L4">
        <f>force_ripple_Config3_2A_phaseA_1Layer__2111822[[#This Row],[B2]]*force_ripple_Config3_2A_phaseA_1Layer__2111822[[#This Row],[Insgesamt]]</f>
        <v>-8.9453578087388944E+16</v>
      </c>
      <c r="M4" t="e">
        <f>force_ripple_Config3_2A_phaseA_1Layer__2111822[[#This Row],[C]]*force_ripple_Config3_2A_phaseA_1Layer__2111822[[#This Row],[Insgesamt]]</f>
        <v>#VALUE!</v>
      </c>
      <c r="N4">
        <f>force_ripple_Config3_2A_phaseA_1Layer__2111822[[#This Row],[C2]]*force_ripple_Config3_2A_phaseA_1Layer__2111822[[#This Row],[Insgesamt]]</f>
        <v>-1.9203874586943251E+17</v>
      </c>
    </row>
    <row r="5" spans="1:14" x14ac:dyDescent="0.3">
      <c r="A5">
        <v>4</v>
      </c>
      <c r="B5" t="s">
        <v>1234</v>
      </c>
      <c r="C5" t="s">
        <v>1235</v>
      </c>
      <c r="D5" t="s">
        <v>1636</v>
      </c>
      <c r="E5" t="s">
        <v>1637</v>
      </c>
      <c r="F5" t="s">
        <v>2847</v>
      </c>
      <c r="G5" t="s">
        <v>2848</v>
      </c>
      <c r="H5">
        <f t="shared" si="0"/>
        <v>87.975999999999999</v>
      </c>
      <c r="I5" t="e">
        <f>force_ripple_Config3_2A_phaseA_1Layer__2111822[[#This Row],[A]]*force_ripple_Config3_2A_phaseA_1Layer__2111822[[#This Row],[Insgesamt]]</f>
        <v>#VALUE!</v>
      </c>
      <c r="J5" t="e">
        <f>force_ripple_Config3_2A_phaseA_1Layer__2111822[[#This Row],[A2]]*force_ripple_Config3_2A_phaseA_1Layer__2111822[[#This Row],[Insgesamt]]</f>
        <v>#VALUE!</v>
      </c>
      <c r="K5" t="e">
        <f>force_ripple_Config3_2A_phaseA_1Layer__2111822[[#This Row],[B]]*force_ripple_Config3_2A_phaseA_1Layer__2111822[[#This Row],[Insgesamt]]</f>
        <v>#VALUE!</v>
      </c>
      <c r="L5" t="e">
        <f>force_ripple_Config3_2A_phaseA_1Layer__2111822[[#This Row],[B2]]*force_ripple_Config3_2A_phaseA_1Layer__2111822[[#This Row],[Insgesamt]]</f>
        <v>#VALUE!</v>
      </c>
      <c r="M5" t="e">
        <f>force_ripple_Config3_2A_phaseA_1Layer__2111822[[#This Row],[C]]*force_ripple_Config3_2A_phaseA_1Layer__2111822[[#This Row],[Insgesamt]]</f>
        <v>#VALUE!</v>
      </c>
      <c r="N5">
        <f>force_ripple_Config3_2A_phaseA_1Layer__2111822[[#This Row],[C2]]*force_ripple_Config3_2A_phaseA_1Layer__2111822[[#This Row],[Insgesamt]]</f>
        <v>-1.9906872821753389E+17</v>
      </c>
    </row>
    <row r="6" spans="1:14" x14ac:dyDescent="0.3">
      <c r="A6">
        <v>6</v>
      </c>
      <c r="B6" t="s">
        <v>1236</v>
      </c>
      <c r="C6" t="s">
        <v>1237</v>
      </c>
      <c r="D6" t="s">
        <v>1638</v>
      </c>
      <c r="E6" t="s">
        <v>1639</v>
      </c>
      <c r="F6" t="s">
        <v>2849</v>
      </c>
      <c r="G6" t="s">
        <v>2850</v>
      </c>
      <c r="H6">
        <f t="shared" si="0"/>
        <v>87.975999999999999</v>
      </c>
      <c r="I6" t="e">
        <f>force_ripple_Config3_2A_phaseA_1Layer__2111822[[#This Row],[A]]*force_ripple_Config3_2A_phaseA_1Layer__2111822[[#This Row],[Insgesamt]]</f>
        <v>#VALUE!</v>
      </c>
      <c r="J6">
        <f>force_ripple_Config3_2A_phaseA_1Layer__2111822[[#This Row],[A2]]*force_ripple_Config3_2A_phaseA_1Layer__2111822[[#This Row],[Insgesamt]]</f>
        <v>-1.0440416739799048E+17</v>
      </c>
      <c r="K6" t="e">
        <f>force_ripple_Config3_2A_phaseA_1Layer__2111822[[#This Row],[B]]*force_ripple_Config3_2A_phaseA_1Layer__2111822[[#This Row],[Insgesamt]]</f>
        <v>#VALUE!</v>
      </c>
      <c r="L6" t="e">
        <f>force_ripple_Config3_2A_phaseA_1Layer__2111822[[#This Row],[B2]]*force_ripple_Config3_2A_phaseA_1Layer__2111822[[#This Row],[Insgesamt]]</f>
        <v>#VALUE!</v>
      </c>
      <c r="M6" t="e">
        <f>force_ripple_Config3_2A_phaseA_1Layer__2111822[[#This Row],[C]]*force_ripple_Config3_2A_phaseA_1Layer__2111822[[#This Row],[Insgesamt]]</f>
        <v>#VALUE!</v>
      </c>
      <c r="N6">
        <f>force_ripple_Config3_2A_phaseA_1Layer__2111822[[#This Row],[C2]]*force_ripple_Config3_2A_phaseA_1Layer__2111822[[#This Row],[Insgesamt]]</f>
        <v>-2.0486193980832464E+17</v>
      </c>
    </row>
    <row r="7" spans="1:14" x14ac:dyDescent="0.3">
      <c r="A7">
        <v>8</v>
      </c>
      <c r="B7" t="s">
        <v>1238</v>
      </c>
      <c r="C7" t="s">
        <v>1239</v>
      </c>
      <c r="D7" t="s">
        <v>1640</v>
      </c>
      <c r="E7" t="s">
        <v>1641</v>
      </c>
      <c r="F7" t="s">
        <v>2851</v>
      </c>
      <c r="G7" t="s">
        <v>2852</v>
      </c>
      <c r="H7">
        <f t="shared" si="0"/>
        <v>87.975999999999999</v>
      </c>
      <c r="I7" t="e">
        <f>force_ripple_Config3_2A_phaseA_1Layer__2111822[[#This Row],[A]]*force_ripple_Config3_2A_phaseA_1Layer__2111822[[#This Row],[Insgesamt]]</f>
        <v>#VALUE!</v>
      </c>
      <c r="J7">
        <f>force_ripple_Config3_2A_phaseA_1Layer__2111822[[#This Row],[A2]]*force_ripple_Config3_2A_phaseA_1Layer__2111822[[#This Row],[Insgesamt]]</f>
        <v>-1.1577545762189539E+17</v>
      </c>
      <c r="K7" t="e">
        <f>force_ripple_Config3_2A_phaseA_1Layer__2111822[[#This Row],[B]]*force_ripple_Config3_2A_phaseA_1Layer__2111822[[#This Row],[Insgesamt]]</f>
        <v>#VALUE!</v>
      </c>
      <c r="L7" t="e">
        <f>force_ripple_Config3_2A_phaseA_1Layer__2111822[[#This Row],[B2]]*force_ripple_Config3_2A_phaseA_1Layer__2111822[[#This Row],[Insgesamt]]</f>
        <v>#VALUE!</v>
      </c>
      <c r="M7" t="e">
        <f>force_ripple_Config3_2A_phaseA_1Layer__2111822[[#This Row],[C]]*force_ripple_Config3_2A_phaseA_1Layer__2111822[[#This Row],[Insgesamt]]</f>
        <v>#VALUE!</v>
      </c>
      <c r="N7">
        <f>force_ripple_Config3_2A_phaseA_1Layer__2111822[[#This Row],[C2]]*force_ripple_Config3_2A_phaseA_1Layer__2111822[[#This Row],[Insgesamt]]</f>
        <v>-2.0806766956738547E+17</v>
      </c>
    </row>
    <row r="8" spans="1:14" x14ac:dyDescent="0.3">
      <c r="A8">
        <v>10</v>
      </c>
      <c r="B8" t="s">
        <v>1240</v>
      </c>
      <c r="C8" t="s">
        <v>1241</v>
      </c>
      <c r="D8" t="s">
        <v>1642</v>
      </c>
      <c r="E8" t="s">
        <v>1643</v>
      </c>
      <c r="F8" t="s">
        <v>2853</v>
      </c>
      <c r="G8" t="s">
        <v>2854</v>
      </c>
      <c r="H8">
        <f t="shared" si="0"/>
        <v>87.975999999999999</v>
      </c>
      <c r="I8" t="e">
        <f>force_ripple_Config3_2A_phaseA_1Layer__2111822[[#This Row],[A]]*force_ripple_Config3_2A_phaseA_1Layer__2111822[[#This Row],[Insgesamt]]</f>
        <v>#VALUE!</v>
      </c>
      <c r="J8">
        <f>force_ripple_Config3_2A_phaseA_1Layer__2111822[[#This Row],[A2]]*force_ripple_Config3_2A_phaseA_1Layer__2111822[[#This Row],[Insgesamt]]</f>
        <v>-1.2531247711033616E+17</v>
      </c>
      <c r="K8" t="e">
        <f>force_ripple_Config3_2A_phaseA_1Layer__2111822[[#This Row],[B]]*force_ripple_Config3_2A_phaseA_1Layer__2111822[[#This Row],[Insgesamt]]</f>
        <v>#VALUE!</v>
      </c>
      <c r="L8" t="e">
        <f>force_ripple_Config3_2A_phaseA_1Layer__2111822[[#This Row],[B2]]*force_ripple_Config3_2A_phaseA_1Layer__2111822[[#This Row],[Insgesamt]]</f>
        <v>#VALUE!</v>
      </c>
      <c r="M8" t="e">
        <f>force_ripple_Config3_2A_phaseA_1Layer__2111822[[#This Row],[C]]*force_ripple_Config3_2A_phaseA_1Layer__2111822[[#This Row],[Insgesamt]]</f>
        <v>#VALUE!</v>
      </c>
      <c r="N8">
        <f>force_ripple_Config3_2A_phaseA_1Layer__2111822[[#This Row],[C2]]*force_ripple_Config3_2A_phaseA_1Layer__2111822[[#This Row],[Insgesamt]]</f>
        <v>-1.9748873937905312E+17</v>
      </c>
    </row>
    <row r="9" spans="1:14" x14ac:dyDescent="0.3">
      <c r="A9">
        <v>12</v>
      </c>
      <c r="B9" t="s">
        <v>1242</v>
      </c>
      <c r="C9" t="s">
        <v>1243</v>
      </c>
      <c r="D9" t="s">
        <v>1644</v>
      </c>
      <c r="E9" t="s">
        <v>1645</v>
      </c>
      <c r="F9" t="s">
        <v>2855</v>
      </c>
      <c r="G9" t="s">
        <v>2856</v>
      </c>
      <c r="H9">
        <f t="shared" si="0"/>
        <v>87.975999999999999</v>
      </c>
      <c r="I9" t="e">
        <f>force_ripple_Config3_2A_phaseA_1Layer__2111822[[#This Row],[A]]*force_ripple_Config3_2A_phaseA_1Layer__2111822[[#This Row],[Insgesamt]]</f>
        <v>#VALUE!</v>
      </c>
      <c r="J9">
        <f>force_ripple_Config3_2A_phaseA_1Layer__2111822[[#This Row],[A2]]*force_ripple_Config3_2A_phaseA_1Layer__2111822[[#This Row],[Insgesamt]]</f>
        <v>-1.3902089203688038E+17</v>
      </c>
      <c r="K9" t="e">
        <f>force_ripple_Config3_2A_phaseA_1Layer__2111822[[#This Row],[B]]*force_ripple_Config3_2A_phaseA_1Layer__2111822[[#This Row],[Insgesamt]]</f>
        <v>#VALUE!</v>
      </c>
      <c r="L9">
        <f>force_ripple_Config3_2A_phaseA_1Layer__2111822[[#This Row],[B2]]*force_ripple_Config3_2A_phaseA_1Layer__2111822[[#This Row],[Insgesamt]]</f>
        <v>-9.1228554594633904E+16</v>
      </c>
      <c r="M9" t="e">
        <f>force_ripple_Config3_2A_phaseA_1Layer__2111822[[#This Row],[C]]*force_ripple_Config3_2A_phaseA_1Layer__2111822[[#This Row],[Insgesamt]]</f>
        <v>#VALUE!</v>
      </c>
      <c r="N9">
        <f>force_ripple_Config3_2A_phaseA_1Layer__2111822[[#This Row],[C2]]*force_ripple_Config3_2A_phaseA_1Layer__2111822[[#This Row],[Insgesamt]]</f>
        <v>-1.8464737479339859E+17</v>
      </c>
    </row>
    <row r="10" spans="1:14" x14ac:dyDescent="0.3">
      <c r="A10">
        <v>14</v>
      </c>
      <c r="B10" t="s">
        <v>1244</v>
      </c>
      <c r="C10" t="s">
        <v>1245</v>
      </c>
      <c r="D10" t="s">
        <v>1646</v>
      </c>
      <c r="E10" t="s">
        <v>1647</v>
      </c>
      <c r="F10" t="s">
        <v>2857</v>
      </c>
      <c r="G10" t="s">
        <v>2858</v>
      </c>
      <c r="H10">
        <f t="shared" si="0"/>
        <v>87.975999999999999</v>
      </c>
      <c r="I10" t="e">
        <f>force_ripple_Config3_2A_phaseA_1Layer__2111822[[#This Row],[A]]*force_ripple_Config3_2A_phaseA_1Layer__2111822[[#This Row],[Insgesamt]]</f>
        <v>#VALUE!</v>
      </c>
      <c r="J10">
        <f>force_ripple_Config3_2A_phaseA_1Layer__2111822[[#This Row],[A2]]*force_ripple_Config3_2A_phaseA_1Layer__2111822[[#This Row],[Insgesamt]]</f>
        <v>-1.4411917850023024E+17</v>
      </c>
      <c r="K10" t="e">
        <f>force_ripple_Config3_2A_phaseA_1Layer__2111822[[#This Row],[B]]*force_ripple_Config3_2A_phaseA_1Layer__2111822[[#This Row],[Insgesamt]]</f>
        <v>#VALUE!</v>
      </c>
      <c r="L10">
        <f>force_ripple_Config3_2A_phaseA_1Layer__2111822[[#This Row],[B2]]*force_ripple_Config3_2A_phaseA_1Layer__2111822[[#This Row],[Insgesamt]]</f>
        <v>-1.0166445531536715E+17</v>
      </c>
      <c r="M10" t="e">
        <f>force_ripple_Config3_2A_phaseA_1Layer__2111822[[#This Row],[C]]*force_ripple_Config3_2A_phaseA_1Layer__2111822[[#This Row],[Insgesamt]]</f>
        <v>#VALUE!</v>
      </c>
      <c r="N10">
        <f>force_ripple_Config3_2A_phaseA_1Layer__2111822[[#This Row],[C2]]*force_ripple_Config3_2A_phaseA_1Layer__2111822[[#This Row],[Insgesamt]]</f>
        <v>-1.7111391060615501E+17</v>
      </c>
    </row>
    <row r="11" spans="1:14" x14ac:dyDescent="0.3">
      <c r="A11">
        <v>16</v>
      </c>
      <c r="B11" t="s">
        <v>1246</v>
      </c>
      <c r="C11" t="s">
        <v>1247</v>
      </c>
      <c r="D11" t="s">
        <v>1648</v>
      </c>
      <c r="E11" t="s">
        <v>1649</v>
      </c>
      <c r="F11" t="s">
        <v>2859</v>
      </c>
      <c r="G11" t="s">
        <v>2860</v>
      </c>
      <c r="H11">
        <f t="shared" si="0"/>
        <v>87.975999999999999</v>
      </c>
      <c r="I11" t="e">
        <f>force_ripple_Config3_2A_phaseA_1Layer__2111822[[#This Row],[A]]*force_ripple_Config3_2A_phaseA_1Layer__2111822[[#This Row],[Insgesamt]]</f>
        <v>#VALUE!</v>
      </c>
      <c r="J11">
        <f>force_ripple_Config3_2A_phaseA_1Layer__2111822[[#This Row],[A2]]*force_ripple_Config3_2A_phaseA_1Layer__2111822[[#This Row],[Insgesamt]]</f>
        <v>-1.4063597536218227E+17</v>
      </c>
      <c r="K11" t="e">
        <f>force_ripple_Config3_2A_phaseA_1Layer__2111822[[#This Row],[B]]*force_ripple_Config3_2A_phaseA_1Layer__2111822[[#This Row],[Insgesamt]]</f>
        <v>#VALUE!</v>
      </c>
      <c r="L11">
        <f>force_ripple_Config3_2A_phaseA_1Layer__2111822[[#This Row],[B2]]*force_ripple_Config3_2A_phaseA_1Layer__2111822[[#This Row],[Insgesamt]]</f>
        <v>-1.046398593307452E+17</v>
      </c>
      <c r="M11" t="e">
        <f>force_ripple_Config3_2A_phaseA_1Layer__2111822[[#This Row],[C]]*force_ripple_Config3_2A_phaseA_1Layer__2111822[[#This Row],[Insgesamt]]</f>
        <v>#VALUE!</v>
      </c>
      <c r="N11">
        <f>force_ripple_Config3_2A_phaseA_1Layer__2111822[[#This Row],[C2]]*force_ripple_Config3_2A_phaseA_1Layer__2111822[[#This Row],[Insgesamt]]</f>
        <v>-1.4899098525969875E+17</v>
      </c>
    </row>
    <row r="12" spans="1:14" x14ac:dyDescent="0.3">
      <c r="A12">
        <v>18</v>
      </c>
      <c r="B12" t="s">
        <v>1248</v>
      </c>
      <c r="C12" t="s">
        <v>1249</v>
      </c>
      <c r="D12" t="s">
        <v>1650</v>
      </c>
      <c r="E12" t="s">
        <v>1651</v>
      </c>
      <c r="F12" t="s">
        <v>2861</v>
      </c>
      <c r="G12" t="s">
        <v>2862</v>
      </c>
      <c r="H12">
        <f t="shared" si="0"/>
        <v>87.975999999999999</v>
      </c>
      <c r="I12" t="e">
        <f>force_ripple_Config3_2A_phaseA_1Layer__2111822[[#This Row],[A]]*force_ripple_Config3_2A_phaseA_1Layer__2111822[[#This Row],[Insgesamt]]</f>
        <v>#VALUE!</v>
      </c>
      <c r="J12">
        <f>force_ripple_Config3_2A_phaseA_1Layer__2111822[[#This Row],[A2]]*force_ripple_Config3_2A_phaseA_1Layer__2111822[[#This Row],[Insgesamt]]</f>
        <v>-1.4180069433307774E+17</v>
      </c>
      <c r="K12" t="e">
        <f>force_ripple_Config3_2A_phaseA_1Layer__2111822[[#This Row],[B]]*force_ripple_Config3_2A_phaseA_1Layer__2111822[[#This Row],[Insgesamt]]</f>
        <v>#VALUE!</v>
      </c>
      <c r="L12">
        <f>force_ripple_Config3_2A_phaseA_1Layer__2111822[[#This Row],[B2]]*force_ripple_Config3_2A_phaseA_1Layer__2111822[[#This Row],[Insgesamt]]</f>
        <v>-1.1282327216913685E+17</v>
      </c>
      <c r="M12" t="e">
        <f>force_ripple_Config3_2A_phaseA_1Layer__2111822[[#This Row],[C]]*force_ripple_Config3_2A_phaseA_1Layer__2111822[[#This Row],[Insgesamt]]</f>
        <v>#VALUE!</v>
      </c>
      <c r="N12">
        <f>force_ripple_Config3_2A_phaseA_1Layer__2111822[[#This Row],[C2]]*force_ripple_Config3_2A_phaseA_1Layer__2111822[[#This Row],[Insgesamt]]</f>
        <v>-1.3043707767224878E+17</v>
      </c>
    </row>
    <row r="13" spans="1:14" x14ac:dyDescent="0.3">
      <c r="A13">
        <v>20</v>
      </c>
      <c r="B13" t="s">
        <v>1250</v>
      </c>
      <c r="C13" t="s">
        <v>1251</v>
      </c>
      <c r="D13" t="s">
        <v>1652</v>
      </c>
      <c r="E13" t="s">
        <v>1653</v>
      </c>
      <c r="F13" t="s">
        <v>2863</v>
      </c>
      <c r="G13" t="s">
        <v>2864</v>
      </c>
      <c r="H13">
        <f t="shared" si="0"/>
        <v>87.975999999999999</v>
      </c>
      <c r="I13" t="e">
        <f>force_ripple_Config3_2A_phaseA_1Layer__2111822[[#This Row],[A]]*force_ripple_Config3_2A_phaseA_1Layer__2111822[[#This Row],[Insgesamt]]</f>
        <v>#VALUE!</v>
      </c>
      <c r="J13">
        <f>force_ripple_Config3_2A_phaseA_1Layer__2111822[[#This Row],[A2]]*force_ripple_Config3_2A_phaseA_1Layer__2111822[[#This Row],[Insgesamt]]</f>
        <v>-1.3870508452090778E+17</v>
      </c>
      <c r="K13" t="e">
        <f>force_ripple_Config3_2A_phaseA_1Layer__2111822[[#This Row],[B]]*force_ripple_Config3_2A_phaseA_1Layer__2111822[[#This Row],[Insgesamt]]</f>
        <v>#VALUE!</v>
      </c>
      <c r="L13">
        <f>force_ripple_Config3_2A_phaseA_1Layer__2111822[[#This Row],[B2]]*force_ripple_Config3_2A_phaseA_1Layer__2111822[[#This Row],[Insgesamt]]</f>
        <v>-1.2495272448117413E+17</v>
      </c>
      <c r="M13" t="e">
        <f>force_ripple_Config3_2A_phaseA_1Layer__2111822[[#This Row],[C]]*force_ripple_Config3_2A_phaseA_1Layer__2111822[[#This Row],[Insgesamt]]</f>
        <v>#VALUE!</v>
      </c>
      <c r="N13">
        <f>force_ripple_Config3_2A_phaseA_1Layer__2111822[[#This Row],[C2]]*force_ripple_Config3_2A_phaseA_1Layer__2111822[[#This Row],[Insgesamt]]</f>
        <v>-1.2178051141734356E+16</v>
      </c>
    </row>
    <row r="14" spans="1:14" x14ac:dyDescent="0.3">
      <c r="A14">
        <v>22</v>
      </c>
      <c r="B14" t="s">
        <v>1252</v>
      </c>
      <c r="C14" t="s">
        <v>1253</v>
      </c>
      <c r="D14" t="s">
        <v>1654</v>
      </c>
      <c r="E14" t="s">
        <v>1655</v>
      </c>
      <c r="F14" t="s">
        <v>2865</v>
      </c>
      <c r="G14" t="s">
        <v>2866</v>
      </c>
      <c r="H14">
        <f t="shared" si="0"/>
        <v>87.975999999999999</v>
      </c>
      <c r="I14" t="e">
        <f>force_ripple_Config3_2A_phaseA_1Layer__2111822[[#This Row],[A]]*force_ripple_Config3_2A_phaseA_1Layer__2111822[[#This Row],[Insgesamt]]</f>
        <v>#VALUE!</v>
      </c>
      <c r="J14">
        <f>force_ripple_Config3_2A_phaseA_1Layer__2111822[[#This Row],[A2]]*force_ripple_Config3_2A_phaseA_1Layer__2111822[[#This Row],[Insgesamt]]</f>
        <v>-1.296229508388373E+17</v>
      </c>
      <c r="K14" t="e">
        <f>force_ripple_Config3_2A_phaseA_1Layer__2111822[[#This Row],[B]]*force_ripple_Config3_2A_phaseA_1Layer__2111822[[#This Row],[Insgesamt]]</f>
        <v>#VALUE!</v>
      </c>
      <c r="L14">
        <f>force_ripple_Config3_2A_phaseA_1Layer__2111822[[#This Row],[B2]]*force_ripple_Config3_2A_phaseA_1Layer__2111822[[#This Row],[Insgesamt]]</f>
        <v>-1.3027556085943853E+17</v>
      </c>
      <c r="M14" t="e">
        <f>force_ripple_Config3_2A_phaseA_1Layer__2111822[[#This Row],[C]]*force_ripple_Config3_2A_phaseA_1Layer__2111822[[#This Row],[Insgesamt]]</f>
        <v>#VALUE!</v>
      </c>
      <c r="N14">
        <f>force_ripple_Config3_2A_phaseA_1Layer__2111822[[#This Row],[C2]]*force_ripple_Config3_2A_phaseA_1Layer__2111822[[#This Row],[Insgesamt]]</f>
        <v>-1.1441640983430178E+17</v>
      </c>
    </row>
    <row r="15" spans="1:14" x14ac:dyDescent="0.3">
      <c r="A15">
        <v>24</v>
      </c>
      <c r="B15" t="s">
        <v>1254</v>
      </c>
      <c r="C15" t="s">
        <v>1255</v>
      </c>
      <c r="D15" t="s">
        <v>1656</v>
      </c>
      <c r="E15" t="s">
        <v>1657</v>
      </c>
      <c r="F15" t="s">
        <v>2867</v>
      </c>
      <c r="G15" t="s">
        <v>2868</v>
      </c>
      <c r="H15">
        <f t="shared" si="0"/>
        <v>87.975999999999999</v>
      </c>
      <c r="I15" t="e">
        <f>force_ripple_Config3_2A_phaseA_1Layer__2111822[[#This Row],[A]]*force_ripple_Config3_2A_phaseA_1Layer__2111822[[#This Row],[Insgesamt]]</f>
        <v>#VALUE!</v>
      </c>
      <c r="J15">
        <f>force_ripple_Config3_2A_phaseA_1Layer__2111822[[#This Row],[A2]]*force_ripple_Config3_2A_phaseA_1Layer__2111822[[#This Row],[Insgesamt]]</f>
        <v>-1.2863424553009764E+16</v>
      </c>
      <c r="K15" t="e">
        <f>force_ripple_Config3_2A_phaseA_1Layer__2111822[[#This Row],[B]]*force_ripple_Config3_2A_phaseA_1Layer__2111822[[#This Row],[Insgesamt]]</f>
        <v>#VALUE!</v>
      </c>
      <c r="L15">
        <f>force_ripple_Config3_2A_phaseA_1Layer__2111822[[#This Row],[B2]]*force_ripple_Config3_2A_phaseA_1Layer__2111822[[#This Row],[Insgesamt]]</f>
        <v>-1.409696105239327E+17</v>
      </c>
      <c r="M15" t="e">
        <f>force_ripple_Config3_2A_phaseA_1Layer__2111822[[#This Row],[C]]*force_ripple_Config3_2A_phaseA_1Layer__2111822[[#This Row],[Insgesamt]]</f>
        <v>#VALUE!</v>
      </c>
      <c r="N15">
        <f>force_ripple_Config3_2A_phaseA_1Layer__2111822[[#This Row],[C2]]*force_ripple_Config3_2A_phaseA_1Layer__2111822[[#This Row],[Insgesamt]]</f>
        <v>-1.1864762713827942E+16</v>
      </c>
    </row>
    <row r="16" spans="1:14" x14ac:dyDescent="0.3">
      <c r="A16">
        <v>26</v>
      </c>
      <c r="B16" t="s">
        <v>1256</v>
      </c>
      <c r="C16" t="s">
        <v>1257</v>
      </c>
      <c r="D16" t="s">
        <v>1658</v>
      </c>
      <c r="E16" t="s">
        <v>1659</v>
      </c>
      <c r="F16" t="s">
        <v>2869</v>
      </c>
      <c r="G16" t="s">
        <v>2870</v>
      </c>
      <c r="H16">
        <f t="shared" si="0"/>
        <v>87.975999999999999</v>
      </c>
      <c r="I16" t="e">
        <f>force_ripple_Config3_2A_phaseA_1Layer__2111822[[#This Row],[A]]*force_ripple_Config3_2A_phaseA_1Layer__2111822[[#This Row],[Insgesamt]]</f>
        <v>#VALUE!</v>
      </c>
      <c r="J16">
        <f>force_ripple_Config3_2A_phaseA_1Layer__2111822[[#This Row],[A2]]*force_ripple_Config3_2A_phaseA_1Layer__2111822[[#This Row],[Insgesamt]]</f>
        <v>-1.213582682490234E+16</v>
      </c>
      <c r="K16" t="e">
        <f>force_ripple_Config3_2A_phaseA_1Layer__2111822[[#This Row],[B]]*force_ripple_Config3_2A_phaseA_1Layer__2111822[[#This Row],[Insgesamt]]</f>
        <v>#VALUE!</v>
      </c>
      <c r="L16">
        <f>force_ripple_Config3_2A_phaseA_1Layer__2111822[[#This Row],[B2]]*force_ripple_Config3_2A_phaseA_1Layer__2111822[[#This Row],[Insgesamt]]</f>
        <v>-1.5139749504202144E+17</v>
      </c>
      <c r="M16" t="e">
        <f>force_ripple_Config3_2A_phaseA_1Layer__2111822[[#This Row],[C]]*force_ripple_Config3_2A_phaseA_1Layer__2111822[[#This Row],[Insgesamt]]</f>
        <v>#VALUE!</v>
      </c>
      <c r="N16">
        <f>force_ripple_Config3_2A_phaseA_1Layer__2111822[[#This Row],[C2]]*force_ripple_Config3_2A_phaseA_1Layer__2111822[[#This Row],[Insgesamt]]</f>
        <v>-1.3262785979087349E+17</v>
      </c>
    </row>
    <row r="17" spans="1:14" x14ac:dyDescent="0.3">
      <c r="A17">
        <v>28</v>
      </c>
      <c r="B17" t="s">
        <v>1258</v>
      </c>
      <c r="C17" t="s">
        <v>1259</v>
      </c>
      <c r="D17" t="s">
        <v>1660</v>
      </c>
      <c r="E17" t="s">
        <v>1661</v>
      </c>
      <c r="F17" t="s">
        <v>2871</v>
      </c>
      <c r="G17" t="s">
        <v>2872</v>
      </c>
      <c r="H17">
        <f t="shared" si="0"/>
        <v>87.975999999999999</v>
      </c>
      <c r="I17" t="e">
        <f>force_ripple_Config3_2A_phaseA_1Layer__2111822[[#This Row],[A]]*force_ripple_Config3_2A_phaseA_1Layer__2111822[[#This Row],[Insgesamt]]</f>
        <v>#VALUE!</v>
      </c>
      <c r="J17">
        <f>force_ripple_Config3_2A_phaseA_1Layer__2111822[[#This Row],[A2]]*force_ripple_Config3_2A_phaseA_1Layer__2111822[[#This Row],[Insgesamt]]</f>
        <v>-1.0731738820669992E+17</v>
      </c>
      <c r="K17" t="e">
        <f>force_ripple_Config3_2A_phaseA_1Layer__2111822[[#This Row],[B]]*force_ripple_Config3_2A_phaseA_1Layer__2111822[[#This Row],[Insgesamt]]</f>
        <v>#VALUE!</v>
      </c>
      <c r="L17">
        <f>force_ripple_Config3_2A_phaseA_1Layer__2111822[[#This Row],[B2]]*force_ripple_Config3_2A_phaseA_1Layer__2111822[[#This Row],[Insgesamt]]</f>
        <v>-1.4947401547170672E+16</v>
      </c>
      <c r="M17" t="e">
        <f>force_ripple_Config3_2A_phaseA_1Layer__2111822[[#This Row],[C]]*force_ripple_Config3_2A_phaseA_1Layer__2111822[[#This Row],[Insgesamt]]</f>
        <v>#VALUE!</v>
      </c>
      <c r="N17">
        <f>force_ripple_Config3_2A_phaseA_1Layer__2111822[[#This Row],[C2]]*force_ripple_Config3_2A_phaseA_1Layer__2111822[[#This Row],[Insgesamt]]</f>
        <v>-1.4351956099997982E+17</v>
      </c>
    </row>
    <row r="18" spans="1:14" x14ac:dyDescent="0.3">
      <c r="A18">
        <v>30</v>
      </c>
      <c r="B18" t="s">
        <v>1260</v>
      </c>
      <c r="C18" t="s">
        <v>1261</v>
      </c>
      <c r="D18" t="s">
        <v>1662</v>
      </c>
      <c r="E18" t="s">
        <v>1663</v>
      </c>
      <c r="F18" t="s">
        <v>2873</v>
      </c>
      <c r="G18" t="s">
        <v>2874</v>
      </c>
      <c r="H18">
        <f t="shared" si="0"/>
        <v>87.975999999999999</v>
      </c>
      <c r="I18" t="e">
        <f>force_ripple_Config3_2A_phaseA_1Layer__2111822[[#This Row],[A]]*force_ripple_Config3_2A_phaseA_1Layer__2111822[[#This Row],[Insgesamt]]</f>
        <v>#VALUE!</v>
      </c>
      <c r="J18">
        <f>force_ripple_Config3_2A_phaseA_1Layer__2111822[[#This Row],[A2]]*force_ripple_Config3_2A_phaseA_1Layer__2111822[[#This Row],[Insgesamt]]</f>
        <v>-1.034078031439477E+17</v>
      </c>
      <c r="K18" t="e">
        <f>force_ripple_Config3_2A_phaseA_1Layer__2111822[[#This Row],[B]]*force_ripple_Config3_2A_phaseA_1Layer__2111822[[#This Row],[Insgesamt]]</f>
        <v>#VALUE!</v>
      </c>
      <c r="L18">
        <f>force_ripple_Config3_2A_phaseA_1Layer__2111822[[#This Row],[B2]]*force_ripple_Config3_2A_phaseA_1Layer__2111822[[#This Row],[Insgesamt]]</f>
        <v>-1.4655413911660973E+17</v>
      </c>
      <c r="M18" t="e">
        <f>force_ripple_Config3_2A_phaseA_1Layer__2111822[[#This Row],[C]]*force_ripple_Config3_2A_phaseA_1Layer__2111822[[#This Row],[Insgesamt]]</f>
        <v>#VALUE!</v>
      </c>
      <c r="N18">
        <f>force_ripple_Config3_2A_phaseA_1Layer__2111822[[#This Row],[C2]]*force_ripple_Config3_2A_phaseA_1Layer__2111822[[#This Row],[Insgesamt]]</f>
        <v>-1.6013902091566157E+17</v>
      </c>
    </row>
    <row r="19" spans="1:14" x14ac:dyDescent="0.3">
      <c r="A19">
        <v>32</v>
      </c>
      <c r="B19" t="s">
        <v>1262</v>
      </c>
      <c r="C19" t="s">
        <v>1263</v>
      </c>
      <c r="D19" t="s">
        <v>1664</v>
      </c>
      <c r="E19" t="s">
        <v>1665</v>
      </c>
      <c r="F19" t="s">
        <v>2875</v>
      </c>
      <c r="G19" t="s">
        <v>2876</v>
      </c>
      <c r="H19">
        <f t="shared" si="0"/>
        <v>87.975999999999999</v>
      </c>
      <c r="I19" t="e">
        <f>force_ripple_Config3_2A_phaseA_1Layer__2111822[[#This Row],[A]]*force_ripple_Config3_2A_phaseA_1Layer__2111822[[#This Row],[Insgesamt]]</f>
        <v>#VALUE!</v>
      </c>
      <c r="J19">
        <f>force_ripple_Config3_2A_phaseA_1Layer__2111822[[#This Row],[A2]]*force_ripple_Config3_2A_phaseA_1Layer__2111822[[#This Row],[Insgesamt]]</f>
        <v>-9.5892936798461376E+16</v>
      </c>
      <c r="K19" t="e">
        <f>force_ripple_Config3_2A_phaseA_1Layer__2111822[[#This Row],[B]]*force_ripple_Config3_2A_phaseA_1Layer__2111822[[#This Row],[Insgesamt]]</f>
        <v>#VALUE!</v>
      </c>
      <c r="L19">
        <f>force_ripple_Config3_2A_phaseA_1Layer__2111822[[#This Row],[B2]]*force_ripple_Config3_2A_phaseA_1Layer__2111822[[#This Row],[Insgesamt]]</f>
        <v>-1.4412793842938212E+16</v>
      </c>
      <c r="M19" t="e">
        <f>force_ripple_Config3_2A_phaseA_1Layer__2111822[[#This Row],[C]]*force_ripple_Config3_2A_phaseA_1Layer__2111822[[#This Row],[Insgesamt]]</f>
        <v>#VALUE!</v>
      </c>
      <c r="N19">
        <f>force_ripple_Config3_2A_phaseA_1Layer__2111822[[#This Row],[C2]]*force_ripple_Config3_2A_phaseA_1Layer__2111822[[#This Row],[Insgesamt]]</f>
        <v>-1.807673104463104E+17</v>
      </c>
    </row>
    <row r="20" spans="1:14" x14ac:dyDescent="0.3">
      <c r="A20">
        <v>34</v>
      </c>
      <c r="B20" t="s">
        <v>1264</v>
      </c>
      <c r="C20" t="s">
        <v>1265</v>
      </c>
      <c r="D20" t="s">
        <v>1666</v>
      </c>
      <c r="E20" t="s">
        <v>1667</v>
      </c>
      <c r="F20" t="s">
        <v>2877</v>
      </c>
      <c r="G20" t="s">
        <v>2878</v>
      </c>
      <c r="H20">
        <f t="shared" si="0"/>
        <v>87.975999999999999</v>
      </c>
      <c r="I20" t="e">
        <f>force_ripple_Config3_2A_phaseA_1Layer__2111822[[#This Row],[A]]*force_ripple_Config3_2A_phaseA_1Layer__2111822[[#This Row],[Insgesamt]]</f>
        <v>#VALUE!</v>
      </c>
      <c r="J20" t="e">
        <f>force_ripple_Config3_2A_phaseA_1Layer__2111822[[#This Row],[A2]]*force_ripple_Config3_2A_phaseA_1Layer__2111822[[#This Row],[Insgesamt]]</f>
        <v>#VALUE!</v>
      </c>
      <c r="K20" t="e">
        <f>force_ripple_Config3_2A_phaseA_1Layer__2111822[[#This Row],[B]]*force_ripple_Config3_2A_phaseA_1Layer__2111822[[#This Row],[Insgesamt]]</f>
        <v>#VALUE!</v>
      </c>
      <c r="L20">
        <f>force_ripple_Config3_2A_phaseA_1Layer__2111822[[#This Row],[B2]]*force_ripple_Config3_2A_phaseA_1Layer__2111822[[#This Row],[Insgesamt]]</f>
        <v>-1.2943791771898942E+17</v>
      </c>
      <c r="M20" t="e">
        <f>force_ripple_Config3_2A_phaseA_1Layer__2111822[[#This Row],[C]]*force_ripple_Config3_2A_phaseA_1Layer__2111822[[#This Row],[Insgesamt]]</f>
        <v>#VALUE!</v>
      </c>
      <c r="N20">
        <f>force_ripple_Config3_2A_phaseA_1Layer__2111822[[#This Row],[C2]]*force_ripple_Config3_2A_phaseA_1Layer__2111822[[#This Row],[Insgesamt]]</f>
        <v>-1.9121996527717245E+17</v>
      </c>
    </row>
    <row r="21" spans="1:14" x14ac:dyDescent="0.3">
      <c r="A21">
        <v>36</v>
      </c>
      <c r="B21" t="s">
        <v>1266</v>
      </c>
      <c r="C21" t="s">
        <v>1267</v>
      </c>
      <c r="D21" t="s">
        <v>1668</v>
      </c>
      <c r="E21" t="s">
        <v>1669</v>
      </c>
      <c r="F21" t="s">
        <v>2879</v>
      </c>
      <c r="G21" t="s">
        <v>2880</v>
      </c>
      <c r="H21">
        <f t="shared" si="0"/>
        <v>87.975999999999999</v>
      </c>
      <c r="I21" t="e">
        <f>force_ripple_Config3_2A_phaseA_1Layer__2111822[[#This Row],[A]]*force_ripple_Config3_2A_phaseA_1Layer__2111822[[#This Row],[Insgesamt]]</f>
        <v>#VALUE!</v>
      </c>
      <c r="J21">
        <f>force_ripple_Config3_2A_phaseA_1Layer__2111822[[#This Row],[A2]]*force_ripple_Config3_2A_phaseA_1Layer__2111822[[#This Row],[Insgesamt]]</f>
        <v>-8.8123555863076944E+16</v>
      </c>
      <c r="K21" t="e">
        <f>force_ripple_Config3_2A_phaseA_1Layer__2111822[[#This Row],[B]]*force_ripple_Config3_2A_phaseA_1Layer__2111822[[#This Row],[Insgesamt]]</f>
        <v>#VALUE!</v>
      </c>
      <c r="L21">
        <f>force_ripple_Config3_2A_phaseA_1Layer__2111822[[#This Row],[B2]]*force_ripple_Config3_2A_phaseA_1Layer__2111822[[#This Row],[Insgesamt]]</f>
        <v>-1.161877973791501E+17</v>
      </c>
      <c r="M21" t="e">
        <f>force_ripple_Config3_2A_phaseA_1Layer__2111822[[#This Row],[C]]*force_ripple_Config3_2A_phaseA_1Layer__2111822[[#This Row],[Insgesamt]]</f>
        <v>#VALUE!</v>
      </c>
      <c r="N21">
        <f>force_ripple_Config3_2A_phaseA_1Layer__2111822[[#This Row],[C2]]*force_ripple_Config3_2A_phaseA_1Layer__2111822[[#This Row],[Insgesamt]]</f>
        <v>-2.0365730144594733E+17</v>
      </c>
    </row>
    <row r="22" spans="1:14" x14ac:dyDescent="0.3">
      <c r="A22">
        <v>38</v>
      </c>
      <c r="B22" t="s">
        <v>1268</v>
      </c>
      <c r="C22" t="s">
        <v>1269</v>
      </c>
      <c r="D22" t="s">
        <v>1670</v>
      </c>
      <c r="E22" t="s">
        <v>1671</v>
      </c>
      <c r="F22" t="s">
        <v>2881</v>
      </c>
      <c r="G22" t="s">
        <v>2882</v>
      </c>
      <c r="H22">
        <f t="shared" si="0"/>
        <v>87.975999999999999</v>
      </c>
      <c r="I22" t="e">
        <f>force_ripple_Config3_2A_phaseA_1Layer__2111822[[#This Row],[A]]*force_ripple_Config3_2A_phaseA_1Layer__2111822[[#This Row],[Insgesamt]]</f>
        <v>#VALUE!</v>
      </c>
      <c r="J22">
        <f>force_ripple_Config3_2A_phaseA_1Layer__2111822[[#This Row],[A2]]*force_ripple_Config3_2A_phaseA_1Layer__2111822[[#This Row],[Insgesamt]]</f>
        <v>-9.243417625896824E+16</v>
      </c>
      <c r="K22" t="e">
        <f>force_ripple_Config3_2A_phaseA_1Layer__2111822[[#This Row],[B]]*force_ripple_Config3_2A_phaseA_1Layer__2111822[[#This Row],[Insgesamt]]</f>
        <v>#VALUE!</v>
      </c>
      <c r="L22">
        <f>force_ripple_Config3_2A_phaseA_1Layer__2111822[[#This Row],[B2]]*force_ripple_Config3_2A_phaseA_1Layer__2111822[[#This Row],[Insgesamt]]</f>
        <v>-1.093539190051175E+16</v>
      </c>
      <c r="M22" t="e">
        <f>force_ripple_Config3_2A_phaseA_1Layer__2111822[[#This Row],[C]]*force_ripple_Config3_2A_phaseA_1Layer__2111822[[#This Row],[Insgesamt]]</f>
        <v>#VALUE!</v>
      </c>
      <c r="N22">
        <f>force_ripple_Config3_2A_phaseA_1Layer__2111822[[#This Row],[C2]]*force_ripple_Config3_2A_phaseA_1Layer__2111822[[#This Row],[Insgesamt]]</f>
        <v>-2.1712104463877782E+17</v>
      </c>
    </row>
    <row r="23" spans="1:14" x14ac:dyDescent="0.3">
      <c r="A23">
        <v>40</v>
      </c>
      <c r="B23" t="s">
        <v>1270</v>
      </c>
      <c r="C23" t="s">
        <v>1271</v>
      </c>
      <c r="D23" t="s">
        <v>1672</v>
      </c>
      <c r="E23" t="s">
        <v>1673</v>
      </c>
      <c r="F23" t="s">
        <v>2883</v>
      </c>
      <c r="G23" t="s">
        <v>2884</v>
      </c>
      <c r="H23">
        <f t="shared" si="0"/>
        <v>87.975999999999999</v>
      </c>
      <c r="I23" t="e">
        <f>force_ripple_Config3_2A_phaseA_1Layer__2111822[[#This Row],[A]]*force_ripple_Config3_2A_phaseA_1Layer__2111822[[#This Row],[Insgesamt]]</f>
        <v>#VALUE!</v>
      </c>
      <c r="J23">
        <f>force_ripple_Config3_2A_phaseA_1Layer__2111822[[#This Row],[A2]]*force_ripple_Config3_2A_phaseA_1Layer__2111822[[#This Row],[Insgesamt]]</f>
        <v>-9.8386058871721216E+16</v>
      </c>
      <c r="K23" t="e">
        <f>force_ripple_Config3_2A_phaseA_1Layer__2111822[[#This Row],[B]]*force_ripple_Config3_2A_phaseA_1Layer__2111822[[#This Row],[Insgesamt]]</f>
        <v>#VALUE!</v>
      </c>
      <c r="L23">
        <f>force_ripple_Config3_2A_phaseA_1Layer__2111822[[#This Row],[B2]]*force_ripple_Config3_2A_phaseA_1Layer__2111822[[#This Row],[Insgesamt]]</f>
        <v>-9.8809170273371296E+16</v>
      </c>
      <c r="M23" t="e">
        <f>force_ripple_Config3_2A_phaseA_1Layer__2111822[[#This Row],[C]]*force_ripple_Config3_2A_phaseA_1Layer__2111822[[#This Row],[Insgesamt]]</f>
        <v>#VALUE!</v>
      </c>
      <c r="N23">
        <f>force_ripple_Config3_2A_phaseA_1Layer__2111822[[#This Row],[C2]]*force_ripple_Config3_2A_phaseA_1Layer__2111822[[#This Row],[Insgesamt]]</f>
        <v>-2.2128250385174259E+17</v>
      </c>
    </row>
    <row r="24" spans="1:14" x14ac:dyDescent="0.3">
      <c r="A24">
        <v>42</v>
      </c>
      <c r="B24" t="s">
        <v>1272</v>
      </c>
      <c r="C24" t="s">
        <v>1273</v>
      </c>
      <c r="D24" t="s">
        <v>1674</v>
      </c>
      <c r="E24" t="s">
        <v>1675</v>
      </c>
      <c r="F24" t="s">
        <v>2885</v>
      </c>
      <c r="G24" t="s">
        <v>2886</v>
      </c>
      <c r="H24">
        <f t="shared" si="0"/>
        <v>87.975999999999999</v>
      </c>
      <c r="I24" t="e">
        <f>force_ripple_Config3_2A_phaseA_1Layer__2111822[[#This Row],[A]]*force_ripple_Config3_2A_phaseA_1Layer__2111822[[#This Row],[Insgesamt]]</f>
        <v>#VALUE!</v>
      </c>
      <c r="J24">
        <f>force_ripple_Config3_2A_phaseA_1Layer__2111822[[#This Row],[A2]]*force_ripple_Config3_2A_phaseA_1Layer__2111822[[#This Row],[Insgesamt]]</f>
        <v>-1.169106339662624E+17</v>
      </c>
      <c r="K24" t="e">
        <f>force_ripple_Config3_2A_phaseA_1Layer__2111822[[#This Row],[B]]*force_ripple_Config3_2A_phaseA_1Layer__2111822[[#This Row],[Insgesamt]]</f>
        <v>#VALUE!</v>
      </c>
      <c r="L24">
        <f>force_ripple_Config3_2A_phaseA_1Layer__2111822[[#This Row],[B2]]*force_ripple_Config3_2A_phaseA_1Layer__2111822[[#This Row],[Insgesamt]]</f>
        <v>-9.5241984718168192E+16</v>
      </c>
      <c r="M24" t="e">
        <f>force_ripple_Config3_2A_phaseA_1Layer__2111822[[#This Row],[C]]*force_ripple_Config3_2A_phaseA_1Layer__2111822[[#This Row],[Insgesamt]]</f>
        <v>#VALUE!</v>
      </c>
      <c r="N24">
        <f>force_ripple_Config3_2A_phaseA_1Layer__2111822[[#This Row],[C2]]*force_ripple_Config3_2A_phaseA_1Layer__2111822[[#This Row],[Insgesamt]]</f>
        <v>-2.2561171627054054E+17</v>
      </c>
    </row>
    <row r="25" spans="1:14" x14ac:dyDescent="0.3">
      <c r="A25">
        <v>44</v>
      </c>
      <c r="B25" t="s">
        <v>1274</v>
      </c>
      <c r="C25" t="s">
        <v>1275</v>
      </c>
      <c r="D25" t="s">
        <v>1676</v>
      </c>
      <c r="E25" t="s">
        <v>1677</v>
      </c>
      <c r="F25" t="s">
        <v>2887</v>
      </c>
      <c r="G25" t="s">
        <v>2888</v>
      </c>
      <c r="H25">
        <f t="shared" si="0"/>
        <v>87.975999999999999</v>
      </c>
      <c r="I25" t="e">
        <f>force_ripple_Config3_2A_phaseA_1Layer__2111822[[#This Row],[A]]*force_ripple_Config3_2A_phaseA_1Layer__2111822[[#This Row],[Insgesamt]]</f>
        <v>#VALUE!</v>
      </c>
      <c r="J25">
        <f>force_ripple_Config3_2A_phaseA_1Layer__2111822[[#This Row],[A2]]*force_ripple_Config3_2A_phaseA_1Layer__2111822[[#This Row],[Insgesamt]]</f>
        <v>-1.2815666077759594E+17</v>
      </c>
      <c r="K25" t="e">
        <f>force_ripple_Config3_2A_phaseA_1Layer__2111822[[#This Row],[B]]*force_ripple_Config3_2A_phaseA_1Layer__2111822[[#This Row],[Insgesamt]]</f>
        <v>#VALUE!</v>
      </c>
      <c r="L25">
        <f>force_ripple_Config3_2A_phaseA_1Layer__2111822[[#This Row],[B2]]*force_ripple_Config3_2A_phaseA_1Layer__2111822[[#This Row],[Insgesamt]]</f>
        <v>-9.9349566536029952E+16</v>
      </c>
      <c r="M25" t="e">
        <f>force_ripple_Config3_2A_phaseA_1Layer__2111822[[#This Row],[C]]*force_ripple_Config3_2A_phaseA_1Layer__2111822[[#This Row],[Insgesamt]]</f>
        <v>#VALUE!</v>
      </c>
      <c r="N25">
        <f>force_ripple_Config3_2A_phaseA_1Layer__2111822[[#This Row],[C2]]*force_ripple_Config3_2A_phaseA_1Layer__2111822[[#This Row],[Insgesamt]]</f>
        <v>-2.2623842231147709E+17</v>
      </c>
    </row>
    <row r="26" spans="1:14" x14ac:dyDescent="0.3">
      <c r="A26">
        <v>46</v>
      </c>
      <c r="B26" t="s">
        <v>1276</v>
      </c>
      <c r="C26" t="s">
        <v>1277</v>
      </c>
      <c r="D26" t="s">
        <v>1678</v>
      </c>
      <c r="E26" t="s">
        <v>1679</v>
      </c>
      <c r="F26" t="s">
        <v>2889</v>
      </c>
      <c r="G26" t="s">
        <v>2890</v>
      </c>
      <c r="H26">
        <f t="shared" si="0"/>
        <v>87.975999999999999</v>
      </c>
      <c r="I26" t="e">
        <f>force_ripple_Config3_2A_phaseA_1Layer__2111822[[#This Row],[A]]*force_ripple_Config3_2A_phaseA_1Layer__2111822[[#This Row],[Insgesamt]]</f>
        <v>#VALUE!</v>
      </c>
      <c r="J26">
        <f>force_ripple_Config3_2A_phaseA_1Layer__2111822[[#This Row],[A2]]*force_ripple_Config3_2A_phaseA_1Layer__2111822[[#This Row],[Insgesamt]]</f>
        <v>-1.3337968375680397E+17</v>
      </c>
      <c r="K26" t="e">
        <f>force_ripple_Config3_2A_phaseA_1Layer__2111822[[#This Row],[B]]*force_ripple_Config3_2A_phaseA_1Layer__2111822[[#This Row],[Insgesamt]]</f>
        <v>#VALUE!</v>
      </c>
      <c r="L26">
        <f>force_ripple_Config3_2A_phaseA_1Layer__2111822[[#This Row],[B2]]*force_ripple_Config3_2A_phaseA_1Layer__2111822[[#This Row],[Insgesamt]]</f>
        <v>-9.5423758647204128E+16</v>
      </c>
      <c r="M26" t="e">
        <f>force_ripple_Config3_2A_phaseA_1Layer__2111822[[#This Row],[C]]*force_ripple_Config3_2A_phaseA_1Layer__2111822[[#This Row],[Insgesamt]]</f>
        <v>#VALUE!</v>
      </c>
      <c r="N26">
        <f>force_ripple_Config3_2A_phaseA_1Layer__2111822[[#This Row],[C2]]*force_ripple_Config3_2A_phaseA_1Layer__2111822[[#This Row],[Insgesamt]]</f>
        <v>-2.1234821747583334E+17</v>
      </c>
    </row>
    <row r="27" spans="1:14" x14ac:dyDescent="0.3">
      <c r="A27">
        <v>48</v>
      </c>
      <c r="B27" t="s">
        <v>1278</v>
      </c>
      <c r="C27" t="s">
        <v>1279</v>
      </c>
      <c r="D27" t="s">
        <v>1680</v>
      </c>
      <c r="E27" t="s">
        <v>1681</v>
      </c>
      <c r="F27" t="s">
        <v>2891</v>
      </c>
      <c r="G27" t="s">
        <v>2892</v>
      </c>
      <c r="H27">
        <f t="shared" si="0"/>
        <v>87.975999999999999</v>
      </c>
      <c r="I27" t="e">
        <f>force_ripple_Config3_2A_phaseA_1Layer__2111822[[#This Row],[A]]*force_ripple_Config3_2A_phaseA_1Layer__2111822[[#This Row],[Insgesamt]]</f>
        <v>#VALUE!</v>
      </c>
      <c r="J27">
        <f>force_ripple_Config3_2A_phaseA_1Layer__2111822[[#This Row],[A2]]*force_ripple_Config3_2A_phaseA_1Layer__2111822[[#This Row],[Insgesamt]]</f>
        <v>-1.4544507762975741E+17</v>
      </c>
      <c r="K27" t="e">
        <f>force_ripple_Config3_2A_phaseA_1Layer__2111822[[#This Row],[B]]*force_ripple_Config3_2A_phaseA_1Layer__2111822[[#This Row],[Insgesamt]]</f>
        <v>#VALUE!</v>
      </c>
      <c r="L27">
        <f>force_ripple_Config3_2A_phaseA_1Layer__2111822[[#This Row],[B2]]*force_ripple_Config3_2A_phaseA_1Layer__2111822[[#This Row],[Insgesamt]]</f>
        <v>-9.8571409295617376E+16</v>
      </c>
      <c r="M27" t="e">
        <f>force_ripple_Config3_2A_phaseA_1Layer__2111822[[#This Row],[C]]*force_ripple_Config3_2A_phaseA_1Layer__2111822[[#This Row],[Insgesamt]]</f>
        <v>#VALUE!</v>
      </c>
      <c r="N27">
        <f>force_ripple_Config3_2A_phaseA_1Layer__2111822[[#This Row],[C2]]*force_ripple_Config3_2A_phaseA_1Layer__2111822[[#This Row],[Insgesamt]]</f>
        <v>-1.9499884009224637E+17</v>
      </c>
    </row>
    <row r="28" spans="1:14" x14ac:dyDescent="0.3">
      <c r="A28">
        <v>50</v>
      </c>
      <c r="B28" t="s">
        <v>1280</v>
      </c>
      <c r="C28" t="s">
        <v>1281</v>
      </c>
      <c r="D28" t="s">
        <v>1682</v>
      </c>
      <c r="E28" t="s">
        <v>1683</v>
      </c>
      <c r="F28" t="s">
        <v>2893</v>
      </c>
      <c r="G28" t="s">
        <v>2894</v>
      </c>
      <c r="H28">
        <f t="shared" si="0"/>
        <v>87.975999999999999</v>
      </c>
      <c r="I28" t="e">
        <f>force_ripple_Config3_2A_phaseA_1Layer__2111822[[#This Row],[A]]*force_ripple_Config3_2A_phaseA_1Layer__2111822[[#This Row],[Insgesamt]]</f>
        <v>#VALUE!</v>
      </c>
      <c r="J28">
        <f>force_ripple_Config3_2A_phaseA_1Layer__2111822[[#This Row],[A2]]*force_ripple_Config3_2A_phaseA_1Layer__2111822[[#This Row],[Insgesamt]]</f>
        <v>-1.4770108514992934E+16</v>
      </c>
      <c r="K28" t="e">
        <f>force_ripple_Config3_2A_phaseA_1Layer__2111822[[#This Row],[B]]*force_ripple_Config3_2A_phaseA_1Layer__2111822[[#This Row],[Insgesamt]]</f>
        <v>#VALUE!</v>
      </c>
      <c r="L28">
        <f>force_ripple_Config3_2A_phaseA_1Layer__2111822[[#This Row],[B2]]*force_ripple_Config3_2A_phaseA_1Layer__2111822[[#This Row],[Insgesamt]]</f>
        <v>-1.0671068570315578E+17</v>
      </c>
      <c r="M28" t="e">
        <f>force_ripple_Config3_2A_phaseA_1Layer__2111822[[#This Row],[C]]*force_ripple_Config3_2A_phaseA_1Layer__2111822[[#This Row],[Insgesamt]]</f>
        <v>#VALUE!</v>
      </c>
      <c r="N28">
        <f>force_ripple_Config3_2A_phaseA_1Layer__2111822[[#This Row],[C2]]*force_ripple_Config3_2A_phaseA_1Layer__2111822[[#This Row],[Insgesamt]]</f>
        <v>-1.7720382069852339E+17</v>
      </c>
    </row>
    <row r="29" spans="1:14" x14ac:dyDescent="0.3">
      <c r="A29">
        <v>52</v>
      </c>
      <c r="B29" t="s">
        <v>1282</v>
      </c>
      <c r="C29" t="s">
        <v>1283</v>
      </c>
      <c r="D29" t="s">
        <v>1684</v>
      </c>
      <c r="E29" t="s">
        <v>1685</v>
      </c>
      <c r="F29" t="s">
        <v>2895</v>
      </c>
      <c r="G29" t="s">
        <v>2896</v>
      </c>
      <c r="H29">
        <f t="shared" si="0"/>
        <v>87.975999999999999</v>
      </c>
      <c r="I29" t="e">
        <f>force_ripple_Config3_2A_phaseA_1Layer__2111822[[#This Row],[A]]*force_ripple_Config3_2A_phaseA_1Layer__2111822[[#This Row],[Insgesamt]]</f>
        <v>#VALUE!</v>
      </c>
      <c r="J29">
        <f>force_ripple_Config3_2A_phaseA_1Layer__2111822[[#This Row],[A2]]*force_ripple_Config3_2A_phaseA_1Layer__2111822[[#This Row],[Insgesamt]]</f>
        <v>-1.4066674907217469E+17</v>
      </c>
      <c r="K29" t="e">
        <f>force_ripple_Config3_2A_phaseA_1Layer__2111822[[#This Row],[B]]*force_ripple_Config3_2A_phaseA_1Layer__2111822[[#This Row],[Insgesamt]]</f>
        <v>#VALUE!</v>
      </c>
      <c r="L29">
        <f>force_ripple_Config3_2A_phaseA_1Layer__2111822[[#This Row],[B2]]*force_ripple_Config3_2A_phaseA_1Layer__2111822[[#This Row],[Insgesamt]]</f>
        <v>-1.062963822831681E+16</v>
      </c>
      <c r="M29" t="e">
        <f>force_ripple_Config3_2A_phaseA_1Layer__2111822[[#This Row],[C]]*force_ripple_Config3_2A_phaseA_1Layer__2111822[[#This Row],[Insgesamt]]</f>
        <v>#VALUE!</v>
      </c>
      <c r="N29">
        <f>force_ripple_Config3_2A_phaseA_1Layer__2111822[[#This Row],[C2]]*force_ripple_Config3_2A_phaseA_1Layer__2111822[[#This Row],[Insgesamt]]</f>
        <v>-1.5037639225919046E+17</v>
      </c>
    </row>
    <row r="30" spans="1:14" x14ac:dyDescent="0.3">
      <c r="A30">
        <v>54</v>
      </c>
      <c r="B30" t="s">
        <v>1284</v>
      </c>
      <c r="C30" t="s">
        <v>1285</v>
      </c>
      <c r="D30" t="s">
        <v>1686</v>
      </c>
      <c r="E30" t="s">
        <v>1687</v>
      </c>
      <c r="F30" t="s">
        <v>2897</v>
      </c>
      <c r="G30" t="s">
        <v>2898</v>
      </c>
      <c r="H30">
        <f t="shared" si="0"/>
        <v>87.975999999999999</v>
      </c>
      <c r="I30" t="e">
        <f>force_ripple_Config3_2A_phaseA_1Layer__2111822[[#This Row],[A]]*force_ripple_Config3_2A_phaseA_1Layer__2111822[[#This Row],[Insgesamt]]</f>
        <v>#VALUE!</v>
      </c>
      <c r="J30">
        <f>force_ripple_Config3_2A_phaseA_1Layer__2111822[[#This Row],[A2]]*force_ripple_Config3_2A_phaseA_1Layer__2111822[[#This Row],[Insgesamt]]</f>
        <v>-1.4099903115647773E+17</v>
      </c>
      <c r="K30" t="e">
        <f>force_ripple_Config3_2A_phaseA_1Layer__2111822[[#This Row],[B]]*force_ripple_Config3_2A_phaseA_1Layer__2111822[[#This Row],[Insgesamt]]</f>
        <v>#VALUE!</v>
      </c>
      <c r="L30">
        <f>force_ripple_Config3_2A_phaseA_1Layer__2111822[[#This Row],[B2]]*force_ripple_Config3_2A_phaseA_1Layer__2111822[[#This Row],[Insgesamt]]</f>
        <v>-1.1162382090993278E+17</v>
      </c>
      <c r="M30" t="e">
        <f>force_ripple_Config3_2A_phaseA_1Layer__2111822[[#This Row],[C]]*force_ripple_Config3_2A_phaseA_1Layer__2111822[[#This Row],[Insgesamt]]</f>
        <v>#VALUE!</v>
      </c>
      <c r="N30">
        <f>force_ripple_Config3_2A_phaseA_1Layer__2111822[[#This Row],[C2]]*force_ripple_Config3_2A_phaseA_1Layer__2111822[[#This Row],[Insgesamt]]</f>
        <v>-1.2933032768660627E+17</v>
      </c>
    </row>
    <row r="31" spans="1:14" x14ac:dyDescent="0.3">
      <c r="A31">
        <v>56</v>
      </c>
      <c r="B31" t="s">
        <v>1286</v>
      </c>
      <c r="C31" t="s">
        <v>1287</v>
      </c>
      <c r="D31" t="s">
        <v>1688</v>
      </c>
      <c r="E31" t="s">
        <v>1689</v>
      </c>
      <c r="F31" t="s">
        <v>2899</v>
      </c>
      <c r="G31" t="s">
        <v>2900</v>
      </c>
      <c r="H31">
        <f t="shared" si="0"/>
        <v>87.975999999999999</v>
      </c>
      <c r="I31" t="e">
        <f>force_ripple_Config3_2A_phaseA_1Layer__2111822[[#This Row],[A]]*force_ripple_Config3_2A_phaseA_1Layer__2111822[[#This Row],[Insgesamt]]</f>
        <v>#VALUE!</v>
      </c>
      <c r="J31">
        <f>force_ripple_Config3_2A_phaseA_1Layer__2111822[[#This Row],[A2]]*force_ripple_Config3_2A_phaseA_1Layer__2111822[[#This Row],[Insgesamt]]</f>
        <v>-1.3584471706074059E+17</v>
      </c>
      <c r="K31" t="e">
        <f>force_ripple_Config3_2A_phaseA_1Layer__2111822[[#This Row],[B]]*force_ripple_Config3_2A_phaseA_1Layer__2111822[[#This Row],[Insgesamt]]</f>
        <v>#VALUE!</v>
      </c>
      <c r="L31">
        <f>force_ripple_Config3_2A_phaseA_1Layer__2111822[[#This Row],[B2]]*force_ripple_Config3_2A_phaseA_1Layer__2111822[[#This Row],[Insgesamt]]</f>
        <v>-1.2237558005117187E+17</v>
      </c>
      <c r="M31" t="e">
        <f>force_ripple_Config3_2A_phaseA_1Layer__2111822[[#This Row],[C]]*force_ripple_Config3_2A_phaseA_1Layer__2111822[[#This Row],[Insgesamt]]</f>
        <v>#VALUE!</v>
      </c>
      <c r="N31">
        <f>force_ripple_Config3_2A_phaseA_1Layer__2111822[[#This Row],[C2]]*force_ripple_Config3_2A_phaseA_1Layer__2111822[[#This Row],[Insgesamt]]</f>
        <v>-1.176187041495496E+17</v>
      </c>
    </row>
    <row r="32" spans="1:14" x14ac:dyDescent="0.3">
      <c r="A32">
        <v>58</v>
      </c>
      <c r="B32" t="s">
        <v>1288</v>
      </c>
      <c r="C32" t="s">
        <v>1289</v>
      </c>
      <c r="D32" t="s">
        <v>1690</v>
      </c>
      <c r="E32" t="s">
        <v>1691</v>
      </c>
      <c r="F32" t="s">
        <v>2901</v>
      </c>
      <c r="G32" t="s">
        <v>2902</v>
      </c>
      <c r="H32">
        <f t="shared" si="0"/>
        <v>87.975999999999999</v>
      </c>
      <c r="I32" t="e">
        <f>force_ripple_Config3_2A_phaseA_1Layer__2111822[[#This Row],[A]]*force_ripple_Config3_2A_phaseA_1Layer__2111822[[#This Row],[Insgesamt]]</f>
        <v>#VALUE!</v>
      </c>
      <c r="J32">
        <f>force_ripple_Config3_2A_phaseA_1Layer__2111822[[#This Row],[A2]]*force_ripple_Config3_2A_phaseA_1Layer__2111822[[#This Row],[Insgesamt]]</f>
        <v>-1.2724194608399219E+17</v>
      </c>
      <c r="K32" t="e">
        <f>force_ripple_Config3_2A_phaseA_1Layer__2111822[[#This Row],[B]]*force_ripple_Config3_2A_phaseA_1Layer__2111822[[#This Row],[Insgesamt]]</f>
        <v>#VALUE!</v>
      </c>
      <c r="L32">
        <f>force_ripple_Config3_2A_phaseA_1Layer__2111822[[#This Row],[B2]]*force_ripple_Config3_2A_phaseA_1Layer__2111822[[#This Row],[Insgesamt]]</f>
        <v>-1.2727230248047875E+17</v>
      </c>
      <c r="M32" t="e">
        <f>force_ripple_Config3_2A_phaseA_1Layer__2111822[[#This Row],[C]]*force_ripple_Config3_2A_phaseA_1Layer__2111822[[#This Row],[Insgesamt]]</f>
        <v>#VALUE!</v>
      </c>
      <c r="N32">
        <f>force_ripple_Config3_2A_phaseA_1Layer__2111822[[#This Row],[C2]]*force_ripple_Config3_2A_phaseA_1Layer__2111822[[#This Row],[Insgesamt]]</f>
        <v>-1.1023548508019736E+17</v>
      </c>
    </row>
    <row r="33" spans="1:14" x14ac:dyDescent="0.3">
      <c r="A33">
        <v>60</v>
      </c>
      <c r="B33" t="s">
        <v>1290</v>
      </c>
      <c r="C33" t="s">
        <v>1291</v>
      </c>
      <c r="D33" t="s">
        <v>1692</v>
      </c>
      <c r="E33" t="s">
        <v>1693</v>
      </c>
      <c r="F33" t="s">
        <v>2903</v>
      </c>
      <c r="G33" t="s">
        <v>2904</v>
      </c>
      <c r="H33">
        <f t="shared" si="0"/>
        <v>87.975999999999999</v>
      </c>
      <c r="I33" t="e">
        <f>force_ripple_Config3_2A_phaseA_1Layer__2111822[[#This Row],[A]]*force_ripple_Config3_2A_phaseA_1Layer__2111822[[#This Row],[Insgesamt]]</f>
        <v>#VALUE!</v>
      </c>
      <c r="J33">
        <f>force_ripple_Config3_2A_phaseA_1Layer__2111822[[#This Row],[A2]]*force_ripple_Config3_2A_phaseA_1Layer__2111822[[#This Row],[Insgesamt]]</f>
        <v>-1.273585491493499E+16</v>
      </c>
      <c r="K33" t="e">
        <f>force_ripple_Config3_2A_phaseA_1Layer__2111822[[#This Row],[B]]*force_ripple_Config3_2A_phaseA_1Layer__2111822[[#This Row],[Insgesamt]]</f>
        <v>#VALUE!</v>
      </c>
      <c r="L33">
        <f>force_ripple_Config3_2A_phaseA_1Layer__2111822[[#This Row],[B2]]*force_ripple_Config3_2A_phaseA_1Layer__2111822[[#This Row],[Insgesamt]]</f>
        <v>-1.3814627066324187E+17</v>
      </c>
      <c r="M33" t="e">
        <f>force_ripple_Config3_2A_phaseA_1Layer__2111822[[#This Row],[C]]*force_ripple_Config3_2A_phaseA_1Layer__2111822[[#This Row],[Insgesamt]]</f>
        <v>#VALUE!</v>
      </c>
      <c r="N33">
        <f>force_ripple_Config3_2A_phaseA_1Layer__2111822[[#This Row],[C2]]*force_ripple_Config3_2A_phaseA_1Layer__2111822[[#This Row],[Insgesamt]]</f>
        <v>-1.1393432274678348E+16</v>
      </c>
    </row>
    <row r="34" spans="1:14" x14ac:dyDescent="0.3">
      <c r="A34">
        <v>62</v>
      </c>
      <c r="B34" t="s">
        <v>1292</v>
      </c>
      <c r="C34" t="s">
        <v>1293</v>
      </c>
      <c r="D34" t="s">
        <v>1694</v>
      </c>
      <c r="E34" t="s">
        <v>1695</v>
      </c>
      <c r="F34" t="s">
        <v>2905</v>
      </c>
      <c r="G34" t="s">
        <v>2906</v>
      </c>
      <c r="H34">
        <f t="shared" si="0"/>
        <v>87.975999999999999</v>
      </c>
      <c r="I34" t="e">
        <f>force_ripple_Config3_2A_phaseA_1Layer__2111822[[#This Row],[A]]*force_ripple_Config3_2A_phaseA_1Layer__2111822[[#This Row],[Insgesamt]]</f>
        <v>#VALUE!</v>
      </c>
      <c r="J34">
        <f>force_ripple_Config3_2A_phaseA_1Layer__2111822[[#This Row],[A2]]*force_ripple_Config3_2A_phaseA_1Layer__2111822[[#This Row],[Insgesamt]]</f>
        <v>-1.1903531845577109E+17</v>
      </c>
      <c r="K34" t="e">
        <f>force_ripple_Config3_2A_phaseA_1Layer__2111822[[#This Row],[B]]*force_ripple_Config3_2A_phaseA_1Layer__2111822[[#This Row],[Insgesamt]]</f>
        <v>#VALUE!</v>
      </c>
      <c r="L34">
        <f>force_ripple_Config3_2A_phaseA_1Layer__2111822[[#This Row],[B2]]*force_ripple_Config3_2A_phaseA_1Layer__2111822[[#This Row],[Insgesamt]]</f>
        <v>-1.4866842124073315E+17</v>
      </c>
      <c r="M34" t="e">
        <f>force_ripple_Config3_2A_phaseA_1Layer__2111822[[#This Row],[C]]*force_ripple_Config3_2A_phaseA_1Layer__2111822[[#This Row],[Insgesamt]]</f>
        <v>#VALUE!</v>
      </c>
      <c r="N34">
        <f>force_ripple_Config3_2A_phaseA_1Layer__2111822[[#This Row],[C2]]*force_ripple_Config3_2A_phaseA_1Layer__2111822[[#This Row],[Insgesamt]]</f>
        <v>-1.2857971187507893E+17</v>
      </c>
    </row>
    <row r="35" spans="1:14" x14ac:dyDescent="0.3">
      <c r="A35">
        <v>64</v>
      </c>
      <c r="B35" t="s">
        <v>1294</v>
      </c>
      <c r="C35" t="s">
        <v>1295</v>
      </c>
      <c r="D35" t="s">
        <v>1696</v>
      </c>
      <c r="E35" t="s">
        <v>1697</v>
      </c>
      <c r="F35" t="s">
        <v>2907</v>
      </c>
      <c r="G35" t="s">
        <v>2908</v>
      </c>
      <c r="H35">
        <f t="shared" si="0"/>
        <v>87.975999999999999</v>
      </c>
      <c r="I35" t="e">
        <f>force_ripple_Config3_2A_phaseA_1Layer__2111822[[#This Row],[A]]*force_ripple_Config3_2A_phaseA_1Layer__2111822[[#This Row],[Insgesamt]]</f>
        <v>#VALUE!</v>
      </c>
      <c r="J35">
        <f>force_ripple_Config3_2A_phaseA_1Layer__2111822[[#This Row],[A2]]*force_ripple_Config3_2A_phaseA_1Layer__2111822[[#This Row],[Insgesamt]]</f>
        <v>-1.0622945902813238E+17</v>
      </c>
      <c r="K35" t="e">
        <f>force_ripple_Config3_2A_phaseA_1Layer__2111822[[#This Row],[B]]*force_ripple_Config3_2A_phaseA_1Layer__2111822[[#This Row],[Insgesamt]]</f>
        <v>#VALUE!</v>
      </c>
      <c r="L35">
        <f>force_ripple_Config3_2A_phaseA_1Layer__2111822[[#This Row],[B2]]*force_ripple_Config3_2A_phaseA_1Layer__2111822[[#This Row],[Insgesamt]]</f>
        <v>-1.4780435150867694E+16</v>
      </c>
      <c r="M35" t="e">
        <f>force_ripple_Config3_2A_phaseA_1Layer__2111822[[#This Row],[C]]*force_ripple_Config3_2A_phaseA_1Layer__2111822[[#This Row],[Insgesamt]]</f>
        <v>#VALUE!</v>
      </c>
      <c r="N35">
        <f>force_ripple_Config3_2A_phaseA_1Layer__2111822[[#This Row],[C2]]*force_ripple_Config3_2A_phaseA_1Layer__2111822[[#This Row],[Insgesamt]]</f>
        <v>-1.3996053067972011E+17</v>
      </c>
    </row>
    <row r="36" spans="1:14" x14ac:dyDescent="0.3">
      <c r="A36">
        <v>66</v>
      </c>
      <c r="B36" t="s">
        <v>1296</v>
      </c>
      <c r="C36" t="s">
        <v>1297</v>
      </c>
      <c r="D36" t="s">
        <v>1698</v>
      </c>
      <c r="E36" t="s">
        <v>1699</v>
      </c>
      <c r="F36" t="s">
        <v>2909</v>
      </c>
      <c r="G36" t="s">
        <v>2910</v>
      </c>
      <c r="H36">
        <f t="shared" si="0"/>
        <v>87.975999999999999</v>
      </c>
      <c r="I36" t="e">
        <f>force_ripple_Config3_2A_phaseA_1Layer__2111822[[#This Row],[A]]*force_ripple_Config3_2A_phaseA_1Layer__2111822[[#This Row],[Insgesamt]]</f>
        <v>#VALUE!</v>
      </c>
      <c r="J36">
        <f>force_ripple_Config3_2A_phaseA_1Layer__2111822[[#This Row],[A2]]*force_ripple_Config3_2A_phaseA_1Layer__2111822[[#This Row],[Insgesamt]]</f>
        <v>-1.028061110744026E+16</v>
      </c>
      <c r="K36" t="e">
        <f>force_ripple_Config3_2A_phaseA_1Layer__2111822[[#This Row],[B]]*force_ripple_Config3_2A_phaseA_1Layer__2111822[[#This Row],[Insgesamt]]</f>
        <v>#VALUE!</v>
      </c>
      <c r="L36">
        <f>force_ripple_Config3_2A_phaseA_1Layer__2111822[[#This Row],[B2]]*force_ripple_Config3_2A_phaseA_1Layer__2111822[[#This Row],[Insgesamt]]</f>
        <v>-1.4516370126872803E+17</v>
      </c>
      <c r="M36" t="e">
        <f>force_ripple_Config3_2A_phaseA_1Layer__2111822[[#This Row],[C]]*force_ripple_Config3_2A_phaseA_1Layer__2111822[[#This Row],[Insgesamt]]</f>
        <v>#VALUE!</v>
      </c>
      <c r="N36">
        <f>force_ripple_Config3_2A_phaseA_1Layer__2111822[[#This Row],[C2]]*force_ripple_Config3_2A_phaseA_1Layer__2111822[[#This Row],[Insgesamt]]</f>
        <v>-1.5658209631278848E+17</v>
      </c>
    </row>
    <row r="37" spans="1:14" x14ac:dyDescent="0.3">
      <c r="A37">
        <v>68</v>
      </c>
      <c r="B37" t="s">
        <v>1298</v>
      </c>
      <c r="C37" t="s">
        <v>1299</v>
      </c>
      <c r="D37" t="s">
        <v>1700</v>
      </c>
      <c r="E37" t="s">
        <v>1701</v>
      </c>
      <c r="F37" t="s">
        <v>2911</v>
      </c>
      <c r="G37" t="s">
        <v>2912</v>
      </c>
      <c r="H37">
        <f t="shared" si="0"/>
        <v>87.975999999999999</v>
      </c>
      <c r="I37" t="e">
        <f>force_ripple_Config3_2A_phaseA_1Layer__2111822[[#This Row],[A]]*force_ripple_Config3_2A_phaseA_1Layer__2111822[[#This Row],[Insgesamt]]</f>
        <v>#VALUE!</v>
      </c>
      <c r="J37">
        <f>force_ripple_Config3_2A_phaseA_1Layer__2111822[[#This Row],[A2]]*force_ripple_Config3_2A_phaseA_1Layer__2111822[[#This Row],[Insgesamt]]</f>
        <v>-9.5555868116097264E+16</v>
      </c>
      <c r="K37" t="e">
        <f>force_ripple_Config3_2A_phaseA_1Layer__2111822[[#This Row],[B]]*force_ripple_Config3_2A_phaseA_1Layer__2111822[[#This Row],[Insgesamt]]</f>
        <v>#VALUE!</v>
      </c>
      <c r="L37">
        <f>force_ripple_Config3_2A_phaseA_1Layer__2111822[[#This Row],[B2]]*force_ripple_Config3_2A_phaseA_1Layer__2111822[[#This Row],[Insgesamt]]</f>
        <v>-1.4333970946797189E+17</v>
      </c>
      <c r="M37" t="e">
        <f>force_ripple_Config3_2A_phaseA_1Layer__2111822[[#This Row],[C]]*force_ripple_Config3_2A_phaseA_1Layer__2111822[[#This Row],[Insgesamt]]</f>
        <v>#VALUE!</v>
      </c>
      <c r="N37">
        <f>force_ripple_Config3_2A_phaseA_1Layer__2111822[[#This Row],[C2]]*force_ripple_Config3_2A_phaseA_1Layer__2111822[[#This Row],[Insgesamt]]</f>
        <v>-1.773236090072721E+17</v>
      </c>
    </row>
    <row r="38" spans="1:14" x14ac:dyDescent="0.3">
      <c r="A38">
        <v>70</v>
      </c>
      <c r="B38" t="s">
        <v>1300</v>
      </c>
      <c r="C38" t="s">
        <v>1301</v>
      </c>
      <c r="D38" t="s">
        <v>1702</v>
      </c>
      <c r="E38" t="s">
        <v>1703</v>
      </c>
      <c r="F38" t="s">
        <v>2913</v>
      </c>
      <c r="G38" t="s">
        <v>2914</v>
      </c>
      <c r="H38">
        <f t="shared" si="0"/>
        <v>87.975999999999999</v>
      </c>
      <c r="I38" t="e">
        <f>force_ripple_Config3_2A_phaseA_1Layer__2111822[[#This Row],[A]]*force_ripple_Config3_2A_phaseA_1Layer__2111822[[#This Row],[Insgesamt]]</f>
        <v>#VALUE!</v>
      </c>
      <c r="J38" t="e">
        <f>force_ripple_Config3_2A_phaseA_1Layer__2111822[[#This Row],[A2]]*force_ripple_Config3_2A_phaseA_1Layer__2111822[[#This Row],[Insgesamt]]</f>
        <v>#VALUE!</v>
      </c>
      <c r="K38" t="e">
        <f>force_ripple_Config3_2A_phaseA_1Layer__2111822[[#This Row],[B]]*force_ripple_Config3_2A_phaseA_1Layer__2111822[[#This Row],[Insgesamt]]</f>
        <v>#VALUE!</v>
      </c>
      <c r="L38">
        <f>force_ripple_Config3_2A_phaseA_1Layer__2111822[[#This Row],[B2]]*force_ripple_Config3_2A_phaseA_1Layer__2111822[[#This Row],[Insgesamt]]</f>
        <v>-1.282129533270692E+17</v>
      </c>
      <c r="M38" t="e">
        <f>force_ripple_Config3_2A_phaseA_1Layer__2111822[[#This Row],[C]]*force_ripple_Config3_2A_phaseA_1Layer__2111822[[#This Row],[Insgesamt]]</f>
        <v>#VALUE!</v>
      </c>
      <c r="N38">
        <f>force_ripple_Config3_2A_phaseA_1Layer__2111822[[#This Row],[C2]]*force_ripple_Config3_2A_phaseA_1Layer__2111822[[#This Row],[Insgesamt]]</f>
        <v>-1.8929386413193446E+17</v>
      </c>
    </row>
    <row r="39" spans="1:14" x14ac:dyDescent="0.3">
      <c r="A39">
        <v>72</v>
      </c>
      <c r="B39" t="s">
        <v>1302</v>
      </c>
      <c r="C39" t="s">
        <v>1303</v>
      </c>
      <c r="D39" t="s">
        <v>1704</v>
      </c>
      <c r="E39" t="s">
        <v>1705</v>
      </c>
      <c r="F39" t="s">
        <v>2915</v>
      </c>
      <c r="G39" t="s">
        <v>2916</v>
      </c>
      <c r="H39">
        <f t="shared" si="0"/>
        <v>87.975999999999999</v>
      </c>
      <c r="I39" t="e">
        <f>force_ripple_Config3_2A_phaseA_1Layer__2111822[[#This Row],[A]]*force_ripple_Config3_2A_phaseA_1Layer__2111822[[#This Row],[Insgesamt]]</f>
        <v>#VALUE!</v>
      </c>
      <c r="J39">
        <f>force_ripple_Config3_2A_phaseA_1Layer__2111822[[#This Row],[A2]]*force_ripple_Config3_2A_phaseA_1Layer__2111822[[#This Row],[Insgesamt]]</f>
        <v>-8.8391084984159728E+16</v>
      </c>
      <c r="K39" t="e">
        <f>force_ripple_Config3_2A_phaseA_1Layer__2111822[[#This Row],[B]]*force_ripple_Config3_2A_phaseA_1Layer__2111822[[#This Row],[Insgesamt]]</f>
        <v>#VALUE!</v>
      </c>
      <c r="L39">
        <f>force_ripple_Config3_2A_phaseA_1Layer__2111822[[#This Row],[B2]]*force_ripple_Config3_2A_phaseA_1Layer__2111822[[#This Row],[Insgesamt]]</f>
        <v>-1.1499132928149816E+17</v>
      </c>
      <c r="M39" t="e">
        <f>force_ripple_Config3_2A_phaseA_1Layer__2111822[[#This Row],[C]]*force_ripple_Config3_2A_phaseA_1Layer__2111822[[#This Row],[Insgesamt]]</f>
        <v>#VALUE!</v>
      </c>
      <c r="N39">
        <f>force_ripple_Config3_2A_phaseA_1Layer__2111822[[#This Row],[C2]]*force_ripple_Config3_2A_phaseA_1Layer__2111822[[#This Row],[Insgesamt]]</f>
        <v>-2.0279573682463453E+17</v>
      </c>
    </row>
    <row r="40" spans="1:14" x14ac:dyDescent="0.3">
      <c r="A40">
        <v>74</v>
      </c>
      <c r="B40" t="s">
        <v>1304</v>
      </c>
      <c r="C40" t="s">
        <v>1305</v>
      </c>
      <c r="D40" t="s">
        <v>1706</v>
      </c>
      <c r="E40" t="s">
        <v>1707</v>
      </c>
      <c r="F40" t="s">
        <v>2917</v>
      </c>
      <c r="G40" t="s">
        <v>2918</v>
      </c>
      <c r="H40">
        <f t="shared" si="0"/>
        <v>87.975999999999999</v>
      </c>
      <c r="I40" t="e">
        <f>force_ripple_Config3_2A_phaseA_1Layer__2111822[[#This Row],[A]]*force_ripple_Config3_2A_phaseA_1Layer__2111822[[#This Row],[Insgesamt]]</f>
        <v>#VALUE!</v>
      </c>
      <c r="J40">
        <f>force_ripple_Config3_2A_phaseA_1Layer__2111822[[#This Row],[A2]]*force_ripple_Config3_2A_phaseA_1Layer__2111822[[#This Row],[Insgesamt]]</f>
        <v>-9226789580735814</v>
      </c>
      <c r="K40" t="e">
        <f>force_ripple_Config3_2A_phaseA_1Layer__2111822[[#This Row],[B]]*force_ripple_Config3_2A_phaseA_1Layer__2111822[[#This Row],[Insgesamt]]</f>
        <v>#VALUE!</v>
      </c>
      <c r="L40">
        <f>force_ripple_Config3_2A_phaseA_1Layer__2111822[[#This Row],[B2]]*force_ripple_Config3_2A_phaseA_1Layer__2111822[[#This Row],[Insgesamt]]</f>
        <v>-1.0903083425631259E+17</v>
      </c>
      <c r="M40" t="e">
        <f>force_ripple_Config3_2A_phaseA_1Layer__2111822[[#This Row],[C]]*force_ripple_Config3_2A_phaseA_1Layer__2111822[[#This Row],[Insgesamt]]</f>
        <v>#VALUE!</v>
      </c>
      <c r="N40">
        <f>force_ripple_Config3_2A_phaseA_1Layer__2111822[[#This Row],[C2]]*force_ripple_Config3_2A_phaseA_1Layer__2111822[[#This Row],[Insgesamt]]</f>
        <v>-2.1742199187898227E+17</v>
      </c>
    </row>
    <row r="41" spans="1:14" x14ac:dyDescent="0.3">
      <c r="A41">
        <v>76</v>
      </c>
      <c r="B41" t="s">
        <v>1306</v>
      </c>
      <c r="C41" t="s">
        <v>1307</v>
      </c>
      <c r="D41" t="s">
        <v>1708</v>
      </c>
      <c r="E41" t="s">
        <v>1709</v>
      </c>
      <c r="F41" t="s">
        <v>2919</v>
      </c>
      <c r="G41" t="s">
        <v>2920</v>
      </c>
      <c r="H41">
        <f t="shared" si="0"/>
        <v>87.975999999999999</v>
      </c>
      <c r="I41" t="e">
        <f>force_ripple_Config3_2A_phaseA_1Layer__2111822[[#This Row],[A]]*force_ripple_Config3_2A_phaseA_1Layer__2111822[[#This Row],[Insgesamt]]</f>
        <v>#VALUE!</v>
      </c>
      <c r="J41">
        <f>force_ripple_Config3_2A_phaseA_1Layer__2111822[[#This Row],[A2]]*force_ripple_Config3_2A_phaseA_1Layer__2111822[[#This Row],[Insgesamt]]</f>
        <v>-9.8307840496780528E+16</v>
      </c>
      <c r="K41" t="e">
        <f>force_ripple_Config3_2A_phaseA_1Layer__2111822[[#This Row],[B]]*force_ripple_Config3_2A_phaseA_1Layer__2111822[[#This Row],[Insgesamt]]</f>
        <v>#VALUE!</v>
      </c>
      <c r="L41">
        <f>force_ripple_Config3_2A_phaseA_1Layer__2111822[[#This Row],[B2]]*force_ripple_Config3_2A_phaseA_1Layer__2111822[[#This Row],[Insgesamt]]</f>
        <v>-9.9310669035609776E+16</v>
      </c>
      <c r="M41" t="e">
        <f>force_ripple_Config3_2A_phaseA_1Layer__2111822[[#This Row],[C]]*force_ripple_Config3_2A_phaseA_1Layer__2111822[[#This Row],[Insgesamt]]</f>
        <v>#VALUE!</v>
      </c>
      <c r="N41">
        <f>force_ripple_Config3_2A_phaseA_1Layer__2111822[[#This Row],[C2]]*force_ripple_Config3_2A_phaseA_1Layer__2111822[[#This Row],[Insgesamt]]</f>
        <v>-2.217523769649224E+17</v>
      </c>
    </row>
    <row r="42" spans="1:14" x14ac:dyDescent="0.3">
      <c r="A42">
        <v>78</v>
      </c>
      <c r="B42" t="s">
        <v>1308</v>
      </c>
      <c r="C42" t="s">
        <v>1309</v>
      </c>
      <c r="D42" t="s">
        <v>1710</v>
      </c>
      <c r="E42" t="s">
        <v>1711</v>
      </c>
      <c r="F42" t="s">
        <v>2921</v>
      </c>
      <c r="G42" t="s">
        <v>2922</v>
      </c>
      <c r="H42">
        <f t="shared" si="0"/>
        <v>87.975999999999999</v>
      </c>
      <c r="I42" t="e">
        <f>force_ripple_Config3_2A_phaseA_1Layer__2111822[[#This Row],[A]]*force_ripple_Config3_2A_phaseA_1Layer__2111822[[#This Row],[Insgesamt]]</f>
        <v>#VALUE!</v>
      </c>
      <c r="J42">
        <f>force_ripple_Config3_2A_phaseA_1Layer__2111822[[#This Row],[A2]]*force_ripple_Config3_2A_phaseA_1Layer__2111822[[#This Row],[Insgesamt]]</f>
        <v>-1.1644802067752842E+17</v>
      </c>
      <c r="K42" t="e">
        <f>force_ripple_Config3_2A_phaseA_1Layer__2111822[[#This Row],[B]]*force_ripple_Config3_2A_phaseA_1Layer__2111822[[#This Row],[Insgesamt]]</f>
        <v>#VALUE!</v>
      </c>
      <c r="L42">
        <f>force_ripple_Config3_2A_phaseA_1Layer__2111822[[#This Row],[B2]]*force_ripple_Config3_2A_phaseA_1Layer__2111822[[#This Row],[Insgesamt]]</f>
        <v>-9.6089955990954336E+16</v>
      </c>
      <c r="M42" t="e">
        <f>force_ripple_Config3_2A_phaseA_1Layer__2111822[[#This Row],[C]]*force_ripple_Config3_2A_phaseA_1Layer__2111822[[#This Row],[Insgesamt]]</f>
        <v>#VALUE!</v>
      </c>
      <c r="N42">
        <f>force_ripple_Config3_2A_phaseA_1Layer__2111822[[#This Row],[C2]]*force_ripple_Config3_2A_phaseA_1Layer__2111822[[#This Row],[Insgesamt]]</f>
        <v>-2.2591941071893107E+17</v>
      </c>
    </row>
    <row r="43" spans="1:14" x14ac:dyDescent="0.3">
      <c r="A43">
        <v>80</v>
      </c>
      <c r="B43" t="s">
        <v>1310</v>
      </c>
      <c r="C43" t="s">
        <v>1311</v>
      </c>
      <c r="D43" t="s">
        <v>1712</v>
      </c>
      <c r="E43" t="s">
        <v>1713</v>
      </c>
      <c r="F43" t="s">
        <v>2923</v>
      </c>
      <c r="G43" t="s">
        <v>2924</v>
      </c>
      <c r="H43">
        <f t="shared" si="0"/>
        <v>87.975999999999999</v>
      </c>
      <c r="I43" t="e">
        <f>force_ripple_Config3_2A_phaseA_1Layer__2111822[[#This Row],[A]]*force_ripple_Config3_2A_phaseA_1Layer__2111822[[#This Row],[Insgesamt]]</f>
        <v>#VALUE!</v>
      </c>
      <c r="J43">
        <f>force_ripple_Config3_2A_phaseA_1Layer__2111822[[#This Row],[A2]]*force_ripple_Config3_2A_phaseA_1Layer__2111822[[#This Row],[Insgesamt]]</f>
        <v>-1.2838991876671205E+17</v>
      </c>
      <c r="K43" t="e">
        <f>force_ripple_Config3_2A_phaseA_1Layer__2111822[[#This Row],[B]]*force_ripple_Config3_2A_phaseA_1Layer__2111822[[#This Row],[Insgesamt]]</f>
        <v>#VALUE!</v>
      </c>
      <c r="L43">
        <f>force_ripple_Config3_2A_phaseA_1Layer__2111822[[#This Row],[B2]]*force_ripple_Config3_2A_phaseA_1Layer__2111822[[#This Row],[Insgesamt]]</f>
        <v>-9.9681102819807248E+16</v>
      </c>
      <c r="M43" t="e">
        <f>force_ripple_Config3_2A_phaseA_1Layer__2111822[[#This Row],[C]]*force_ripple_Config3_2A_phaseA_1Layer__2111822[[#This Row],[Insgesamt]]</f>
        <v>#VALUE!</v>
      </c>
      <c r="N43">
        <f>force_ripple_Config3_2A_phaseA_1Layer__2111822[[#This Row],[C2]]*force_ripple_Config3_2A_phaseA_1Layer__2111822[[#This Row],[Insgesamt]]</f>
        <v>-2.2774010964479421E+17</v>
      </c>
    </row>
    <row r="44" spans="1:14" x14ac:dyDescent="0.3">
      <c r="A44">
        <v>82</v>
      </c>
      <c r="B44" t="s">
        <v>1312</v>
      </c>
      <c r="C44" t="s">
        <v>1313</v>
      </c>
      <c r="D44" t="s">
        <v>1714</v>
      </c>
      <c r="E44" t="s">
        <v>1715</v>
      </c>
      <c r="F44" t="s">
        <v>2925</v>
      </c>
      <c r="G44" t="s">
        <v>2926</v>
      </c>
      <c r="H44">
        <f t="shared" si="0"/>
        <v>87.975999999999999</v>
      </c>
      <c r="I44" t="e">
        <f>force_ripple_Config3_2A_phaseA_1Layer__2111822[[#This Row],[A]]*force_ripple_Config3_2A_phaseA_1Layer__2111822[[#This Row],[Insgesamt]]</f>
        <v>#VALUE!</v>
      </c>
      <c r="J44">
        <f>force_ripple_Config3_2A_phaseA_1Layer__2111822[[#This Row],[A2]]*force_ripple_Config3_2A_phaseA_1Layer__2111822[[#This Row],[Insgesamt]]</f>
        <v>-1.3384350902753933E+17</v>
      </c>
      <c r="K44" t="e">
        <f>force_ripple_Config3_2A_phaseA_1Layer__2111822[[#This Row],[B]]*force_ripple_Config3_2A_phaseA_1Layer__2111822[[#This Row],[Insgesamt]]</f>
        <v>#VALUE!</v>
      </c>
      <c r="L44">
        <f>force_ripple_Config3_2A_phaseA_1Layer__2111822[[#This Row],[B2]]*force_ripple_Config3_2A_phaseA_1Layer__2111822[[#This Row],[Insgesamt]]</f>
        <v>-9.6139753850852272E+16</v>
      </c>
      <c r="M44" t="e">
        <f>force_ripple_Config3_2A_phaseA_1Layer__2111822[[#This Row],[C]]*force_ripple_Config3_2A_phaseA_1Layer__2111822[[#This Row],[Insgesamt]]</f>
        <v>#VALUE!</v>
      </c>
      <c r="N44">
        <f>force_ripple_Config3_2A_phaseA_1Layer__2111822[[#This Row],[C2]]*force_ripple_Config3_2A_phaseA_1Layer__2111822[[#This Row],[Insgesamt]]</f>
        <v>-2.1348428616965923E+17</v>
      </c>
    </row>
    <row r="45" spans="1:14" x14ac:dyDescent="0.3">
      <c r="A45">
        <v>84</v>
      </c>
      <c r="B45" t="s">
        <v>1314</v>
      </c>
      <c r="C45" t="s">
        <v>1315</v>
      </c>
      <c r="D45" t="s">
        <v>1716</v>
      </c>
      <c r="E45" t="s">
        <v>1717</v>
      </c>
      <c r="F45" t="s">
        <v>2927</v>
      </c>
      <c r="G45" t="s">
        <v>2928</v>
      </c>
      <c r="H45">
        <f t="shared" si="0"/>
        <v>87.975999999999999</v>
      </c>
      <c r="I45" t="e">
        <f>force_ripple_Config3_2A_phaseA_1Layer__2111822[[#This Row],[A]]*force_ripple_Config3_2A_phaseA_1Layer__2111822[[#This Row],[Insgesamt]]</f>
        <v>#VALUE!</v>
      </c>
      <c r="J45">
        <f>force_ripple_Config3_2A_phaseA_1Layer__2111822[[#This Row],[A2]]*force_ripple_Config3_2A_phaseA_1Layer__2111822[[#This Row],[Insgesamt]]</f>
        <v>-1.4578171453243165E+17</v>
      </c>
      <c r="K45" t="e">
        <f>force_ripple_Config3_2A_phaseA_1Layer__2111822[[#This Row],[B]]*force_ripple_Config3_2A_phaseA_1Layer__2111822[[#This Row],[Insgesamt]]</f>
        <v>#VALUE!</v>
      </c>
      <c r="L45">
        <f>force_ripple_Config3_2A_phaseA_1Layer__2111822[[#This Row],[B2]]*force_ripple_Config3_2A_phaseA_1Layer__2111822[[#This Row],[Insgesamt]]</f>
        <v>-9.848530773604976E+16</v>
      </c>
      <c r="M45" t="e">
        <f>force_ripple_Config3_2A_phaseA_1Layer__2111822[[#This Row],[C]]*force_ripple_Config3_2A_phaseA_1Layer__2111822[[#This Row],[Insgesamt]]</f>
        <v>#VALUE!</v>
      </c>
      <c r="N45">
        <f>force_ripple_Config3_2A_phaseA_1Layer__2111822[[#This Row],[C2]]*force_ripple_Config3_2A_phaseA_1Layer__2111822[[#This Row],[Insgesamt]]</f>
        <v>-1.9577879080877238E+17</v>
      </c>
    </row>
    <row r="46" spans="1:14" x14ac:dyDescent="0.3">
      <c r="A46">
        <v>86</v>
      </c>
      <c r="B46" t="s">
        <v>1316</v>
      </c>
      <c r="C46" t="s">
        <v>1317</v>
      </c>
      <c r="D46" t="s">
        <v>1718</v>
      </c>
      <c r="E46" t="s">
        <v>1719</v>
      </c>
      <c r="F46" t="s">
        <v>2929</v>
      </c>
      <c r="G46" t="s">
        <v>2930</v>
      </c>
      <c r="H46">
        <f t="shared" si="0"/>
        <v>87.975999999999999</v>
      </c>
      <c r="I46" t="e">
        <f>force_ripple_Config3_2A_phaseA_1Layer__2111822[[#This Row],[A]]*force_ripple_Config3_2A_phaseA_1Layer__2111822[[#This Row],[Insgesamt]]</f>
        <v>#VALUE!</v>
      </c>
      <c r="J46">
        <f>force_ripple_Config3_2A_phaseA_1Layer__2111822[[#This Row],[A2]]*force_ripple_Config3_2A_phaseA_1Layer__2111822[[#This Row],[Insgesamt]]</f>
        <v>-1.4783451047568909E+17</v>
      </c>
      <c r="K46" t="e">
        <f>force_ripple_Config3_2A_phaseA_1Layer__2111822[[#This Row],[B]]*force_ripple_Config3_2A_phaseA_1Layer__2111822[[#This Row],[Insgesamt]]</f>
        <v>#VALUE!</v>
      </c>
      <c r="L46">
        <f>force_ripple_Config3_2A_phaseA_1Layer__2111822[[#This Row],[B2]]*force_ripple_Config3_2A_phaseA_1Layer__2111822[[#This Row],[Insgesamt]]</f>
        <v>-1.0590714560570427E+17</v>
      </c>
      <c r="M46" t="e">
        <f>force_ripple_Config3_2A_phaseA_1Layer__2111822[[#This Row],[C]]*force_ripple_Config3_2A_phaseA_1Layer__2111822[[#This Row],[Insgesamt]]</f>
        <v>#VALUE!</v>
      </c>
      <c r="N46">
        <f>force_ripple_Config3_2A_phaseA_1Layer__2111822[[#This Row],[C2]]*force_ripple_Config3_2A_phaseA_1Layer__2111822[[#This Row],[Insgesamt]]</f>
        <v>-1.7798848439950746E+17</v>
      </c>
    </row>
    <row r="47" spans="1:14" x14ac:dyDescent="0.3">
      <c r="A47">
        <v>88</v>
      </c>
      <c r="B47" t="s">
        <v>1318</v>
      </c>
      <c r="C47" t="s">
        <v>1319</v>
      </c>
      <c r="D47" t="s">
        <v>1720</v>
      </c>
      <c r="E47" t="s">
        <v>1721</v>
      </c>
      <c r="F47" t="s">
        <v>2931</v>
      </c>
      <c r="G47" t="s">
        <v>2932</v>
      </c>
      <c r="H47">
        <f t="shared" si="0"/>
        <v>87.975999999999999</v>
      </c>
      <c r="I47" t="e">
        <f>force_ripple_Config3_2A_phaseA_1Layer__2111822[[#This Row],[A]]*force_ripple_Config3_2A_phaseA_1Layer__2111822[[#This Row],[Insgesamt]]</f>
        <v>#VALUE!</v>
      </c>
      <c r="J47">
        <f>force_ripple_Config3_2A_phaseA_1Layer__2111822[[#This Row],[A2]]*force_ripple_Config3_2A_phaseA_1Layer__2111822[[#This Row],[Insgesamt]]</f>
        <v>-1.4084513665699147E+17</v>
      </c>
      <c r="K47" t="e">
        <f>force_ripple_Config3_2A_phaseA_1Layer__2111822[[#This Row],[B]]*force_ripple_Config3_2A_phaseA_1Layer__2111822[[#This Row],[Insgesamt]]</f>
        <v>#VALUE!</v>
      </c>
      <c r="L47">
        <f>force_ripple_Config3_2A_phaseA_1Layer__2111822[[#This Row],[B2]]*force_ripple_Config3_2A_phaseA_1Layer__2111822[[#This Row],[Insgesamt]]</f>
        <v>-1.0611873290087204E+16</v>
      </c>
      <c r="M47" t="e">
        <f>force_ripple_Config3_2A_phaseA_1Layer__2111822[[#This Row],[C]]*force_ripple_Config3_2A_phaseA_1Layer__2111822[[#This Row],[Insgesamt]]</f>
        <v>#VALUE!</v>
      </c>
      <c r="N47">
        <f>force_ripple_Config3_2A_phaseA_1Layer__2111822[[#This Row],[C2]]*force_ripple_Config3_2A_phaseA_1Layer__2111822[[#This Row],[Insgesamt]]</f>
        <v>-1.5045940115295616E+17</v>
      </c>
    </row>
    <row r="48" spans="1:14" x14ac:dyDescent="0.3">
      <c r="A48">
        <v>90</v>
      </c>
      <c r="B48" t="s">
        <v>1320</v>
      </c>
      <c r="C48" t="s">
        <v>1321</v>
      </c>
      <c r="D48" t="s">
        <v>1722</v>
      </c>
      <c r="E48" t="s">
        <v>1723</v>
      </c>
      <c r="F48" t="s">
        <v>2933</v>
      </c>
      <c r="G48" t="s">
        <v>2934</v>
      </c>
      <c r="H48">
        <f t="shared" si="0"/>
        <v>87.975999999999999</v>
      </c>
      <c r="I48" t="e">
        <f>force_ripple_Config3_2A_phaseA_1Layer__2111822[[#This Row],[A]]*force_ripple_Config3_2A_phaseA_1Layer__2111822[[#This Row],[Insgesamt]]</f>
        <v>#VALUE!</v>
      </c>
      <c r="J48">
        <f>force_ripple_Config3_2A_phaseA_1Layer__2111822[[#This Row],[A2]]*force_ripple_Config3_2A_phaseA_1Layer__2111822[[#This Row],[Insgesamt]]</f>
        <v>-1.4109896337880619E+17</v>
      </c>
      <c r="K48" t="e">
        <f>force_ripple_Config3_2A_phaseA_1Layer__2111822[[#This Row],[B]]*force_ripple_Config3_2A_phaseA_1Layer__2111822[[#This Row],[Insgesamt]]</f>
        <v>#VALUE!</v>
      </c>
      <c r="L48">
        <f>force_ripple_Config3_2A_phaseA_1Layer__2111822[[#This Row],[B2]]*force_ripple_Config3_2A_phaseA_1Layer__2111822[[#This Row],[Insgesamt]]</f>
        <v>-1.1203821430656859E+17</v>
      </c>
      <c r="M48" t="e">
        <f>force_ripple_Config3_2A_phaseA_1Layer__2111822[[#This Row],[C]]*force_ripple_Config3_2A_phaseA_1Layer__2111822[[#This Row],[Insgesamt]]</f>
        <v>#VALUE!</v>
      </c>
      <c r="N48">
        <f>force_ripple_Config3_2A_phaseA_1Layer__2111822[[#This Row],[C2]]*force_ripple_Config3_2A_phaseA_1Layer__2111822[[#This Row],[Insgesamt]]</f>
        <v>-1.2879593297554462E+17</v>
      </c>
    </row>
    <row r="49" spans="1:14" x14ac:dyDescent="0.3">
      <c r="A49">
        <v>92</v>
      </c>
      <c r="B49" t="s">
        <v>1322</v>
      </c>
      <c r="C49" t="s">
        <v>1323</v>
      </c>
      <c r="D49" t="s">
        <v>1724</v>
      </c>
      <c r="E49" t="s">
        <v>1725</v>
      </c>
      <c r="F49" t="s">
        <v>2935</v>
      </c>
      <c r="G49" t="s">
        <v>2936</v>
      </c>
      <c r="H49">
        <f t="shared" si="0"/>
        <v>87.975999999999999</v>
      </c>
      <c r="I49" t="e">
        <f>force_ripple_Config3_2A_phaseA_1Layer__2111822[[#This Row],[A]]*force_ripple_Config3_2A_phaseA_1Layer__2111822[[#This Row],[Insgesamt]]</f>
        <v>#VALUE!</v>
      </c>
      <c r="J49">
        <f>force_ripple_Config3_2A_phaseA_1Layer__2111822[[#This Row],[A2]]*force_ripple_Config3_2A_phaseA_1Layer__2111822[[#This Row],[Insgesamt]]</f>
        <v>-1.3637497047771171E+17</v>
      </c>
      <c r="K49" t="e">
        <f>force_ripple_Config3_2A_phaseA_1Layer__2111822[[#This Row],[B]]*force_ripple_Config3_2A_phaseA_1Layer__2111822[[#This Row],[Insgesamt]]</f>
        <v>#VALUE!</v>
      </c>
      <c r="L49">
        <f>force_ripple_Config3_2A_phaseA_1Layer__2111822[[#This Row],[B2]]*force_ripple_Config3_2A_phaseA_1Layer__2111822[[#This Row],[Insgesamt]]</f>
        <v>-1.226553004015869E+17</v>
      </c>
      <c r="M49" t="e">
        <f>force_ripple_Config3_2A_phaseA_1Layer__2111822[[#This Row],[C]]*force_ripple_Config3_2A_phaseA_1Layer__2111822[[#This Row],[Insgesamt]]</f>
        <v>#VALUE!</v>
      </c>
      <c r="N49">
        <f>force_ripple_Config3_2A_phaseA_1Layer__2111822[[#This Row],[C2]]*force_ripple_Config3_2A_phaseA_1Layer__2111822[[#This Row],[Insgesamt]]</f>
        <v>-1.1724808282483846E+16</v>
      </c>
    </row>
    <row r="50" spans="1:14" x14ac:dyDescent="0.3">
      <c r="A50">
        <v>94</v>
      </c>
      <c r="B50" t="s">
        <v>1324</v>
      </c>
      <c r="C50" t="s">
        <v>1325</v>
      </c>
      <c r="D50" t="s">
        <v>1726</v>
      </c>
      <c r="E50" t="s">
        <v>1727</v>
      </c>
      <c r="F50" t="s">
        <v>2937</v>
      </c>
      <c r="G50" t="s">
        <v>2938</v>
      </c>
      <c r="H50">
        <f t="shared" si="0"/>
        <v>87.975999999999999</v>
      </c>
      <c r="I50" t="e">
        <f>force_ripple_Config3_2A_phaseA_1Layer__2111822[[#This Row],[A]]*force_ripple_Config3_2A_phaseA_1Layer__2111822[[#This Row],[Insgesamt]]</f>
        <v>#VALUE!</v>
      </c>
      <c r="J50">
        <f>force_ripple_Config3_2A_phaseA_1Layer__2111822[[#This Row],[A2]]*force_ripple_Config3_2A_phaseA_1Layer__2111822[[#This Row],[Insgesamt]]</f>
        <v>-1.2718735885840674E+17</v>
      </c>
      <c r="K50" t="e">
        <f>force_ripple_Config3_2A_phaseA_1Layer__2111822[[#This Row],[B]]*force_ripple_Config3_2A_phaseA_1Layer__2111822[[#This Row],[Insgesamt]]</f>
        <v>#VALUE!</v>
      </c>
      <c r="L50">
        <f>force_ripple_Config3_2A_phaseA_1Layer__2111822[[#This Row],[B2]]*force_ripple_Config3_2A_phaseA_1Layer__2111822[[#This Row],[Insgesamt]]</f>
        <v>-1.2737933089154906E+17</v>
      </c>
      <c r="M50" t="e">
        <f>force_ripple_Config3_2A_phaseA_1Layer__2111822[[#This Row],[C]]*force_ripple_Config3_2A_phaseA_1Layer__2111822[[#This Row],[Insgesamt]]</f>
        <v>#VALUE!</v>
      </c>
      <c r="N50">
        <f>force_ripple_Config3_2A_phaseA_1Layer__2111822[[#This Row],[C2]]*force_ripple_Config3_2A_phaseA_1Layer__2111822[[#This Row],[Insgesamt]]</f>
        <v>-1.1009683987788444E+16</v>
      </c>
    </row>
    <row r="51" spans="1:14" x14ac:dyDescent="0.3">
      <c r="A51">
        <v>96</v>
      </c>
      <c r="B51" t="s">
        <v>1326</v>
      </c>
      <c r="C51" t="s">
        <v>1327</v>
      </c>
      <c r="D51" t="s">
        <v>1728</v>
      </c>
      <c r="E51" t="s">
        <v>1729</v>
      </c>
      <c r="F51" t="s">
        <v>2939</v>
      </c>
      <c r="G51" t="s">
        <v>2940</v>
      </c>
      <c r="H51">
        <f t="shared" si="0"/>
        <v>87.975999999999999</v>
      </c>
      <c r="I51" t="e">
        <f>force_ripple_Config3_2A_phaseA_1Layer__2111822[[#This Row],[A]]*force_ripple_Config3_2A_phaseA_1Layer__2111822[[#This Row],[Insgesamt]]</f>
        <v>#VALUE!</v>
      </c>
      <c r="J51">
        <f>force_ripple_Config3_2A_phaseA_1Layer__2111822[[#This Row],[A2]]*force_ripple_Config3_2A_phaseA_1Layer__2111822[[#This Row],[Insgesamt]]</f>
        <v>-1.2608255018818469E+17</v>
      </c>
      <c r="K51" t="e">
        <f>force_ripple_Config3_2A_phaseA_1Layer__2111822[[#This Row],[B]]*force_ripple_Config3_2A_phaseA_1Layer__2111822[[#This Row],[Insgesamt]]</f>
        <v>#VALUE!</v>
      </c>
      <c r="L51">
        <f>force_ripple_Config3_2A_phaseA_1Layer__2111822[[#This Row],[B2]]*force_ripple_Config3_2A_phaseA_1Layer__2111822[[#This Row],[Insgesamt]]</f>
        <v>-1.3787572127748555E+17</v>
      </c>
      <c r="M51" t="e">
        <f>force_ripple_Config3_2A_phaseA_1Layer__2111822[[#This Row],[C]]*force_ripple_Config3_2A_phaseA_1Layer__2111822[[#This Row],[Insgesamt]]</f>
        <v>#VALUE!</v>
      </c>
      <c r="N51">
        <f>force_ripple_Config3_2A_phaseA_1Layer__2111822[[#This Row],[C2]]*force_ripple_Config3_2A_phaseA_1Layer__2111822[[#This Row],[Insgesamt]]</f>
        <v>-1.1295031619982398E+17</v>
      </c>
    </row>
    <row r="52" spans="1:14" x14ac:dyDescent="0.3">
      <c r="A52">
        <v>98</v>
      </c>
      <c r="B52" t="s">
        <v>1328</v>
      </c>
      <c r="C52" t="s">
        <v>1329</v>
      </c>
      <c r="D52" t="s">
        <v>1730</v>
      </c>
      <c r="E52" t="s">
        <v>1731</v>
      </c>
      <c r="F52" t="s">
        <v>2941</v>
      </c>
      <c r="G52" t="s">
        <v>2942</v>
      </c>
      <c r="H52">
        <f t="shared" si="0"/>
        <v>87.975999999999999</v>
      </c>
      <c r="I52" t="e">
        <f>force_ripple_Config3_2A_phaseA_1Layer__2111822[[#This Row],[A]]*force_ripple_Config3_2A_phaseA_1Layer__2111822[[#This Row],[Insgesamt]]</f>
        <v>#VALUE!</v>
      </c>
      <c r="J52">
        <f>force_ripple_Config3_2A_phaseA_1Layer__2111822[[#This Row],[A2]]*force_ripple_Config3_2A_phaseA_1Layer__2111822[[#This Row],[Insgesamt]]</f>
        <v>-1.1897238507852906E+17</v>
      </c>
      <c r="K52" t="e">
        <f>force_ripple_Config3_2A_phaseA_1Layer__2111822[[#This Row],[B]]*force_ripple_Config3_2A_phaseA_1Layer__2111822[[#This Row],[Insgesamt]]</f>
        <v>#VALUE!</v>
      </c>
      <c r="L52">
        <f>force_ripple_Config3_2A_phaseA_1Layer__2111822[[#This Row],[B2]]*force_ripple_Config3_2A_phaseA_1Layer__2111822[[#This Row],[Insgesamt]]</f>
        <v>-1.4898071643545046E+17</v>
      </c>
      <c r="M52" t="e">
        <f>force_ripple_Config3_2A_phaseA_1Layer__2111822[[#This Row],[C]]*force_ripple_Config3_2A_phaseA_1Layer__2111822[[#This Row],[Insgesamt]]</f>
        <v>#VALUE!</v>
      </c>
      <c r="N52">
        <f>force_ripple_Config3_2A_phaseA_1Layer__2111822[[#This Row],[C2]]*force_ripple_Config3_2A_phaseA_1Layer__2111822[[#This Row],[Insgesamt]]</f>
        <v>-1.2728902723950987E+17</v>
      </c>
    </row>
    <row r="53" spans="1:14" x14ac:dyDescent="0.3">
      <c r="A53">
        <v>100</v>
      </c>
      <c r="B53" t="s">
        <v>1330</v>
      </c>
      <c r="C53" t="s">
        <v>1331</v>
      </c>
      <c r="D53" t="s">
        <v>1732</v>
      </c>
      <c r="E53" t="s">
        <v>1733</v>
      </c>
      <c r="F53" t="s">
        <v>2943</v>
      </c>
      <c r="G53" t="s">
        <v>2944</v>
      </c>
      <c r="H53">
        <f t="shared" si="0"/>
        <v>87.975999999999999</v>
      </c>
      <c r="I53" t="e">
        <f>force_ripple_Config3_2A_phaseA_1Layer__2111822[[#This Row],[A]]*force_ripple_Config3_2A_phaseA_1Layer__2111822[[#This Row],[Insgesamt]]</f>
        <v>#VALUE!</v>
      </c>
      <c r="J53">
        <f>force_ripple_Config3_2A_phaseA_1Layer__2111822[[#This Row],[A2]]*force_ripple_Config3_2A_phaseA_1Layer__2111822[[#This Row],[Insgesamt]]</f>
        <v>-1.056134022854416E+17</v>
      </c>
      <c r="K53" t="e">
        <f>force_ripple_Config3_2A_phaseA_1Layer__2111822[[#This Row],[B]]*force_ripple_Config3_2A_phaseA_1Layer__2111822[[#This Row],[Insgesamt]]</f>
        <v>#VALUE!</v>
      </c>
      <c r="L53">
        <f>force_ripple_Config3_2A_phaseA_1Layer__2111822[[#This Row],[B2]]*force_ripple_Config3_2A_phaseA_1Layer__2111822[[#This Row],[Insgesamt]]</f>
        <v>-1.4715226976432824E+16</v>
      </c>
      <c r="M53" t="e">
        <f>force_ripple_Config3_2A_phaseA_1Layer__2111822[[#This Row],[C]]*force_ripple_Config3_2A_phaseA_1Layer__2111822[[#This Row],[Insgesamt]]</f>
        <v>#VALUE!</v>
      </c>
      <c r="N53">
        <f>force_ripple_Config3_2A_phaseA_1Layer__2111822[[#This Row],[C2]]*force_ripple_Config3_2A_phaseA_1Layer__2111822[[#This Row],[Insgesamt]]</f>
        <v>-1.3873542752882397E+17</v>
      </c>
    </row>
    <row r="54" spans="1:14" x14ac:dyDescent="0.3">
      <c r="A54">
        <v>102</v>
      </c>
      <c r="B54" t="s">
        <v>1332</v>
      </c>
      <c r="C54" t="s">
        <v>1333</v>
      </c>
      <c r="D54" t="s">
        <v>1734</v>
      </c>
      <c r="E54" t="s">
        <v>1735</v>
      </c>
      <c r="F54" t="s">
        <v>2945</v>
      </c>
      <c r="G54" t="s">
        <v>2946</v>
      </c>
      <c r="H54">
        <f t="shared" si="0"/>
        <v>87.975999999999999</v>
      </c>
      <c r="I54" t="e">
        <f>force_ripple_Config3_2A_phaseA_1Layer__2111822[[#This Row],[A]]*force_ripple_Config3_2A_phaseA_1Layer__2111822[[#This Row],[Insgesamt]]</f>
        <v>#VALUE!</v>
      </c>
      <c r="J54">
        <f>force_ripple_Config3_2A_phaseA_1Layer__2111822[[#This Row],[A2]]*force_ripple_Config3_2A_phaseA_1Layer__2111822[[#This Row],[Insgesamt]]</f>
        <v>-1.0189808718667398E+16</v>
      </c>
      <c r="K54" t="e">
        <f>force_ripple_Config3_2A_phaseA_1Layer__2111822[[#This Row],[B]]*force_ripple_Config3_2A_phaseA_1Layer__2111822[[#This Row],[Insgesamt]]</f>
        <v>#VALUE!</v>
      </c>
      <c r="L54">
        <f>force_ripple_Config3_2A_phaseA_1Layer__2111822[[#This Row],[B2]]*force_ripple_Config3_2A_phaseA_1Layer__2111822[[#This Row],[Insgesamt]]</f>
        <v>-1.4493974537636605E+17</v>
      </c>
      <c r="M54" t="e">
        <f>force_ripple_Config3_2A_phaseA_1Layer__2111822[[#This Row],[C]]*force_ripple_Config3_2A_phaseA_1Layer__2111822[[#This Row],[Insgesamt]]</f>
        <v>#VALUE!</v>
      </c>
      <c r="N54">
        <f>force_ripple_Config3_2A_phaseA_1Layer__2111822[[#This Row],[C2]]*force_ripple_Config3_2A_phaseA_1Layer__2111822[[#This Row],[Insgesamt]]</f>
        <v>-1.5683172595212198E+17</v>
      </c>
    </row>
    <row r="55" spans="1:14" x14ac:dyDescent="0.3">
      <c r="A55">
        <v>104</v>
      </c>
      <c r="B55" t="s">
        <v>1334</v>
      </c>
      <c r="C55" t="s">
        <v>1335</v>
      </c>
      <c r="D55" t="s">
        <v>1736</v>
      </c>
      <c r="E55" t="s">
        <v>1737</v>
      </c>
      <c r="F55" t="s">
        <v>2947</v>
      </c>
      <c r="G55" t="s">
        <v>2948</v>
      </c>
      <c r="H55">
        <f t="shared" si="0"/>
        <v>87.975999999999999</v>
      </c>
      <c r="I55" t="e">
        <f>force_ripple_Config3_2A_phaseA_1Layer__2111822[[#This Row],[A]]*force_ripple_Config3_2A_phaseA_1Layer__2111822[[#This Row],[Insgesamt]]</f>
        <v>#VALUE!</v>
      </c>
      <c r="J55">
        <f>force_ripple_Config3_2A_phaseA_1Layer__2111822[[#This Row],[A2]]*force_ripple_Config3_2A_phaseA_1Layer__2111822[[#This Row],[Insgesamt]]</f>
        <v>-9.5075500424890448E+16</v>
      </c>
      <c r="K55" t="e">
        <f>force_ripple_Config3_2A_phaseA_1Layer__2111822[[#This Row],[B]]*force_ripple_Config3_2A_phaseA_1Layer__2111822[[#This Row],[Insgesamt]]</f>
        <v>#VALUE!</v>
      </c>
      <c r="L55">
        <f>force_ripple_Config3_2A_phaseA_1Layer__2111822[[#This Row],[B2]]*force_ripple_Config3_2A_phaseA_1Layer__2111822[[#This Row],[Insgesamt]]</f>
        <v>-1.4204752315726624E+16</v>
      </c>
      <c r="M55" t="e">
        <f>force_ripple_Config3_2A_phaseA_1Layer__2111822[[#This Row],[C]]*force_ripple_Config3_2A_phaseA_1Layer__2111822[[#This Row],[Insgesamt]]</f>
        <v>#VALUE!</v>
      </c>
      <c r="N55">
        <f>force_ripple_Config3_2A_phaseA_1Layer__2111822[[#This Row],[C2]]*force_ripple_Config3_2A_phaseA_1Layer__2111822[[#This Row],[Insgesamt]]</f>
        <v>-1.7741465274177795E+17</v>
      </c>
    </row>
    <row r="56" spans="1:14" x14ac:dyDescent="0.3">
      <c r="A56">
        <v>106</v>
      </c>
      <c r="B56" t="s">
        <v>1336</v>
      </c>
      <c r="C56" t="s">
        <v>1337</v>
      </c>
      <c r="D56" t="s">
        <v>1738</v>
      </c>
      <c r="E56" t="s">
        <v>1739</v>
      </c>
      <c r="F56" t="s">
        <v>2949</v>
      </c>
      <c r="G56" t="s">
        <v>2950</v>
      </c>
      <c r="H56">
        <f t="shared" si="0"/>
        <v>87.975999999999999</v>
      </c>
      <c r="I56" t="e">
        <f>force_ripple_Config3_2A_phaseA_1Layer__2111822[[#This Row],[A]]*force_ripple_Config3_2A_phaseA_1Layer__2111822[[#This Row],[Insgesamt]]</f>
        <v>#VALUE!</v>
      </c>
      <c r="J56" t="e">
        <f>force_ripple_Config3_2A_phaseA_1Layer__2111822[[#This Row],[A2]]*force_ripple_Config3_2A_phaseA_1Layer__2111822[[#This Row],[Insgesamt]]</f>
        <v>#VALUE!</v>
      </c>
      <c r="K56" t="e">
        <f>force_ripple_Config3_2A_phaseA_1Layer__2111822[[#This Row],[B]]*force_ripple_Config3_2A_phaseA_1Layer__2111822[[#This Row],[Insgesamt]]</f>
        <v>#VALUE!</v>
      </c>
      <c r="L56">
        <f>force_ripple_Config3_2A_phaseA_1Layer__2111822[[#This Row],[B2]]*force_ripple_Config3_2A_phaseA_1Layer__2111822[[#This Row],[Insgesamt]]</f>
        <v>-1.274898235478613E+16</v>
      </c>
      <c r="M56" t="e">
        <f>force_ripple_Config3_2A_phaseA_1Layer__2111822[[#This Row],[C]]*force_ripple_Config3_2A_phaseA_1Layer__2111822[[#This Row],[Insgesamt]]</f>
        <v>#VALUE!</v>
      </c>
      <c r="N56">
        <f>force_ripple_Config3_2A_phaseA_1Layer__2111822[[#This Row],[C2]]*force_ripple_Config3_2A_phaseA_1Layer__2111822[[#This Row],[Insgesamt]]</f>
        <v>-1.8862668361594083E+17</v>
      </c>
    </row>
    <row r="57" spans="1:14" x14ac:dyDescent="0.3">
      <c r="A57">
        <v>108</v>
      </c>
      <c r="B57" t="s">
        <v>1338</v>
      </c>
      <c r="C57" t="s">
        <v>1339</v>
      </c>
      <c r="D57" t="s">
        <v>1740</v>
      </c>
      <c r="E57" t="s">
        <v>1741</v>
      </c>
      <c r="F57" t="s">
        <v>2951</v>
      </c>
      <c r="G57" t="s">
        <v>2952</v>
      </c>
      <c r="H57">
        <f t="shared" si="0"/>
        <v>87.975999999999999</v>
      </c>
      <c r="I57" t="e">
        <f>force_ripple_Config3_2A_phaseA_1Layer__2111822[[#This Row],[A]]*force_ripple_Config3_2A_phaseA_1Layer__2111822[[#This Row],[Insgesamt]]</f>
        <v>#VALUE!</v>
      </c>
      <c r="J57" t="e">
        <f>force_ripple_Config3_2A_phaseA_1Layer__2111822[[#This Row],[A2]]*force_ripple_Config3_2A_phaseA_1Layer__2111822[[#This Row],[Insgesamt]]</f>
        <v>#VALUE!</v>
      </c>
      <c r="K57" t="e">
        <f>force_ripple_Config3_2A_phaseA_1Layer__2111822[[#This Row],[B]]*force_ripple_Config3_2A_phaseA_1Layer__2111822[[#This Row],[Insgesamt]]</f>
        <v>#VALUE!</v>
      </c>
      <c r="L57">
        <f>force_ripple_Config3_2A_phaseA_1Layer__2111822[[#This Row],[B2]]*force_ripple_Config3_2A_phaseA_1Layer__2111822[[#This Row],[Insgesamt]]</f>
        <v>-1.1471619432685862E+17</v>
      </c>
      <c r="M57" t="e">
        <f>force_ripple_Config3_2A_phaseA_1Layer__2111822[[#This Row],[C]]*force_ripple_Config3_2A_phaseA_1Layer__2111822[[#This Row],[Insgesamt]]</f>
        <v>#VALUE!</v>
      </c>
      <c r="N57">
        <f>force_ripple_Config3_2A_phaseA_1Layer__2111822[[#This Row],[C2]]*force_ripple_Config3_2A_phaseA_1Layer__2111822[[#This Row],[Insgesamt]]</f>
        <v>-2.0231697732307114E+17</v>
      </c>
    </row>
    <row r="58" spans="1:14" x14ac:dyDescent="0.3">
      <c r="A58">
        <v>110</v>
      </c>
      <c r="B58" t="s">
        <v>1340</v>
      </c>
      <c r="C58" t="s">
        <v>1341</v>
      </c>
      <c r="D58" t="s">
        <v>1742</v>
      </c>
      <c r="E58" t="s">
        <v>1743</v>
      </c>
      <c r="F58" t="s">
        <v>2953</v>
      </c>
      <c r="G58" t="s">
        <v>2954</v>
      </c>
      <c r="H58">
        <f t="shared" si="0"/>
        <v>87.975999999999999</v>
      </c>
      <c r="I58" t="e">
        <f>force_ripple_Config3_2A_phaseA_1Layer__2111822[[#This Row],[A]]*force_ripple_Config3_2A_phaseA_1Layer__2111822[[#This Row],[Insgesamt]]</f>
        <v>#VALUE!</v>
      </c>
      <c r="J58">
        <f>force_ripple_Config3_2A_phaseA_1Layer__2111822[[#This Row],[A2]]*force_ripple_Config3_2A_phaseA_1Layer__2111822[[#This Row],[Insgesamt]]</f>
        <v>-9.2125540498517696E+16</v>
      </c>
      <c r="K58" t="e">
        <f>force_ripple_Config3_2A_phaseA_1Layer__2111822[[#This Row],[B]]*force_ripple_Config3_2A_phaseA_1Layer__2111822[[#This Row],[Insgesamt]]</f>
        <v>#VALUE!</v>
      </c>
      <c r="L58">
        <f>force_ripple_Config3_2A_phaseA_1Layer__2111822[[#This Row],[B2]]*force_ripple_Config3_2A_phaseA_1Layer__2111822[[#This Row],[Insgesamt]]</f>
        <v>-1.0850862568841614E+17</v>
      </c>
      <c r="M58" t="e">
        <f>force_ripple_Config3_2A_phaseA_1Layer__2111822[[#This Row],[C]]*force_ripple_Config3_2A_phaseA_1Layer__2111822[[#This Row],[Insgesamt]]</f>
        <v>#VALUE!</v>
      </c>
      <c r="N58">
        <f>force_ripple_Config3_2A_phaseA_1Layer__2111822[[#This Row],[C2]]*force_ripple_Config3_2A_phaseA_1Layer__2111822[[#This Row],[Insgesamt]]</f>
        <v>-2.1764547635883238E+17</v>
      </c>
    </row>
    <row r="59" spans="1:14" x14ac:dyDescent="0.3">
      <c r="A59">
        <v>112</v>
      </c>
      <c r="B59" t="s">
        <v>1342</v>
      </c>
      <c r="C59" t="s">
        <v>1343</v>
      </c>
      <c r="D59" t="s">
        <v>1744</v>
      </c>
      <c r="E59" t="s">
        <v>1745</v>
      </c>
      <c r="F59" t="s">
        <v>2955</v>
      </c>
      <c r="G59" t="s">
        <v>2956</v>
      </c>
      <c r="H59">
        <f t="shared" si="0"/>
        <v>87.975999999999999</v>
      </c>
      <c r="I59" t="e">
        <f>force_ripple_Config3_2A_phaseA_1Layer__2111822[[#This Row],[A]]*force_ripple_Config3_2A_phaseA_1Layer__2111822[[#This Row],[Insgesamt]]</f>
        <v>#VALUE!</v>
      </c>
      <c r="J59">
        <f>force_ripple_Config3_2A_phaseA_1Layer__2111822[[#This Row],[A2]]*force_ripple_Config3_2A_phaseA_1Layer__2111822[[#This Row],[Insgesamt]]</f>
        <v>-9.8583174008934208E+16</v>
      </c>
      <c r="K59" t="e">
        <f>force_ripple_Config3_2A_phaseA_1Layer__2111822[[#This Row],[B]]*force_ripple_Config3_2A_phaseA_1Layer__2111822[[#This Row],[Insgesamt]]</f>
        <v>#VALUE!</v>
      </c>
      <c r="L59">
        <f>force_ripple_Config3_2A_phaseA_1Layer__2111822[[#This Row],[B2]]*force_ripple_Config3_2A_phaseA_1Layer__2111822[[#This Row],[Insgesamt]]</f>
        <v>-9.8062516136899504E+16</v>
      </c>
      <c r="M59" t="e">
        <f>force_ripple_Config3_2A_phaseA_1Layer__2111822[[#This Row],[C]]*force_ripple_Config3_2A_phaseA_1Layer__2111822[[#This Row],[Insgesamt]]</f>
        <v>#VALUE!</v>
      </c>
      <c r="N59">
        <f>force_ripple_Config3_2A_phaseA_1Layer__2111822[[#This Row],[C2]]*force_ripple_Config3_2A_phaseA_1Layer__2111822[[#This Row],[Insgesamt]]</f>
        <v>-2.211863749936776E+17</v>
      </c>
    </row>
    <row r="60" spans="1:14" x14ac:dyDescent="0.3">
      <c r="A60">
        <v>114</v>
      </c>
      <c r="B60" t="s">
        <v>1344</v>
      </c>
      <c r="C60" t="s">
        <v>1345</v>
      </c>
      <c r="D60" t="s">
        <v>1746</v>
      </c>
      <c r="E60" t="s">
        <v>1747</v>
      </c>
      <c r="F60" t="s">
        <v>2957</v>
      </c>
      <c r="G60" t="s">
        <v>2958</v>
      </c>
      <c r="H60">
        <f t="shared" si="0"/>
        <v>87.975999999999999</v>
      </c>
      <c r="I60" t="e">
        <f>force_ripple_Config3_2A_phaseA_1Layer__2111822[[#This Row],[A]]*force_ripple_Config3_2A_phaseA_1Layer__2111822[[#This Row],[Insgesamt]]</f>
        <v>#VALUE!</v>
      </c>
      <c r="J60">
        <f>force_ripple_Config3_2A_phaseA_1Layer__2111822[[#This Row],[A2]]*force_ripple_Config3_2A_phaseA_1Layer__2111822[[#This Row],[Insgesamt]]</f>
        <v>-1.173948682359004E+17</v>
      </c>
      <c r="K60" t="e">
        <f>force_ripple_Config3_2A_phaseA_1Layer__2111822[[#This Row],[B]]*force_ripple_Config3_2A_phaseA_1Layer__2111822[[#This Row],[Insgesamt]]</f>
        <v>#VALUE!</v>
      </c>
      <c r="L60">
        <f>force_ripple_Config3_2A_phaseA_1Layer__2111822[[#This Row],[B2]]*force_ripple_Config3_2A_phaseA_1Layer__2111822[[#This Row],[Insgesamt]]</f>
        <v>-9.5720729035400384E+16</v>
      </c>
      <c r="M60" t="e">
        <f>force_ripple_Config3_2A_phaseA_1Layer__2111822[[#This Row],[C]]*force_ripple_Config3_2A_phaseA_1Layer__2111822[[#This Row],[Insgesamt]]</f>
        <v>#VALUE!</v>
      </c>
      <c r="N60">
        <f>force_ripple_Config3_2A_phaseA_1Layer__2111822[[#This Row],[C2]]*force_ripple_Config3_2A_phaseA_1Layer__2111822[[#This Row],[Insgesamt]]</f>
        <v>-2.2564606615020573E+17</v>
      </c>
    </row>
    <row r="61" spans="1:14" x14ac:dyDescent="0.3">
      <c r="A61">
        <v>116</v>
      </c>
      <c r="B61" t="s">
        <v>1346</v>
      </c>
      <c r="C61" t="s">
        <v>1347</v>
      </c>
      <c r="D61" t="s">
        <v>1748</v>
      </c>
      <c r="E61" t="s">
        <v>1749</v>
      </c>
      <c r="F61" t="s">
        <v>2959</v>
      </c>
      <c r="G61" t="s">
        <v>2960</v>
      </c>
      <c r="H61">
        <f t="shared" si="0"/>
        <v>87.975999999999999</v>
      </c>
      <c r="I61" t="e">
        <f>force_ripple_Config3_2A_phaseA_1Layer__2111822[[#This Row],[A]]*force_ripple_Config3_2A_phaseA_1Layer__2111822[[#This Row],[Insgesamt]]</f>
        <v>#VALUE!</v>
      </c>
      <c r="J61">
        <f>force_ripple_Config3_2A_phaseA_1Layer__2111822[[#This Row],[A2]]*force_ripple_Config3_2A_phaseA_1Layer__2111822[[#This Row],[Insgesamt]]</f>
        <v>-1.2871991262726604E+16</v>
      </c>
      <c r="K61" t="e">
        <f>force_ripple_Config3_2A_phaseA_1Layer__2111822[[#This Row],[B]]*force_ripple_Config3_2A_phaseA_1Layer__2111822[[#This Row],[Insgesamt]]</f>
        <v>#VALUE!</v>
      </c>
      <c r="L61">
        <f>force_ripple_Config3_2A_phaseA_1Layer__2111822[[#This Row],[B2]]*force_ripple_Config3_2A_phaseA_1Layer__2111822[[#This Row],[Insgesamt]]</f>
        <v>-9.9171882861245088E+16</v>
      </c>
      <c r="M61" t="e">
        <f>force_ripple_Config3_2A_phaseA_1Layer__2111822[[#This Row],[C]]*force_ripple_Config3_2A_phaseA_1Layer__2111822[[#This Row],[Insgesamt]]</f>
        <v>#VALUE!</v>
      </c>
      <c r="N61">
        <f>force_ripple_Config3_2A_phaseA_1Layer__2111822[[#This Row],[C2]]*force_ripple_Config3_2A_phaseA_1Layer__2111822[[#This Row],[Insgesamt]]</f>
        <v>-2.2767935715695398E+17</v>
      </c>
    </row>
    <row r="62" spans="1:14" x14ac:dyDescent="0.3">
      <c r="A62">
        <v>118</v>
      </c>
      <c r="B62" t="s">
        <v>1348</v>
      </c>
      <c r="C62" t="s">
        <v>1349</v>
      </c>
      <c r="D62" t="s">
        <v>1750</v>
      </c>
      <c r="E62" t="s">
        <v>1751</v>
      </c>
      <c r="F62" t="s">
        <v>2961</v>
      </c>
      <c r="G62" t="s">
        <v>2962</v>
      </c>
      <c r="H62">
        <f t="shared" si="0"/>
        <v>87.975999999999999</v>
      </c>
      <c r="I62" t="e">
        <f>force_ripple_Config3_2A_phaseA_1Layer__2111822[[#This Row],[A]]*force_ripple_Config3_2A_phaseA_1Layer__2111822[[#This Row],[Insgesamt]]</f>
        <v>#VALUE!</v>
      </c>
      <c r="J62">
        <f>force_ripple_Config3_2A_phaseA_1Layer__2111822[[#This Row],[A2]]*force_ripple_Config3_2A_phaseA_1Layer__2111822[[#This Row],[Insgesamt]]</f>
        <v>-1.3329285169904493E+17</v>
      </c>
      <c r="K62" t="e">
        <f>force_ripple_Config3_2A_phaseA_1Layer__2111822[[#This Row],[B]]*force_ripple_Config3_2A_phaseA_1Layer__2111822[[#This Row],[Insgesamt]]</f>
        <v>#VALUE!</v>
      </c>
      <c r="L62">
        <f>force_ripple_Config3_2A_phaseA_1Layer__2111822[[#This Row],[B2]]*force_ripple_Config3_2A_phaseA_1Layer__2111822[[#This Row],[Insgesamt]]</f>
        <v>-960980472271371.63</v>
      </c>
      <c r="M62" t="e">
        <f>force_ripple_Config3_2A_phaseA_1Layer__2111822[[#This Row],[C]]*force_ripple_Config3_2A_phaseA_1Layer__2111822[[#This Row],[Insgesamt]]</f>
        <v>#VALUE!</v>
      </c>
      <c r="N62">
        <f>force_ripple_Config3_2A_phaseA_1Layer__2111822[[#This Row],[C2]]*force_ripple_Config3_2A_phaseA_1Layer__2111822[[#This Row],[Insgesamt]]</f>
        <v>-2.1313660415409472E+17</v>
      </c>
    </row>
    <row r="63" spans="1:14" x14ac:dyDescent="0.3">
      <c r="A63">
        <v>120</v>
      </c>
      <c r="B63" t="s">
        <v>1350</v>
      </c>
      <c r="C63" t="s">
        <v>1351</v>
      </c>
      <c r="D63" t="s">
        <v>1752</v>
      </c>
      <c r="E63" t="s">
        <v>1753</v>
      </c>
      <c r="F63" t="s">
        <v>2963</v>
      </c>
      <c r="G63" t="s">
        <v>2964</v>
      </c>
      <c r="H63">
        <f t="shared" si="0"/>
        <v>87.975999999999999</v>
      </c>
      <c r="I63" t="e">
        <f>force_ripple_Config3_2A_phaseA_1Layer__2111822[[#This Row],[A]]*force_ripple_Config3_2A_phaseA_1Layer__2111822[[#This Row],[Insgesamt]]</f>
        <v>#VALUE!</v>
      </c>
      <c r="J63">
        <f>force_ripple_Config3_2A_phaseA_1Layer__2111822[[#This Row],[A2]]*force_ripple_Config3_2A_phaseA_1Layer__2111822[[#This Row],[Insgesamt]]</f>
        <v>-1.4530008229318518E+17</v>
      </c>
      <c r="K63" t="e">
        <f>force_ripple_Config3_2A_phaseA_1Layer__2111822[[#This Row],[B]]*force_ripple_Config3_2A_phaseA_1Layer__2111822[[#This Row],[Insgesamt]]</f>
        <v>#VALUE!</v>
      </c>
      <c r="L63">
        <f>force_ripple_Config3_2A_phaseA_1Layer__2111822[[#This Row],[B2]]*force_ripple_Config3_2A_phaseA_1Layer__2111822[[#This Row],[Insgesamt]]</f>
        <v>-9.8266738782911888E+16</v>
      </c>
      <c r="M63" t="e">
        <f>force_ripple_Config3_2A_phaseA_1Layer__2111822[[#This Row],[C]]*force_ripple_Config3_2A_phaseA_1Layer__2111822[[#This Row],[Insgesamt]]</f>
        <v>#VALUE!</v>
      </c>
      <c r="N63">
        <f>force_ripple_Config3_2A_phaseA_1Layer__2111822[[#This Row],[C2]]*force_ripple_Config3_2A_phaseA_1Layer__2111822[[#This Row],[Insgesamt]]</f>
        <v>-1.9447026229808896E+17</v>
      </c>
    </row>
    <row r="64" spans="1:14" x14ac:dyDescent="0.3">
      <c r="A64">
        <v>122</v>
      </c>
      <c r="B64" t="s">
        <v>1352</v>
      </c>
      <c r="C64" t="s">
        <v>1353</v>
      </c>
      <c r="D64" t="s">
        <v>1754</v>
      </c>
      <c r="E64" t="s">
        <v>1755</v>
      </c>
      <c r="F64" t="s">
        <v>2965</v>
      </c>
      <c r="G64" t="s">
        <v>2966</v>
      </c>
      <c r="H64">
        <f t="shared" si="0"/>
        <v>87.975999999999999</v>
      </c>
      <c r="I64" t="e">
        <f>force_ripple_Config3_2A_phaseA_1Layer__2111822[[#This Row],[A]]*force_ripple_Config3_2A_phaseA_1Layer__2111822[[#This Row],[Insgesamt]]</f>
        <v>#VALUE!</v>
      </c>
      <c r="J64">
        <f>force_ripple_Config3_2A_phaseA_1Layer__2111822[[#This Row],[A2]]*force_ripple_Config3_2A_phaseA_1Layer__2111822[[#This Row],[Insgesamt]]</f>
        <v>-1.4768905562539242E+17</v>
      </c>
      <c r="K64" t="e">
        <f>force_ripple_Config3_2A_phaseA_1Layer__2111822[[#This Row],[B]]*force_ripple_Config3_2A_phaseA_1Layer__2111822[[#This Row],[Insgesamt]]</f>
        <v>#VALUE!</v>
      </c>
      <c r="L64">
        <f>force_ripple_Config3_2A_phaseA_1Layer__2111822[[#This Row],[B2]]*force_ripple_Config3_2A_phaseA_1Layer__2111822[[#This Row],[Insgesamt]]</f>
        <v>-1.0582922550993237E+17</v>
      </c>
      <c r="M64" t="e">
        <f>force_ripple_Config3_2A_phaseA_1Layer__2111822[[#This Row],[C]]*force_ripple_Config3_2A_phaseA_1Layer__2111822[[#This Row],[Insgesamt]]</f>
        <v>#VALUE!</v>
      </c>
      <c r="N64">
        <f>force_ripple_Config3_2A_phaseA_1Layer__2111822[[#This Row],[C2]]*force_ripple_Config3_2A_phaseA_1Layer__2111822[[#This Row],[Insgesamt]]</f>
        <v>-1.7695311377003248E+17</v>
      </c>
    </row>
    <row r="65" spans="1:14" x14ac:dyDescent="0.3">
      <c r="A65">
        <v>124</v>
      </c>
      <c r="B65" t="s">
        <v>1354</v>
      </c>
      <c r="C65" t="s">
        <v>1355</v>
      </c>
      <c r="D65" t="s">
        <v>1756</v>
      </c>
      <c r="E65" t="s">
        <v>1757</v>
      </c>
      <c r="F65" t="s">
        <v>2967</v>
      </c>
      <c r="G65" t="s">
        <v>2968</v>
      </c>
      <c r="H65">
        <f t="shared" si="0"/>
        <v>87.975999999999999</v>
      </c>
      <c r="I65" t="e">
        <f>force_ripple_Config3_2A_phaseA_1Layer__2111822[[#This Row],[A]]*force_ripple_Config3_2A_phaseA_1Layer__2111822[[#This Row],[Insgesamt]]</f>
        <v>#VALUE!</v>
      </c>
      <c r="J65">
        <f>force_ripple_Config3_2A_phaseA_1Layer__2111822[[#This Row],[A2]]*force_ripple_Config3_2A_phaseA_1Layer__2111822[[#This Row],[Insgesamt]]</f>
        <v>-1.4055535253578429E+17</v>
      </c>
      <c r="K65" t="e">
        <f>force_ripple_Config3_2A_phaseA_1Layer__2111822[[#This Row],[B]]*force_ripple_Config3_2A_phaseA_1Layer__2111822[[#This Row],[Insgesamt]]</f>
        <v>#VALUE!</v>
      </c>
      <c r="L65">
        <f>force_ripple_Config3_2A_phaseA_1Layer__2111822[[#This Row],[B2]]*force_ripple_Config3_2A_phaseA_1Layer__2111822[[#This Row],[Insgesamt]]</f>
        <v>-1.05555878536208E+17</v>
      </c>
      <c r="M65" t="e">
        <f>force_ripple_Config3_2A_phaseA_1Layer__2111822[[#This Row],[C]]*force_ripple_Config3_2A_phaseA_1Layer__2111822[[#This Row],[Insgesamt]]</f>
        <v>#VALUE!</v>
      </c>
      <c r="N65">
        <f>force_ripple_Config3_2A_phaseA_1Layer__2111822[[#This Row],[C2]]*force_ripple_Config3_2A_phaseA_1Layer__2111822[[#This Row],[Insgesamt]]</f>
        <v>-1.4992959834915645E+17</v>
      </c>
    </row>
    <row r="66" spans="1:14" x14ac:dyDescent="0.3">
      <c r="A66">
        <v>126</v>
      </c>
      <c r="B66" t="s">
        <v>1356</v>
      </c>
      <c r="C66" t="s">
        <v>1357</v>
      </c>
      <c r="D66" t="s">
        <v>1758</v>
      </c>
      <c r="E66" t="s">
        <v>1759</v>
      </c>
      <c r="F66" t="s">
        <v>2969</v>
      </c>
      <c r="G66" t="s">
        <v>2970</v>
      </c>
      <c r="H66">
        <f t="shared" si="0"/>
        <v>87.975999999999999</v>
      </c>
      <c r="I66" t="e">
        <f>force_ripple_Config3_2A_phaseA_1Layer__2111822[[#This Row],[A]]*force_ripple_Config3_2A_phaseA_1Layer__2111822[[#This Row],[Insgesamt]]</f>
        <v>#VALUE!</v>
      </c>
      <c r="J66">
        <f>force_ripple_Config3_2A_phaseA_1Layer__2111822[[#This Row],[A2]]*force_ripple_Config3_2A_phaseA_1Layer__2111822[[#This Row],[Insgesamt]]</f>
        <v>-1.4016156367756002E+17</v>
      </c>
      <c r="K66" t="e">
        <f>force_ripple_Config3_2A_phaseA_1Layer__2111822[[#This Row],[B]]*force_ripple_Config3_2A_phaseA_1Layer__2111822[[#This Row],[Insgesamt]]</f>
        <v>#VALUE!</v>
      </c>
      <c r="L66">
        <f>force_ripple_Config3_2A_phaseA_1Layer__2111822[[#This Row],[B2]]*force_ripple_Config3_2A_phaseA_1Layer__2111822[[#This Row],[Insgesamt]]</f>
        <v>-1.1066122325878542E+17</v>
      </c>
      <c r="M66" t="e">
        <f>force_ripple_Config3_2A_phaseA_1Layer__2111822[[#This Row],[C]]*force_ripple_Config3_2A_phaseA_1Layer__2111822[[#This Row],[Insgesamt]]</f>
        <v>#VALUE!</v>
      </c>
      <c r="N66">
        <f>force_ripple_Config3_2A_phaseA_1Layer__2111822[[#This Row],[C2]]*force_ripple_Config3_2A_phaseA_1Layer__2111822[[#This Row],[Insgesamt]]</f>
        <v>-1.2778275746854432E+17</v>
      </c>
    </row>
    <row r="67" spans="1:14" x14ac:dyDescent="0.3">
      <c r="A67">
        <v>128</v>
      </c>
      <c r="B67" t="s">
        <v>1358</v>
      </c>
      <c r="C67" t="s">
        <v>1359</v>
      </c>
      <c r="D67" t="s">
        <v>1760</v>
      </c>
      <c r="E67" t="s">
        <v>1761</v>
      </c>
      <c r="F67" t="s">
        <v>2971</v>
      </c>
      <c r="G67" t="s">
        <v>2972</v>
      </c>
      <c r="H67">
        <f t="shared" si="0"/>
        <v>87.975999999999999</v>
      </c>
      <c r="I67" t="e">
        <f>force_ripple_Config3_2A_phaseA_1Layer__2111822[[#This Row],[A]]*force_ripple_Config3_2A_phaseA_1Layer__2111822[[#This Row],[Insgesamt]]</f>
        <v>#VALUE!</v>
      </c>
      <c r="J67">
        <f>force_ripple_Config3_2A_phaseA_1Layer__2111822[[#This Row],[A2]]*force_ripple_Config3_2A_phaseA_1Layer__2111822[[#This Row],[Insgesamt]]</f>
        <v>-1.3550387035113152E+17</v>
      </c>
      <c r="K67" t="e">
        <f>force_ripple_Config3_2A_phaseA_1Layer__2111822[[#This Row],[B]]*force_ripple_Config3_2A_phaseA_1Layer__2111822[[#This Row],[Insgesamt]]</f>
        <v>#VALUE!</v>
      </c>
      <c r="L67">
        <f>force_ripple_Config3_2A_phaseA_1Layer__2111822[[#This Row],[B2]]*force_ripple_Config3_2A_phaseA_1Layer__2111822[[#This Row],[Insgesamt]]</f>
        <v>-1.2148268246148448E+17</v>
      </c>
      <c r="M67" t="e">
        <f>force_ripple_Config3_2A_phaseA_1Layer__2111822[[#This Row],[C]]*force_ripple_Config3_2A_phaseA_1Layer__2111822[[#This Row],[Insgesamt]]</f>
        <v>#VALUE!</v>
      </c>
      <c r="N67">
        <f>force_ripple_Config3_2A_phaseA_1Layer__2111822[[#This Row],[C2]]*force_ripple_Config3_2A_phaseA_1Layer__2111822[[#This Row],[Insgesamt]]</f>
        <v>-1.1676753971146182E+17</v>
      </c>
    </row>
    <row r="68" spans="1:14" x14ac:dyDescent="0.3">
      <c r="A68">
        <v>130</v>
      </c>
      <c r="B68" t="s">
        <v>1360</v>
      </c>
      <c r="C68" t="s">
        <v>1361</v>
      </c>
      <c r="D68" t="s">
        <v>1762</v>
      </c>
      <c r="E68" t="s">
        <v>1763</v>
      </c>
      <c r="F68" t="s">
        <v>2973</v>
      </c>
      <c r="G68" t="s">
        <v>2974</v>
      </c>
      <c r="H68">
        <f t="shared" ref="H68:H131" si="1">28*3.142</f>
        <v>87.975999999999999</v>
      </c>
      <c r="I68" t="e">
        <f>force_ripple_Config3_2A_phaseA_1Layer__2111822[[#This Row],[A]]*force_ripple_Config3_2A_phaseA_1Layer__2111822[[#This Row],[Insgesamt]]</f>
        <v>#VALUE!</v>
      </c>
      <c r="J68">
        <f>force_ripple_Config3_2A_phaseA_1Layer__2111822[[#This Row],[A2]]*force_ripple_Config3_2A_phaseA_1Layer__2111822[[#This Row],[Insgesamt]]</f>
        <v>-1.2654866936202048E+17</v>
      </c>
      <c r="K68" t="e">
        <f>force_ripple_Config3_2A_phaseA_1Layer__2111822[[#This Row],[B]]*force_ripple_Config3_2A_phaseA_1Layer__2111822[[#This Row],[Insgesamt]]</f>
        <v>#VALUE!</v>
      </c>
      <c r="L68">
        <f>force_ripple_Config3_2A_phaseA_1Layer__2111822[[#This Row],[B2]]*force_ripple_Config3_2A_phaseA_1Layer__2111822[[#This Row],[Insgesamt]]</f>
        <v>-1.2643855619604696E+17</v>
      </c>
      <c r="M68" t="e">
        <f>force_ripple_Config3_2A_phaseA_1Layer__2111822[[#This Row],[C]]*force_ripple_Config3_2A_phaseA_1Layer__2111822[[#This Row],[Insgesamt]]</f>
        <v>#VALUE!</v>
      </c>
      <c r="N68">
        <f>force_ripple_Config3_2A_phaseA_1Layer__2111822[[#This Row],[C2]]*force_ripple_Config3_2A_phaseA_1Layer__2111822[[#This Row],[Insgesamt]]</f>
        <v>-1.0908190148335906E+17</v>
      </c>
    </row>
    <row r="69" spans="1:14" x14ac:dyDescent="0.3">
      <c r="A69">
        <v>132</v>
      </c>
      <c r="B69" t="s">
        <v>1362</v>
      </c>
      <c r="C69" t="s">
        <v>1363</v>
      </c>
      <c r="D69" t="s">
        <v>1764</v>
      </c>
      <c r="E69" t="s">
        <v>1765</v>
      </c>
      <c r="F69" t="s">
        <v>2975</v>
      </c>
      <c r="G69" t="s">
        <v>2976</v>
      </c>
      <c r="H69">
        <f t="shared" si="1"/>
        <v>87.975999999999999</v>
      </c>
      <c r="I69" t="e">
        <f>force_ripple_Config3_2A_phaseA_1Layer__2111822[[#This Row],[A]]*force_ripple_Config3_2A_phaseA_1Layer__2111822[[#This Row],[Insgesamt]]</f>
        <v>#VALUE!</v>
      </c>
      <c r="J69">
        <f>force_ripple_Config3_2A_phaseA_1Layer__2111822[[#This Row],[A2]]*force_ripple_Config3_2A_phaseA_1Layer__2111822[[#This Row],[Insgesamt]]</f>
        <v>-1.2582014841210122E+17</v>
      </c>
      <c r="K69" t="e">
        <f>force_ripple_Config3_2A_phaseA_1Layer__2111822[[#This Row],[B]]*force_ripple_Config3_2A_phaseA_1Layer__2111822[[#This Row],[Insgesamt]]</f>
        <v>#VALUE!</v>
      </c>
      <c r="L69">
        <f>force_ripple_Config3_2A_phaseA_1Layer__2111822[[#This Row],[B2]]*force_ripple_Config3_2A_phaseA_1Layer__2111822[[#This Row],[Insgesamt]]</f>
        <v>-1.3723476123850014E+17</v>
      </c>
      <c r="M69" t="e">
        <f>force_ripple_Config3_2A_phaseA_1Layer__2111822[[#This Row],[C]]*force_ripple_Config3_2A_phaseA_1Layer__2111822[[#This Row],[Insgesamt]]</f>
        <v>#VALUE!</v>
      </c>
      <c r="N69">
        <f>force_ripple_Config3_2A_phaseA_1Layer__2111822[[#This Row],[C2]]*force_ripple_Config3_2A_phaseA_1Layer__2111822[[#This Row],[Insgesamt]]</f>
        <v>-1.1348133652777523E+17</v>
      </c>
    </row>
    <row r="70" spans="1:14" x14ac:dyDescent="0.3">
      <c r="A70">
        <v>134</v>
      </c>
      <c r="B70" t="s">
        <v>1364</v>
      </c>
      <c r="C70" t="s">
        <v>1365</v>
      </c>
      <c r="D70" t="s">
        <v>1766</v>
      </c>
      <c r="E70" t="s">
        <v>1767</v>
      </c>
      <c r="F70" t="s">
        <v>2977</v>
      </c>
      <c r="G70" t="s">
        <v>2978</v>
      </c>
      <c r="H70">
        <f t="shared" si="1"/>
        <v>87.975999999999999</v>
      </c>
      <c r="I70" t="e">
        <f>force_ripple_Config3_2A_phaseA_1Layer__2111822[[#This Row],[A]]*force_ripple_Config3_2A_phaseA_1Layer__2111822[[#This Row],[Insgesamt]]</f>
        <v>#VALUE!</v>
      </c>
      <c r="J70">
        <f>force_ripple_Config3_2A_phaseA_1Layer__2111822[[#This Row],[A2]]*force_ripple_Config3_2A_phaseA_1Layer__2111822[[#This Row],[Insgesamt]]</f>
        <v>-1.1840709238667707E+17</v>
      </c>
      <c r="K70" t="e">
        <f>force_ripple_Config3_2A_phaseA_1Layer__2111822[[#This Row],[B]]*force_ripple_Config3_2A_phaseA_1Layer__2111822[[#This Row],[Insgesamt]]</f>
        <v>#VALUE!</v>
      </c>
      <c r="L70">
        <f>force_ripple_Config3_2A_phaseA_1Layer__2111822[[#This Row],[B2]]*force_ripple_Config3_2A_phaseA_1Layer__2111822[[#This Row],[Insgesamt]]</f>
        <v>-1.4851394762396573E+17</v>
      </c>
      <c r="M70" t="e">
        <f>force_ripple_Config3_2A_phaseA_1Layer__2111822[[#This Row],[C]]*force_ripple_Config3_2A_phaseA_1Layer__2111822[[#This Row],[Insgesamt]]</f>
        <v>#VALUE!</v>
      </c>
      <c r="N70">
        <f>force_ripple_Config3_2A_phaseA_1Layer__2111822[[#This Row],[C2]]*force_ripple_Config3_2A_phaseA_1Layer__2111822[[#This Row],[Insgesamt]]</f>
        <v>-1.2722241037447059E+17</v>
      </c>
    </row>
    <row r="71" spans="1:14" x14ac:dyDescent="0.3">
      <c r="A71">
        <v>136</v>
      </c>
      <c r="B71" t="s">
        <v>1366</v>
      </c>
      <c r="C71" t="s">
        <v>1367</v>
      </c>
      <c r="D71" t="s">
        <v>1768</v>
      </c>
      <c r="E71" t="s">
        <v>1769</v>
      </c>
      <c r="F71" t="s">
        <v>2979</v>
      </c>
      <c r="G71" t="s">
        <v>2980</v>
      </c>
      <c r="H71">
        <f t="shared" si="1"/>
        <v>87.975999999999999</v>
      </c>
      <c r="I71" t="e">
        <f>force_ripple_Config3_2A_phaseA_1Layer__2111822[[#This Row],[A]]*force_ripple_Config3_2A_phaseA_1Layer__2111822[[#This Row],[Insgesamt]]</f>
        <v>#VALUE!</v>
      </c>
      <c r="J71">
        <f>force_ripple_Config3_2A_phaseA_1Layer__2111822[[#This Row],[A2]]*force_ripple_Config3_2A_phaseA_1Layer__2111822[[#This Row],[Insgesamt]]</f>
        <v>-1.0502215711375554E+17</v>
      </c>
      <c r="K71" t="e">
        <f>force_ripple_Config3_2A_phaseA_1Layer__2111822[[#This Row],[B]]*force_ripple_Config3_2A_phaseA_1Layer__2111822[[#This Row],[Insgesamt]]</f>
        <v>#VALUE!</v>
      </c>
      <c r="L71">
        <f>force_ripple_Config3_2A_phaseA_1Layer__2111822[[#This Row],[B2]]*force_ripple_Config3_2A_phaseA_1Layer__2111822[[#This Row],[Insgesamt]]</f>
        <v>-1.4637055884493341E+17</v>
      </c>
      <c r="M71" t="e">
        <f>force_ripple_Config3_2A_phaseA_1Layer__2111822[[#This Row],[C]]*force_ripple_Config3_2A_phaseA_1Layer__2111822[[#This Row],[Insgesamt]]</f>
        <v>#VALUE!</v>
      </c>
      <c r="N71">
        <f>force_ripple_Config3_2A_phaseA_1Layer__2111822[[#This Row],[C2]]*force_ripple_Config3_2A_phaseA_1Layer__2111822[[#This Row],[Insgesamt]]</f>
        <v>-1.3835915671904182E+16</v>
      </c>
    </row>
    <row r="72" spans="1:14" x14ac:dyDescent="0.3">
      <c r="A72">
        <v>138</v>
      </c>
      <c r="B72" t="s">
        <v>1368</v>
      </c>
      <c r="C72" t="s">
        <v>1369</v>
      </c>
      <c r="D72" t="s">
        <v>1770</v>
      </c>
      <c r="E72" t="s">
        <v>1771</v>
      </c>
      <c r="F72" t="s">
        <v>2981</v>
      </c>
      <c r="G72" t="s">
        <v>2982</v>
      </c>
      <c r="H72">
        <f t="shared" si="1"/>
        <v>87.975999999999999</v>
      </c>
      <c r="I72" t="e">
        <f>force_ripple_Config3_2A_phaseA_1Layer__2111822[[#This Row],[A]]*force_ripple_Config3_2A_phaseA_1Layer__2111822[[#This Row],[Insgesamt]]</f>
        <v>#VALUE!</v>
      </c>
      <c r="J72">
        <f>force_ripple_Config3_2A_phaseA_1Layer__2111822[[#This Row],[A2]]*force_ripple_Config3_2A_phaseA_1Layer__2111822[[#This Row],[Insgesamt]]</f>
        <v>-1.0169526231401141E+17</v>
      </c>
      <c r="K72" t="e">
        <f>force_ripple_Config3_2A_phaseA_1Layer__2111822[[#This Row],[B]]*force_ripple_Config3_2A_phaseA_1Layer__2111822[[#This Row],[Insgesamt]]</f>
        <v>#VALUE!</v>
      </c>
      <c r="L72">
        <f>force_ripple_Config3_2A_phaseA_1Layer__2111822[[#This Row],[B2]]*force_ripple_Config3_2A_phaseA_1Layer__2111822[[#This Row],[Insgesamt]]</f>
        <v>-1.4412956790232198E+17</v>
      </c>
      <c r="M72" t="e">
        <f>force_ripple_Config3_2A_phaseA_1Layer__2111822[[#This Row],[C]]*force_ripple_Config3_2A_phaseA_1Layer__2111822[[#This Row],[Insgesamt]]</f>
        <v>#VALUE!</v>
      </c>
      <c r="N72">
        <f>force_ripple_Config3_2A_phaseA_1Layer__2111822[[#This Row],[C2]]*force_ripple_Config3_2A_phaseA_1Layer__2111822[[#This Row],[Insgesamt]]</f>
        <v>-1555573841668880</v>
      </c>
    </row>
    <row r="73" spans="1:14" x14ac:dyDescent="0.3">
      <c r="A73">
        <v>140</v>
      </c>
      <c r="B73" t="s">
        <v>1370</v>
      </c>
      <c r="C73" t="s">
        <v>1371</v>
      </c>
      <c r="D73" t="s">
        <v>1772</v>
      </c>
      <c r="E73" t="s">
        <v>1773</v>
      </c>
      <c r="F73" t="s">
        <v>2983</v>
      </c>
      <c r="G73" t="s">
        <v>2984</v>
      </c>
      <c r="H73">
        <f t="shared" si="1"/>
        <v>87.975999999999999</v>
      </c>
      <c r="I73" t="e">
        <f>force_ripple_Config3_2A_phaseA_1Layer__2111822[[#This Row],[A]]*force_ripple_Config3_2A_phaseA_1Layer__2111822[[#This Row],[Insgesamt]]</f>
        <v>#VALUE!</v>
      </c>
      <c r="J73">
        <f>force_ripple_Config3_2A_phaseA_1Layer__2111822[[#This Row],[A2]]*force_ripple_Config3_2A_phaseA_1Layer__2111822[[#This Row],[Insgesamt]]</f>
        <v>-9.4524782292937008E+16</v>
      </c>
      <c r="K73" t="e">
        <f>force_ripple_Config3_2A_phaseA_1Layer__2111822[[#This Row],[B]]*force_ripple_Config3_2A_phaseA_1Layer__2111822[[#This Row],[Insgesamt]]</f>
        <v>#VALUE!</v>
      </c>
      <c r="L73">
        <f>force_ripple_Config3_2A_phaseA_1Layer__2111822[[#This Row],[B2]]*force_ripple_Config3_2A_phaseA_1Layer__2111822[[#This Row],[Insgesamt]]</f>
        <v>-1.4225386661195918E+17</v>
      </c>
      <c r="M73" t="e">
        <f>force_ripple_Config3_2A_phaseA_1Layer__2111822[[#This Row],[C]]*force_ripple_Config3_2A_phaseA_1Layer__2111822[[#This Row],[Insgesamt]]</f>
        <v>#VALUE!</v>
      </c>
      <c r="N73">
        <f>force_ripple_Config3_2A_phaseA_1Layer__2111822[[#This Row],[C2]]*force_ripple_Config3_2A_phaseA_1Layer__2111822[[#This Row],[Insgesamt]]</f>
        <v>-1.7645320077470925E+17</v>
      </c>
    </row>
    <row r="74" spans="1:14" x14ac:dyDescent="0.3">
      <c r="A74">
        <v>142</v>
      </c>
      <c r="B74" t="s">
        <v>1372</v>
      </c>
      <c r="C74" t="s">
        <v>1373</v>
      </c>
      <c r="D74" t="s">
        <v>1774</v>
      </c>
      <c r="E74" t="s">
        <v>1775</v>
      </c>
      <c r="F74" t="s">
        <v>2985</v>
      </c>
      <c r="G74" t="s">
        <v>2986</v>
      </c>
      <c r="H74">
        <f t="shared" si="1"/>
        <v>87.975999999999999</v>
      </c>
      <c r="I74" t="e">
        <f>force_ripple_Config3_2A_phaseA_1Layer__2111822[[#This Row],[A]]*force_ripple_Config3_2A_phaseA_1Layer__2111822[[#This Row],[Insgesamt]]</f>
        <v>#VALUE!</v>
      </c>
      <c r="J74" t="e">
        <f>force_ripple_Config3_2A_phaseA_1Layer__2111822[[#This Row],[A2]]*force_ripple_Config3_2A_phaseA_1Layer__2111822[[#This Row],[Insgesamt]]</f>
        <v>#VALUE!</v>
      </c>
      <c r="K74" t="e">
        <f>force_ripple_Config3_2A_phaseA_1Layer__2111822[[#This Row],[B]]*force_ripple_Config3_2A_phaseA_1Layer__2111822[[#This Row],[Insgesamt]]</f>
        <v>#VALUE!</v>
      </c>
      <c r="L74">
        <f>force_ripple_Config3_2A_phaseA_1Layer__2111822[[#This Row],[B2]]*force_ripple_Config3_2A_phaseA_1Layer__2111822[[#This Row],[Insgesamt]]</f>
        <v>-1.2747084924939342E+17</v>
      </c>
      <c r="M74" t="e">
        <f>force_ripple_Config3_2A_phaseA_1Layer__2111822[[#This Row],[C]]*force_ripple_Config3_2A_phaseA_1Layer__2111822[[#This Row],[Insgesamt]]</f>
        <v>#VALUE!</v>
      </c>
      <c r="N74">
        <f>force_ripple_Config3_2A_phaseA_1Layer__2111822[[#This Row],[C2]]*force_ripple_Config3_2A_phaseA_1Layer__2111822[[#This Row],[Insgesamt]]</f>
        <v>-1.8852885326548179E+17</v>
      </c>
    </row>
    <row r="75" spans="1:14" x14ac:dyDescent="0.3">
      <c r="A75">
        <v>144</v>
      </c>
      <c r="B75" t="s">
        <v>1374</v>
      </c>
      <c r="C75" t="s">
        <v>1375</v>
      </c>
      <c r="D75" t="s">
        <v>1776</v>
      </c>
      <c r="E75" t="s">
        <v>1777</v>
      </c>
      <c r="F75" t="s">
        <v>2987</v>
      </c>
      <c r="G75" t="s">
        <v>2988</v>
      </c>
      <c r="H75">
        <f t="shared" si="1"/>
        <v>87.975999999999999</v>
      </c>
      <c r="I75" t="e">
        <f>force_ripple_Config3_2A_phaseA_1Layer__2111822[[#This Row],[A]]*force_ripple_Config3_2A_phaseA_1Layer__2111822[[#This Row],[Insgesamt]]</f>
        <v>#VALUE!</v>
      </c>
      <c r="J75" t="e">
        <f>force_ripple_Config3_2A_phaseA_1Layer__2111822[[#This Row],[A2]]*force_ripple_Config3_2A_phaseA_1Layer__2111822[[#This Row],[Insgesamt]]</f>
        <v>#VALUE!</v>
      </c>
      <c r="K75" t="e">
        <f>force_ripple_Config3_2A_phaseA_1Layer__2111822[[#This Row],[B]]*force_ripple_Config3_2A_phaseA_1Layer__2111822[[#This Row],[Insgesamt]]</f>
        <v>#VALUE!</v>
      </c>
      <c r="L75">
        <f>force_ripple_Config3_2A_phaseA_1Layer__2111822[[#This Row],[B2]]*force_ripple_Config3_2A_phaseA_1Layer__2111822[[#This Row],[Insgesamt]]</f>
        <v>-1.1440995212112898E+17</v>
      </c>
      <c r="M75" t="e">
        <f>force_ripple_Config3_2A_phaseA_1Layer__2111822[[#This Row],[C]]*force_ripple_Config3_2A_phaseA_1Layer__2111822[[#This Row],[Insgesamt]]</f>
        <v>#VALUE!</v>
      </c>
      <c r="N75">
        <f>force_ripple_Config3_2A_phaseA_1Layer__2111822[[#This Row],[C2]]*force_ripple_Config3_2A_phaseA_1Layer__2111822[[#This Row],[Insgesamt]]</f>
        <v>-2.0191539604265917E+17</v>
      </c>
    </row>
    <row r="76" spans="1:14" x14ac:dyDescent="0.3">
      <c r="A76">
        <v>146</v>
      </c>
      <c r="B76" t="s">
        <v>1376</v>
      </c>
      <c r="C76" t="s">
        <v>1377</v>
      </c>
      <c r="D76" t="s">
        <v>1778</v>
      </c>
      <c r="E76" t="s">
        <v>1779</v>
      </c>
      <c r="F76" t="s">
        <v>2989</v>
      </c>
      <c r="G76" t="s">
        <v>2990</v>
      </c>
      <c r="H76">
        <f t="shared" si="1"/>
        <v>87.975999999999999</v>
      </c>
      <c r="I76" t="e">
        <f>force_ripple_Config3_2A_phaseA_1Layer__2111822[[#This Row],[A]]*force_ripple_Config3_2A_phaseA_1Layer__2111822[[#This Row],[Insgesamt]]</f>
        <v>#VALUE!</v>
      </c>
      <c r="J76">
        <f>force_ripple_Config3_2A_phaseA_1Layer__2111822[[#This Row],[A2]]*force_ripple_Config3_2A_phaseA_1Layer__2111822[[#This Row],[Insgesamt]]</f>
        <v>-9.22448111248084E+16</v>
      </c>
      <c r="K76" t="e">
        <f>force_ripple_Config3_2A_phaseA_1Layer__2111822[[#This Row],[B]]*force_ripple_Config3_2A_phaseA_1Layer__2111822[[#This Row],[Insgesamt]]</f>
        <v>#VALUE!</v>
      </c>
      <c r="L76">
        <f>force_ripple_Config3_2A_phaseA_1Layer__2111822[[#This Row],[B2]]*force_ripple_Config3_2A_phaseA_1Layer__2111822[[#This Row],[Insgesamt]]</f>
        <v>-1.0808165935747634E+17</v>
      </c>
      <c r="M76" t="e">
        <f>force_ripple_Config3_2A_phaseA_1Layer__2111822[[#This Row],[C]]*force_ripple_Config3_2A_phaseA_1Layer__2111822[[#This Row],[Insgesamt]]</f>
        <v>#VALUE!</v>
      </c>
      <c r="N76">
        <f>force_ripple_Config3_2A_phaseA_1Layer__2111822[[#This Row],[C2]]*force_ripple_Config3_2A_phaseA_1Layer__2111822[[#This Row],[Insgesamt]]</f>
        <v>-2.179600192454535E+17</v>
      </c>
    </row>
    <row r="77" spans="1:14" x14ac:dyDescent="0.3">
      <c r="A77">
        <v>148</v>
      </c>
      <c r="B77" t="s">
        <v>1378</v>
      </c>
      <c r="C77" t="s">
        <v>1379</v>
      </c>
      <c r="D77" t="s">
        <v>1780</v>
      </c>
      <c r="E77" t="s">
        <v>1781</v>
      </c>
      <c r="F77" t="s">
        <v>2991</v>
      </c>
      <c r="G77" t="s">
        <v>2992</v>
      </c>
      <c r="H77">
        <f t="shared" si="1"/>
        <v>87.975999999999999</v>
      </c>
      <c r="I77" t="e">
        <f>force_ripple_Config3_2A_phaseA_1Layer__2111822[[#This Row],[A]]*force_ripple_Config3_2A_phaseA_1Layer__2111822[[#This Row],[Insgesamt]]</f>
        <v>#VALUE!</v>
      </c>
      <c r="J77">
        <f>force_ripple_Config3_2A_phaseA_1Layer__2111822[[#This Row],[A2]]*force_ripple_Config3_2A_phaseA_1Layer__2111822[[#This Row],[Insgesamt]]</f>
        <v>-9819658871868878</v>
      </c>
      <c r="K77" t="e">
        <f>force_ripple_Config3_2A_phaseA_1Layer__2111822[[#This Row],[B]]*force_ripple_Config3_2A_phaseA_1Layer__2111822[[#This Row],[Insgesamt]]</f>
        <v>#VALUE!</v>
      </c>
      <c r="L77">
        <f>force_ripple_Config3_2A_phaseA_1Layer__2111822[[#This Row],[B2]]*force_ripple_Config3_2A_phaseA_1Layer__2111822[[#This Row],[Insgesamt]]</f>
        <v>-9.7907829490452432E+16</v>
      </c>
      <c r="M77" t="e">
        <f>force_ripple_Config3_2A_phaseA_1Layer__2111822[[#This Row],[C]]*force_ripple_Config3_2A_phaseA_1Layer__2111822[[#This Row],[Insgesamt]]</f>
        <v>#VALUE!</v>
      </c>
      <c r="N77">
        <f>force_ripple_Config3_2A_phaseA_1Layer__2111822[[#This Row],[C2]]*force_ripple_Config3_2A_phaseA_1Layer__2111822[[#This Row],[Insgesamt]]</f>
        <v>-2.2234361761473005E+17</v>
      </c>
    </row>
    <row r="78" spans="1:14" x14ac:dyDescent="0.3">
      <c r="A78">
        <v>150</v>
      </c>
      <c r="B78" t="s">
        <v>1380</v>
      </c>
      <c r="C78" t="s">
        <v>1381</v>
      </c>
      <c r="D78" t="s">
        <v>1782</v>
      </c>
      <c r="E78" t="s">
        <v>1783</v>
      </c>
      <c r="F78" t="s">
        <v>2993</v>
      </c>
      <c r="G78" t="s">
        <v>2994</v>
      </c>
      <c r="H78">
        <f t="shared" si="1"/>
        <v>87.975999999999999</v>
      </c>
      <c r="I78" t="e">
        <f>force_ripple_Config3_2A_phaseA_1Layer__2111822[[#This Row],[A]]*force_ripple_Config3_2A_phaseA_1Layer__2111822[[#This Row],[Insgesamt]]</f>
        <v>#VALUE!</v>
      </c>
      <c r="J78">
        <f>force_ripple_Config3_2A_phaseA_1Layer__2111822[[#This Row],[A2]]*force_ripple_Config3_2A_phaseA_1Layer__2111822[[#This Row],[Insgesamt]]</f>
        <v>-1.1741953384574845E+17</v>
      </c>
      <c r="K78" t="e">
        <f>force_ripple_Config3_2A_phaseA_1Layer__2111822[[#This Row],[B]]*force_ripple_Config3_2A_phaseA_1Layer__2111822[[#This Row],[Insgesamt]]</f>
        <v>#VALUE!</v>
      </c>
      <c r="L78">
        <f>force_ripple_Config3_2A_phaseA_1Layer__2111822[[#This Row],[B2]]*force_ripple_Config3_2A_phaseA_1Layer__2111822[[#This Row],[Insgesamt]]</f>
        <v>-9.6314861933152672E+16</v>
      </c>
      <c r="M78" t="e">
        <f>force_ripple_Config3_2A_phaseA_1Layer__2111822[[#This Row],[C]]*force_ripple_Config3_2A_phaseA_1Layer__2111822[[#This Row],[Insgesamt]]</f>
        <v>#VALUE!</v>
      </c>
      <c r="N78">
        <f>force_ripple_Config3_2A_phaseA_1Layer__2111822[[#This Row],[C2]]*force_ripple_Config3_2A_phaseA_1Layer__2111822[[#This Row],[Insgesamt]]</f>
        <v>-2.2624324777738774E+17</v>
      </c>
    </row>
    <row r="79" spans="1:14" x14ac:dyDescent="0.3">
      <c r="A79">
        <v>152</v>
      </c>
      <c r="B79" t="s">
        <v>1382</v>
      </c>
      <c r="C79" t="s">
        <v>1383</v>
      </c>
      <c r="D79" t="s">
        <v>1784</v>
      </c>
      <c r="E79" t="s">
        <v>1785</v>
      </c>
      <c r="F79" t="s">
        <v>2995</v>
      </c>
      <c r="G79" t="s">
        <v>2996</v>
      </c>
      <c r="H79">
        <f t="shared" si="1"/>
        <v>87.975999999999999</v>
      </c>
      <c r="I79" t="e">
        <f>force_ripple_Config3_2A_phaseA_1Layer__2111822[[#This Row],[A]]*force_ripple_Config3_2A_phaseA_1Layer__2111822[[#This Row],[Insgesamt]]</f>
        <v>#VALUE!</v>
      </c>
      <c r="J79">
        <f>force_ripple_Config3_2A_phaseA_1Layer__2111822[[#This Row],[A2]]*force_ripple_Config3_2A_phaseA_1Layer__2111822[[#This Row],[Insgesamt]]</f>
        <v>-1.2762058412776432E+17</v>
      </c>
      <c r="K79" t="e">
        <f>force_ripple_Config3_2A_phaseA_1Layer__2111822[[#This Row],[B]]*force_ripple_Config3_2A_phaseA_1Layer__2111822[[#This Row],[Insgesamt]]</f>
        <v>#VALUE!</v>
      </c>
      <c r="L79">
        <f>force_ripple_Config3_2A_phaseA_1Layer__2111822[[#This Row],[B2]]*force_ripple_Config3_2A_phaseA_1Layer__2111822[[#This Row],[Insgesamt]]</f>
        <v>-9.911227841557112E+16</v>
      </c>
      <c r="M79" t="e">
        <f>force_ripple_Config3_2A_phaseA_1Layer__2111822[[#This Row],[C]]*force_ripple_Config3_2A_phaseA_1Layer__2111822[[#This Row],[Insgesamt]]</f>
        <v>#VALUE!</v>
      </c>
      <c r="N79">
        <f>force_ripple_Config3_2A_phaseA_1Layer__2111822[[#This Row],[C2]]*force_ripple_Config3_2A_phaseA_1Layer__2111822[[#This Row],[Insgesamt]]</f>
        <v>-2.2756892333653424E+17</v>
      </c>
    </row>
    <row r="80" spans="1:14" x14ac:dyDescent="0.3">
      <c r="A80">
        <v>154</v>
      </c>
      <c r="B80" t="s">
        <v>1384</v>
      </c>
      <c r="C80" t="s">
        <v>1385</v>
      </c>
      <c r="D80" t="s">
        <v>1786</v>
      </c>
      <c r="E80" t="s">
        <v>1787</v>
      </c>
      <c r="F80" t="s">
        <v>2997</v>
      </c>
      <c r="G80" t="s">
        <v>2998</v>
      </c>
      <c r="H80">
        <f t="shared" si="1"/>
        <v>87.975999999999999</v>
      </c>
      <c r="I80" t="e">
        <f>force_ripple_Config3_2A_phaseA_1Layer__2111822[[#This Row],[A]]*force_ripple_Config3_2A_phaseA_1Layer__2111822[[#This Row],[Insgesamt]]</f>
        <v>#VALUE!</v>
      </c>
      <c r="J80">
        <f>force_ripple_Config3_2A_phaseA_1Layer__2111822[[#This Row],[A2]]*force_ripple_Config3_2A_phaseA_1Layer__2111822[[#This Row],[Insgesamt]]</f>
        <v>-1.3358695809697131E+17</v>
      </c>
      <c r="K80" t="e">
        <f>force_ripple_Config3_2A_phaseA_1Layer__2111822[[#This Row],[B]]*force_ripple_Config3_2A_phaseA_1Layer__2111822[[#This Row],[Insgesamt]]</f>
        <v>#VALUE!</v>
      </c>
      <c r="L80">
        <f>force_ripple_Config3_2A_phaseA_1Layer__2111822[[#This Row],[B2]]*force_ripple_Config3_2A_phaseA_1Layer__2111822[[#This Row],[Insgesamt]]</f>
        <v>-9.5556198719347264E+16</v>
      </c>
      <c r="M80" t="e">
        <f>force_ripple_Config3_2A_phaseA_1Layer__2111822[[#This Row],[C]]*force_ripple_Config3_2A_phaseA_1Layer__2111822[[#This Row],[Insgesamt]]</f>
        <v>#VALUE!</v>
      </c>
      <c r="N80">
        <f>force_ripple_Config3_2A_phaseA_1Layer__2111822[[#This Row],[C2]]*force_ripple_Config3_2A_phaseA_1Layer__2111822[[#This Row],[Insgesamt]]</f>
        <v>-2.1357511853338906E+17</v>
      </c>
    </row>
    <row r="81" spans="1:14" x14ac:dyDescent="0.3">
      <c r="A81">
        <v>156</v>
      </c>
      <c r="B81" t="s">
        <v>1386</v>
      </c>
      <c r="C81" t="s">
        <v>1387</v>
      </c>
      <c r="D81" t="s">
        <v>1788</v>
      </c>
      <c r="E81" t="s">
        <v>1789</v>
      </c>
      <c r="F81" t="s">
        <v>2999</v>
      </c>
      <c r="G81" t="s">
        <v>3000</v>
      </c>
      <c r="H81">
        <f t="shared" si="1"/>
        <v>87.975999999999999</v>
      </c>
      <c r="I81" t="e">
        <f>force_ripple_Config3_2A_phaseA_1Layer__2111822[[#This Row],[A]]*force_ripple_Config3_2A_phaseA_1Layer__2111822[[#This Row],[Insgesamt]]</f>
        <v>#VALUE!</v>
      </c>
      <c r="J81">
        <f>force_ripple_Config3_2A_phaseA_1Layer__2111822[[#This Row],[A2]]*force_ripple_Config3_2A_phaseA_1Layer__2111822[[#This Row],[Insgesamt]]</f>
        <v>-1.4484141497162682E+17</v>
      </c>
      <c r="K81" t="e">
        <f>force_ripple_Config3_2A_phaseA_1Layer__2111822[[#This Row],[B]]*force_ripple_Config3_2A_phaseA_1Layer__2111822[[#This Row],[Insgesamt]]</f>
        <v>#VALUE!</v>
      </c>
      <c r="L81">
        <f>force_ripple_Config3_2A_phaseA_1Layer__2111822[[#This Row],[B2]]*force_ripple_Config3_2A_phaseA_1Layer__2111822[[#This Row],[Insgesamt]]</f>
        <v>-9.8300565552279648E+16</v>
      </c>
      <c r="M81" t="e">
        <f>force_ripple_Config3_2A_phaseA_1Layer__2111822[[#This Row],[C]]*force_ripple_Config3_2A_phaseA_1Layer__2111822[[#This Row],[Insgesamt]]</f>
        <v>#VALUE!</v>
      </c>
      <c r="N81">
        <f>force_ripple_Config3_2A_phaseA_1Layer__2111822[[#This Row],[C2]]*force_ripple_Config3_2A_phaseA_1Layer__2111822[[#This Row],[Insgesamt]]</f>
        <v>-1.9531265265644685E+17</v>
      </c>
    </row>
    <row r="82" spans="1:14" x14ac:dyDescent="0.3">
      <c r="A82">
        <v>158</v>
      </c>
      <c r="B82" t="s">
        <v>1388</v>
      </c>
      <c r="C82" t="s">
        <v>1389</v>
      </c>
      <c r="D82" t="s">
        <v>1790</v>
      </c>
      <c r="E82" t="s">
        <v>1791</v>
      </c>
      <c r="F82" t="s">
        <v>3001</v>
      </c>
      <c r="G82" t="s">
        <v>3002</v>
      </c>
      <c r="H82">
        <f t="shared" si="1"/>
        <v>87.975999999999999</v>
      </c>
      <c r="I82" t="e">
        <f>force_ripple_Config3_2A_phaseA_1Layer__2111822[[#This Row],[A]]*force_ripple_Config3_2A_phaseA_1Layer__2111822[[#This Row],[Insgesamt]]</f>
        <v>#VALUE!</v>
      </c>
      <c r="J82">
        <f>force_ripple_Config3_2A_phaseA_1Layer__2111822[[#This Row],[A2]]*force_ripple_Config3_2A_phaseA_1Layer__2111822[[#This Row],[Insgesamt]]</f>
        <v>-1.4756662424751738E+17</v>
      </c>
      <c r="K82" t="e">
        <f>force_ripple_Config3_2A_phaseA_1Layer__2111822[[#This Row],[B]]*force_ripple_Config3_2A_phaseA_1Layer__2111822[[#This Row],[Insgesamt]]</f>
        <v>#VALUE!</v>
      </c>
      <c r="L82">
        <f>force_ripple_Config3_2A_phaseA_1Layer__2111822[[#This Row],[B2]]*force_ripple_Config3_2A_phaseA_1Layer__2111822[[#This Row],[Insgesamt]]</f>
        <v>-1.0595962258755197E+17</v>
      </c>
      <c r="M82" t="e">
        <f>force_ripple_Config3_2A_phaseA_1Layer__2111822[[#This Row],[C]]*force_ripple_Config3_2A_phaseA_1Layer__2111822[[#This Row],[Insgesamt]]</f>
        <v>#VALUE!</v>
      </c>
      <c r="N82">
        <f>force_ripple_Config3_2A_phaseA_1Layer__2111822[[#This Row],[C2]]*force_ripple_Config3_2A_phaseA_1Layer__2111822[[#This Row],[Insgesamt]]</f>
        <v>-1.7763631523175052E+16</v>
      </c>
    </row>
    <row r="83" spans="1:14" x14ac:dyDescent="0.3">
      <c r="A83">
        <v>160</v>
      </c>
      <c r="B83" t="s">
        <v>1390</v>
      </c>
      <c r="C83" t="s">
        <v>1391</v>
      </c>
      <c r="D83" t="s">
        <v>1792</v>
      </c>
      <c r="E83" t="s">
        <v>1793</v>
      </c>
      <c r="F83" t="s">
        <v>3003</v>
      </c>
      <c r="G83" t="s">
        <v>3004</v>
      </c>
      <c r="H83">
        <f t="shared" si="1"/>
        <v>87.975999999999999</v>
      </c>
      <c r="I83" t="e">
        <f>force_ripple_Config3_2A_phaseA_1Layer__2111822[[#This Row],[A]]*force_ripple_Config3_2A_phaseA_1Layer__2111822[[#This Row],[Insgesamt]]</f>
        <v>#VALUE!</v>
      </c>
      <c r="J83">
        <f>force_ripple_Config3_2A_phaseA_1Layer__2111822[[#This Row],[A2]]*force_ripple_Config3_2A_phaseA_1Layer__2111822[[#This Row],[Insgesamt]]</f>
        <v>-1.4015995218129202E+17</v>
      </c>
      <c r="K83" t="e">
        <f>force_ripple_Config3_2A_phaseA_1Layer__2111822[[#This Row],[B]]*force_ripple_Config3_2A_phaseA_1Layer__2111822[[#This Row],[Insgesamt]]</f>
        <v>#VALUE!</v>
      </c>
      <c r="L83">
        <f>force_ripple_Config3_2A_phaseA_1Layer__2111822[[#This Row],[B2]]*force_ripple_Config3_2A_phaseA_1Layer__2111822[[#This Row],[Insgesamt]]</f>
        <v>-1.0582536919013358E+17</v>
      </c>
      <c r="M83" t="e">
        <f>force_ripple_Config3_2A_phaseA_1Layer__2111822[[#This Row],[C]]*force_ripple_Config3_2A_phaseA_1Layer__2111822[[#This Row],[Insgesamt]]</f>
        <v>#VALUE!</v>
      </c>
      <c r="N83">
        <f>force_ripple_Config3_2A_phaseA_1Layer__2111822[[#This Row],[C2]]*force_ripple_Config3_2A_phaseA_1Layer__2111822[[#This Row],[Insgesamt]]</f>
        <v>-1.5008502855606586E+17</v>
      </c>
    </row>
    <row r="84" spans="1:14" x14ac:dyDescent="0.3">
      <c r="A84">
        <v>162</v>
      </c>
      <c r="B84" t="s">
        <v>1392</v>
      </c>
      <c r="C84" t="s">
        <v>1393</v>
      </c>
      <c r="D84" t="s">
        <v>1794</v>
      </c>
      <c r="E84" t="s">
        <v>1795</v>
      </c>
      <c r="F84" t="s">
        <v>3005</v>
      </c>
      <c r="G84" t="s">
        <v>3006</v>
      </c>
      <c r="H84">
        <f t="shared" si="1"/>
        <v>87.975999999999999</v>
      </c>
      <c r="I84" t="e">
        <f>force_ripple_Config3_2A_phaseA_1Layer__2111822[[#This Row],[A]]*force_ripple_Config3_2A_phaseA_1Layer__2111822[[#This Row],[Insgesamt]]</f>
        <v>#VALUE!</v>
      </c>
      <c r="J84">
        <f>force_ripple_Config3_2A_phaseA_1Layer__2111822[[#This Row],[A2]]*force_ripple_Config3_2A_phaseA_1Layer__2111822[[#This Row],[Insgesamt]]</f>
        <v>-1.4023787827060134E+17</v>
      </c>
      <c r="K84" t="e">
        <f>force_ripple_Config3_2A_phaseA_1Layer__2111822[[#This Row],[B]]*force_ripple_Config3_2A_phaseA_1Layer__2111822[[#This Row],[Insgesamt]]</f>
        <v>#VALUE!</v>
      </c>
      <c r="L84">
        <f>force_ripple_Config3_2A_phaseA_1Layer__2111822[[#This Row],[B2]]*force_ripple_Config3_2A_phaseA_1Layer__2111822[[#This Row],[Insgesamt]]</f>
        <v>-1.1100300940377512E+17</v>
      </c>
      <c r="M84" t="e">
        <f>force_ripple_Config3_2A_phaseA_1Layer__2111822[[#This Row],[C]]*force_ripple_Config3_2A_phaseA_1Layer__2111822[[#This Row],[Insgesamt]]</f>
        <v>#VALUE!</v>
      </c>
      <c r="N84">
        <f>force_ripple_Config3_2A_phaseA_1Layer__2111822[[#This Row],[C2]]*force_ripple_Config3_2A_phaseA_1Layer__2111822[[#This Row],[Insgesamt]]</f>
        <v>-1.2742218680831014E+17</v>
      </c>
    </row>
    <row r="85" spans="1:14" x14ac:dyDescent="0.3">
      <c r="A85">
        <v>164</v>
      </c>
      <c r="B85" t="s">
        <v>1394</v>
      </c>
      <c r="C85" t="s">
        <v>1395</v>
      </c>
      <c r="D85" t="s">
        <v>1796</v>
      </c>
      <c r="E85" t="s">
        <v>1797</v>
      </c>
      <c r="F85" t="s">
        <v>3007</v>
      </c>
      <c r="G85" t="s">
        <v>3008</v>
      </c>
      <c r="H85">
        <f t="shared" si="1"/>
        <v>87.975999999999999</v>
      </c>
      <c r="I85" t="e">
        <f>force_ripple_Config3_2A_phaseA_1Layer__2111822[[#This Row],[A]]*force_ripple_Config3_2A_phaseA_1Layer__2111822[[#This Row],[Insgesamt]]</f>
        <v>#VALUE!</v>
      </c>
      <c r="J85">
        <f>force_ripple_Config3_2A_phaseA_1Layer__2111822[[#This Row],[A2]]*force_ripple_Config3_2A_phaseA_1Layer__2111822[[#This Row],[Insgesamt]]</f>
        <v>-1.3560294594299349E+17</v>
      </c>
      <c r="K85" t="e">
        <f>force_ripple_Config3_2A_phaseA_1Layer__2111822[[#This Row],[B]]*force_ripple_Config3_2A_phaseA_1Layer__2111822[[#This Row],[Insgesamt]]</f>
        <v>#VALUE!</v>
      </c>
      <c r="L85">
        <f>force_ripple_Config3_2A_phaseA_1Layer__2111822[[#This Row],[B2]]*force_ripple_Config3_2A_phaseA_1Layer__2111822[[#This Row],[Insgesamt]]</f>
        <v>-1.2114100655139403E+17</v>
      </c>
      <c r="M85" t="e">
        <f>force_ripple_Config3_2A_phaseA_1Layer__2111822[[#This Row],[C]]*force_ripple_Config3_2A_phaseA_1Layer__2111822[[#This Row],[Insgesamt]]</f>
        <v>#VALUE!</v>
      </c>
      <c r="N85">
        <f>force_ripple_Config3_2A_phaseA_1Layer__2111822[[#This Row],[C2]]*force_ripple_Config3_2A_phaseA_1Layer__2111822[[#This Row],[Insgesamt]]</f>
        <v>-1.1743048128537852E+16</v>
      </c>
    </row>
    <row r="86" spans="1:14" x14ac:dyDescent="0.3">
      <c r="A86">
        <v>166</v>
      </c>
      <c r="B86" t="s">
        <v>1396</v>
      </c>
      <c r="C86" t="s">
        <v>1397</v>
      </c>
      <c r="D86" t="s">
        <v>1798</v>
      </c>
      <c r="E86" t="s">
        <v>1799</v>
      </c>
      <c r="F86" t="s">
        <v>3009</v>
      </c>
      <c r="G86" t="s">
        <v>3010</v>
      </c>
      <c r="H86">
        <f t="shared" si="1"/>
        <v>87.975999999999999</v>
      </c>
      <c r="I86" t="e">
        <f>force_ripple_Config3_2A_phaseA_1Layer__2111822[[#This Row],[A]]*force_ripple_Config3_2A_phaseA_1Layer__2111822[[#This Row],[Insgesamt]]</f>
        <v>#VALUE!</v>
      </c>
      <c r="J86">
        <f>force_ripple_Config3_2A_phaseA_1Layer__2111822[[#This Row],[A2]]*force_ripple_Config3_2A_phaseA_1Layer__2111822[[#This Row],[Insgesamt]]</f>
        <v>-1.2620768790460355E+17</v>
      </c>
      <c r="K86" t="e">
        <f>force_ripple_Config3_2A_phaseA_1Layer__2111822[[#This Row],[B]]*force_ripple_Config3_2A_phaseA_1Layer__2111822[[#This Row],[Insgesamt]]</f>
        <v>#VALUE!</v>
      </c>
      <c r="L86">
        <f>force_ripple_Config3_2A_phaseA_1Layer__2111822[[#This Row],[B2]]*force_ripple_Config3_2A_phaseA_1Layer__2111822[[#This Row],[Insgesamt]]</f>
        <v>-1.2668447978263658E+17</v>
      </c>
      <c r="M86" t="e">
        <f>force_ripple_Config3_2A_phaseA_1Layer__2111822[[#This Row],[C]]*force_ripple_Config3_2A_phaseA_1Layer__2111822[[#This Row],[Insgesamt]]</f>
        <v>#VALUE!</v>
      </c>
      <c r="N86">
        <f>force_ripple_Config3_2A_phaseA_1Layer__2111822[[#This Row],[C2]]*force_ripple_Config3_2A_phaseA_1Layer__2111822[[#This Row],[Insgesamt]]</f>
        <v>-1.0831573818654827E+17</v>
      </c>
    </row>
    <row r="87" spans="1:14" x14ac:dyDescent="0.3">
      <c r="A87">
        <v>168</v>
      </c>
      <c r="B87" t="s">
        <v>1398</v>
      </c>
      <c r="C87" t="s">
        <v>1399</v>
      </c>
      <c r="D87" t="s">
        <v>1800</v>
      </c>
      <c r="E87" t="s">
        <v>1801</v>
      </c>
      <c r="F87" t="s">
        <v>3011</v>
      </c>
      <c r="G87" t="s">
        <v>3012</v>
      </c>
      <c r="H87">
        <f t="shared" si="1"/>
        <v>87.975999999999999</v>
      </c>
      <c r="I87" t="e">
        <f>force_ripple_Config3_2A_phaseA_1Layer__2111822[[#This Row],[A]]*force_ripple_Config3_2A_phaseA_1Layer__2111822[[#This Row],[Insgesamt]]</f>
        <v>#VALUE!</v>
      </c>
      <c r="J87">
        <f>force_ripple_Config3_2A_phaseA_1Layer__2111822[[#This Row],[A2]]*force_ripple_Config3_2A_phaseA_1Layer__2111822[[#This Row],[Insgesamt]]</f>
        <v>-1.2594083130965691E+17</v>
      </c>
      <c r="K87" t="e">
        <f>force_ripple_Config3_2A_phaseA_1Layer__2111822[[#This Row],[B]]*force_ripple_Config3_2A_phaseA_1Layer__2111822[[#This Row],[Insgesamt]]</f>
        <v>#VALUE!</v>
      </c>
      <c r="L87">
        <f>force_ripple_Config3_2A_phaseA_1Layer__2111822[[#This Row],[B2]]*force_ripple_Config3_2A_phaseA_1Layer__2111822[[#This Row],[Insgesamt]]</f>
        <v>-1.363751983979267E+17</v>
      </c>
      <c r="M87" t="e">
        <f>force_ripple_Config3_2A_phaseA_1Layer__2111822[[#This Row],[C]]*force_ripple_Config3_2A_phaseA_1Layer__2111822[[#This Row],[Insgesamt]]</f>
        <v>#VALUE!</v>
      </c>
      <c r="N87">
        <f>force_ripple_Config3_2A_phaseA_1Layer__2111822[[#This Row],[C2]]*force_ripple_Config3_2A_phaseA_1Layer__2111822[[#This Row],[Insgesamt]]</f>
        <v>-1.1243540849037243E+17</v>
      </c>
    </row>
    <row r="88" spans="1:14" x14ac:dyDescent="0.3">
      <c r="A88">
        <v>170</v>
      </c>
      <c r="B88" t="s">
        <v>1400</v>
      </c>
      <c r="C88" t="s">
        <v>1401</v>
      </c>
      <c r="D88" t="s">
        <v>1802</v>
      </c>
      <c r="E88" t="s">
        <v>1803</v>
      </c>
      <c r="F88" t="s">
        <v>3013</v>
      </c>
      <c r="G88" t="s">
        <v>3014</v>
      </c>
      <c r="H88">
        <f t="shared" si="1"/>
        <v>87.975999999999999</v>
      </c>
      <c r="I88" t="e">
        <f>force_ripple_Config3_2A_phaseA_1Layer__2111822[[#This Row],[A]]*force_ripple_Config3_2A_phaseA_1Layer__2111822[[#This Row],[Insgesamt]]</f>
        <v>#VALUE!</v>
      </c>
      <c r="J88">
        <f>force_ripple_Config3_2A_phaseA_1Layer__2111822[[#This Row],[A2]]*force_ripple_Config3_2A_phaseA_1Layer__2111822[[#This Row],[Insgesamt]]</f>
        <v>-1.1846557984315181E+17</v>
      </c>
      <c r="K88" t="e">
        <f>force_ripple_Config3_2A_phaseA_1Layer__2111822[[#This Row],[B]]*force_ripple_Config3_2A_phaseA_1Layer__2111822[[#This Row],[Insgesamt]]</f>
        <v>#VALUE!</v>
      </c>
      <c r="L88">
        <f>force_ripple_Config3_2A_phaseA_1Layer__2111822[[#This Row],[B2]]*force_ripple_Config3_2A_phaseA_1Layer__2111822[[#This Row],[Insgesamt]]</f>
        <v>-1.4820482579976707E+17</v>
      </c>
      <c r="M88" t="e">
        <f>force_ripple_Config3_2A_phaseA_1Layer__2111822[[#This Row],[C]]*force_ripple_Config3_2A_phaseA_1Layer__2111822[[#This Row],[Insgesamt]]</f>
        <v>#VALUE!</v>
      </c>
      <c r="N88">
        <f>force_ripple_Config3_2A_phaseA_1Layer__2111822[[#This Row],[C2]]*force_ripple_Config3_2A_phaseA_1Layer__2111822[[#This Row],[Insgesamt]]</f>
        <v>-1.261222289345598E+16</v>
      </c>
    </row>
    <row r="89" spans="1:14" x14ac:dyDescent="0.3">
      <c r="A89">
        <v>172</v>
      </c>
      <c r="B89" t="s">
        <v>1402</v>
      </c>
      <c r="C89" t="s">
        <v>1403</v>
      </c>
      <c r="D89" t="s">
        <v>1804</v>
      </c>
      <c r="E89" t="s">
        <v>1805</v>
      </c>
      <c r="F89" t="s">
        <v>3015</v>
      </c>
      <c r="G89" t="s">
        <v>3016</v>
      </c>
      <c r="H89">
        <f t="shared" si="1"/>
        <v>87.975999999999999</v>
      </c>
      <c r="I89" t="e">
        <f>force_ripple_Config3_2A_phaseA_1Layer__2111822[[#This Row],[A]]*force_ripple_Config3_2A_phaseA_1Layer__2111822[[#This Row],[Insgesamt]]</f>
        <v>#VALUE!</v>
      </c>
      <c r="J89">
        <f>force_ripple_Config3_2A_phaseA_1Layer__2111822[[#This Row],[A2]]*force_ripple_Config3_2A_phaseA_1Layer__2111822[[#This Row],[Insgesamt]]</f>
        <v>-1.0507969030803883E+17</v>
      </c>
      <c r="K89" t="e">
        <f>force_ripple_Config3_2A_phaseA_1Layer__2111822[[#This Row],[B]]*force_ripple_Config3_2A_phaseA_1Layer__2111822[[#This Row],[Insgesamt]]</f>
        <v>#VALUE!</v>
      </c>
      <c r="L89">
        <f>force_ripple_Config3_2A_phaseA_1Layer__2111822[[#This Row],[B2]]*force_ripple_Config3_2A_phaseA_1Layer__2111822[[#This Row],[Insgesamt]]</f>
        <v>-1.467547376711887E+17</v>
      </c>
      <c r="M89" t="e">
        <f>force_ripple_Config3_2A_phaseA_1Layer__2111822[[#This Row],[C]]*force_ripple_Config3_2A_phaseA_1Layer__2111822[[#This Row],[Insgesamt]]</f>
        <v>#VALUE!</v>
      </c>
      <c r="N89">
        <f>force_ripple_Config3_2A_phaseA_1Layer__2111822[[#This Row],[C2]]*force_ripple_Config3_2A_phaseA_1Layer__2111822[[#This Row],[Insgesamt]]</f>
        <v>-1.3818507308081384E+17</v>
      </c>
    </row>
    <row r="90" spans="1:14" x14ac:dyDescent="0.3">
      <c r="A90">
        <v>174</v>
      </c>
      <c r="B90" t="s">
        <v>1404</v>
      </c>
      <c r="C90" t="s">
        <v>1405</v>
      </c>
      <c r="D90" t="s">
        <v>1806</v>
      </c>
      <c r="E90" t="s">
        <v>1807</v>
      </c>
      <c r="F90" t="s">
        <v>3017</v>
      </c>
      <c r="G90" t="s">
        <v>3018</v>
      </c>
      <c r="H90">
        <f t="shared" si="1"/>
        <v>87.975999999999999</v>
      </c>
      <c r="I90" t="e">
        <f>force_ripple_Config3_2A_phaseA_1Layer__2111822[[#This Row],[A]]*force_ripple_Config3_2A_phaseA_1Layer__2111822[[#This Row],[Insgesamt]]</f>
        <v>#VALUE!</v>
      </c>
      <c r="J90">
        <f>force_ripple_Config3_2A_phaseA_1Layer__2111822[[#This Row],[A2]]*force_ripple_Config3_2A_phaseA_1Layer__2111822[[#This Row],[Insgesamt]]</f>
        <v>-1.015816184493352E+17</v>
      </c>
      <c r="K90" t="e">
        <f>force_ripple_Config3_2A_phaseA_1Layer__2111822[[#This Row],[B]]*force_ripple_Config3_2A_phaseA_1Layer__2111822[[#This Row],[Insgesamt]]</f>
        <v>#VALUE!</v>
      </c>
      <c r="L90">
        <f>force_ripple_Config3_2A_phaseA_1Layer__2111822[[#This Row],[B2]]*force_ripple_Config3_2A_phaseA_1Layer__2111822[[#This Row],[Insgesamt]]</f>
        <v>-1.4421369528150176E+17</v>
      </c>
      <c r="M90" t="e">
        <f>force_ripple_Config3_2A_phaseA_1Layer__2111822[[#This Row],[C]]*force_ripple_Config3_2A_phaseA_1Layer__2111822[[#This Row],[Insgesamt]]</f>
        <v>#VALUE!</v>
      </c>
      <c r="N90">
        <f>force_ripple_Config3_2A_phaseA_1Layer__2111822[[#This Row],[C2]]*force_ripple_Config3_2A_phaseA_1Layer__2111822[[#This Row],[Insgesamt]]</f>
        <v>-1.5519220239138858E+17</v>
      </c>
    </row>
    <row r="91" spans="1:14" x14ac:dyDescent="0.3">
      <c r="A91">
        <v>176</v>
      </c>
      <c r="B91" t="s">
        <v>1406</v>
      </c>
      <c r="C91" t="s">
        <v>1407</v>
      </c>
      <c r="D91" t="s">
        <v>1808</v>
      </c>
      <c r="E91" t="s">
        <v>1809</v>
      </c>
      <c r="F91" t="s">
        <v>3019</v>
      </c>
      <c r="G91" t="s">
        <v>3020</v>
      </c>
      <c r="H91">
        <f t="shared" si="1"/>
        <v>87.975999999999999</v>
      </c>
      <c r="I91" t="e">
        <f>force_ripple_Config3_2A_phaseA_1Layer__2111822[[#This Row],[A]]*force_ripple_Config3_2A_phaseA_1Layer__2111822[[#This Row],[Insgesamt]]</f>
        <v>#VALUE!</v>
      </c>
      <c r="J91">
        <f>force_ripple_Config3_2A_phaseA_1Layer__2111822[[#This Row],[A2]]*force_ripple_Config3_2A_phaseA_1Layer__2111822[[#This Row],[Insgesamt]]</f>
        <v>-9.3897087960397488E+16</v>
      </c>
      <c r="K91" t="e">
        <f>force_ripple_Config3_2A_phaseA_1Layer__2111822[[#This Row],[B]]*force_ripple_Config3_2A_phaseA_1Layer__2111822[[#This Row],[Insgesamt]]</f>
        <v>#VALUE!</v>
      </c>
      <c r="L91">
        <f>force_ripple_Config3_2A_phaseA_1Layer__2111822[[#This Row],[B2]]*force_ripple_Config3_2A_phaseA_1Layer__2111822[[#This Row],[Insgesamt]]</f>
        <v>-1.4155966169722002E+17</v>
      </c>
      <c r="M91" t="e">
        <f>force_ripple_Config3_2A_phaseA_1Layer__2111822[[#This Row],[C]]*force_ripple_Config3_2A_phaseA_1Layer__2111822[[#This Row],[Insgesamt]]</f>
        <v>#VALUE!</v>
      </c>
      <c r="N91">
        <f>force_ripple_Config3_2A_phaseA_1Layer__2111822[[#This Row],[C2]]*force_ripple_Config3_2A_phaseA_1Layer__2111822[[#This Row],[Insgesamt]]</f>
        <v>-1765668967103142</v>
      </c>
    </row>
    <row r="92" spans="1:14" x14ac:dyDescent="0.3">
      <c r="A92">
        <v>178</v>
      </c>
      <c r="B92" t="s">
        <v>1408</v>
      </c>
      <c r="C92" t="s">
        <v>1409</v>
      </c>
      <c r="D92" t="s">
        <v>1810</v>
      </c>
      <c r="E92" t="s">
        <v>1811</v>
      </c>
      <c r="F92" t="s">
        <v>3021</v>
      </c>
      <c r="G92" t="s">
        <v>3022</v>
      </c>
      <c r="H92">
        <f t="shared" si="1"/>
        <v>87.975999999999999</v>
      </c>
      <c r="I92" t="e">
        <f>force_ripple_Config3_2A_phaseA_1Layer__2111822[[#This Row],[A]]*force_ripple_Config3_2A_phaseA_1Layer__2111822[[#This Row],[Insgesamt]]</f>
        <v>#VALUE!</v>
      </c>
      <c r="J92" t="e">
        <f>force_ripple_Config3_2A_phaseA_1Layer__2111822[[#This Row],[A2]]*force_ripple_Config3_2A_phaseA_1Layer__2111822[[#This Row],[Insgesamt]]</f>
        <v>#VALUE!</v>
      </c>
      <c r="K92" t="e">
        <f>force_ripple_Config3_2A_phaseA_1Layer__2111822[[#This Row],[B]]*force_ripple_Config3_2A_phaseA_1Layer__2111822[[#This Row],[Insgesamt]]</f>
        <v>#VALUE!</v>
      </c>
      <c r="L92">
        <f>force_ripple_Config3_2A_phaseA_1Layer__2111822[[#This Row],[B2]]*force_ripple_Config3_2A_phaseA_1Layer__2111822[[#This Row],[Insgesamt]]</f>
        <v>-1.2749963889987741E+17</v>
      </c>
      <c r="M92" t="e">
        <f>force_ripple_Config3_2A_phaseA_1Layer__2111822[[#This Row],[C]]*force_ripple_Config3_2A_phaseA_1Layer__2111822[[#This Row],[Insgesamt]]</f>
        <v>#VALUE!</v>
      </c>
      <c r="N92">
        <f>force_ripple_Config3_2A_phaseA_1Layer__2111822[[#This Row],[C2]]*force_ripple_Config3_2A_phaseA_1Layer__2111822[[#This Row],[Insgesamt]]</f>
        <v>-1.88399600581764E+17</v>
      </c>
    </row>
    <row r="93" spans="1:14" x14ac:dyDescent="0.3">
      <c r="A93">
        <v>180</v>
      </c>
      <c r="B93" t="s">
        <v>1410</v>
      </c>
      <c r="C93" t="s">
        <v>1411</v>
      </c>
      <c r="D93" t="s">
        <v>1812</v>
      </c>
      <c r="E93" t="s">
        <v>1813</v>
      </c>
      <c r="F93" t="s">
        <v>3023</v>
      </c>
      <c r="G93" t="s">
        <v>3024</v>
      </c>
      <c r="H93">
        <f t="shared" si="1"/>
        <v>87.975999999999999</v>
      </c>
      <c r="I93" t="e">
        <f>force_ripple_Config3_2A_phaseA_1Layer__2111822[[#This Row],[A]]*force_ripple_Config3_2A_phaseA_1Layer__2111822[[#This Row],[Insgesamt]]</f>
        <v>#VALUE!</v>
      </c>
      <c r="J93" t="e">
        <f>force_ripple_Config3_2A_phaseA_1Layer__2111822[[#This Row],[A2]]*force_ripple_Config3_2A_phaseA_1Layer__2111822[[#This Row],[Insgesamt]]</f>
        <v>#VALUE!</v>
      </c>
      <c r="K93" t="e">
        <f>force_ripple_Config3_2A_phaseA_1Layer__2111822[[#This Row],[B]]*force_ripple_Config3_2A_phaseA_1Layer__2111822[[#This Row],[Insgesamt]]</f>
        <v>#VALUE!</v>
      </c>
      <c r="L93">
        <f>force_ripple_Config3_2A_phaseA_1Layer__2111822[[#This Row],[B2]]*force_ripple_Config3_2A_phaseA_1Layer__2111822[[#This Row],[Insgesamt]]</f>
        <v>-1.1432765865848584E+17</v>
      </c>
      <c r="M93" t="e">
        <f>force_ripple_Config3_2A_phaseA_1Layer__2111822[[#This Row],[C]]*force_ripple_Config3_2A_phaseA_1Layer__2111822[[#This Row],[Insgesamt]]</f>
        <v>#VALUE!</v>
      </c>
      <c r="N93">
        <f>force_ripple_Config3_2A_phaseA_1Layer__2111822[[#This Row],[C2]]*force_ripple_Config3_2A_phaseA_1Layer__2111822[[#This Row],[Insgesamt]]</f>
        <v>-2.0182830644362253E+17</v>
      </c>
    </row>
    <row r="94" spans="1:14" x14ac:dyDescent="0.3">
      <c r="A94">
        <v>182</v>
      </c>
      <c r="B94" t="s">
        <v>1412</v>
      </c>
      <c r="C94" t="s">
        <v>1413</v>
      </c>
      <c r="D94" t="s">
        <v>1814</v>
      </c>
      <c r="E94" t="s">
        <v>1815</v>
      </c>
      <c r="F94" t="s">
        <v>3025</v>
      </c>
      <c r="G94" t="s">
        <v>3026</v>
      </c>
      <c r="H94">
        <f t="shared" si="1"/>
        <v>87.975999999999999</v>
      </c>
      <c r="I94" t="e">
        <f>force_ripple_Config3_2A_phaseA_1Layer__2111822[[#This Row],[A]]*force_ripple_Config3_2A_phaseA_1Layer__2111822[[#This Row],[Insgesamt]]</f>
        <v>#VALUE!</v>
      </c>
      <c r="J94">
        <f>force_ripple_Config3_2A_phaseA_1Layer__2111822[[#This Row],[A2]]*force_ripple_Config3_2A_phaseA_1Layer__2111822[[#This Row],[Insgesamt]]</f>
        <v>-9.2018207659878784E+16</v>
      </c>
      <c r="K94" t="e">
        <f>force_ripple_Config3_2A_phaseA_1Layer__2111822[[#This Row],[B]]*force_ripple_Config3_2A_phaseA_1Layer__2111822[[#This Row],[Insgesamt]]</f>
        <v>#VALUE!</v>
      </c>
      <c r="L94">
        <f>force_ripple_Config3_2A_phaseA_1Layer__2111822[[#This Row],[B2]]*force_ripple_Config3_2A_phaseA_1Layer__2111822[[#This Row],[Insgesamt]]</f>
        <v>-1.0859527414446755E+17</v>
      </c>
      <c r="M94" t="e">
        <f>force_ripple_Config3_2A_phaseA_1Layer__2111822[[#This Row],[C]]*force_ripple_Config3_2A_phaseA_1Layer__2111822[[#This Row],[Insgesamt]]</f>
        <v>#VALUE!</v>
      </c>
      <c r="N94">
        <f>force_ripple_Config3_2A_phaseA_1Layer__2111822[[#This Row],[C2]]*force_ripple_Config3_2A_phaseA_1Layer__2111822[[#This Row],[Insgesamt]]</f>
        <v>-2.1679202132847315E+17</v>
      </c>
    </row>
    <row r="95" spans="1:14" x14ac:dyDescent="0.3">
      <c r="A95">
        <v>184</v>
      </c>
      <c r="B95" t="s">
        <v>1414</v>
      </c>
      <c r="C95" t="s">
        <v>1415</v>
      </c>
      <c r="D95" t="s">
        <v>1816</v>
      </c>
      <c r="E95" t="s">
        <v>1817</v>
      </c>
      <c r="F95" t="s">
        <v>3027</v>
      </c>
      <c r="G95" t="s">
        <v>3028</v>
      </c>
      <c r="H95">
        <f t="shared" si="1"/>
        <v>87.975999999999999</v>
      </c>
      <c r="I95" t="e">
        <f>force_ripple_Config3_2A_phaseA_1Layer__2111822[[#This Row],[A]]*force_ripple_Config3_2A_phaseA_1Layer__2111822[[#This Row],[Insgesamt]]</f>
        <v>#VALUE!</v>
      </c>
      <c r="J95">
        <f>force_ripple_Config3_2A_phaseA_1Layer__2111822[[#This Row],[A2]]*force_ripple_Config3_2A_phaseA_1Layer__2111822[[#This Row],[Insgesamt]]</f>
        <v>-9.81726596524816E+16</v>
      </c>
      <c r="K95" t="e">
        <f>force_ripple_Config3_2A_phaseA_1Layer__2111822[[#This Row],[B]]*force_ripple_Config3_2A_phaseA_1Layer__2111822[[#This Row],[Insgesamt]]</f>
        <v>#VALUE!</v>
      </c>
      <c r="L95">
        <f>force_ripple_Config3_2A_phaseA_1Layer__2111822[[#This Row],[B2]]*force_ripple_Config3_2A_phaseA_1Layer__2111822[[#This Row],[Insgesamt]]</f>
        <v>-9.8329458655759312E+16</v>
      </c>
      <c r="M95" t="e">
        <f>force_ripple_Config3_2A_phaseA_1Layer__2111822[[#This Row],[C]]*force_ripple_Config3_2A_phaseA_1Layer__2111822[[#This Row],[Insgesamt]]</f>
        <v>#VALUE!</v>
      </c>
      <c r="N95">
        <f>force_ripple_Config3_2A_phaseA_1Layer__2111822[[#This Row],[C2]]*force_ripple_Config3_2A_phaseA_1Layer__2111822[[#This Row],[Insgesamt]]</f>
        <v>-2.2072678457354662E+17</v>
      </c>
    </row>
    <row r="96" spans="1:14" x14ac:dyDescent="0.3">
      <c r="A96">
        <v>186</v>
      </c>
      <c r="B96" t="s">
        <v>1416</v>
      </c>
      <c r="C96" t="s">
        <v>1417</v>
      </c>
      <c r="D96" t="s">
        <v>1818</v>
      </c>
      <c r="E96" t="s">
        <v>1819</v>
      </c>
      <c r="F96" t="s">
        <v>3029</v>
      </c>
      <c r="G96" t="s">
        <v>3030</v>
      </c>
      <c r="H96">
        <f t="shared" si="1"/>
        <v>87.975999999999999</v>
      </c>
      <c r="I96" t="e">
        <f>force_ripple_Config3_2A_phaseA_1Layer__2111822[[#This Row],[A]]*force_ripple_Config3_2A_phaseA_1Layer__2111822[[#This Row],[Insgesamt]]</f>
        <v>#VALUE!</v>
      </c>
      <c r="J96">
        <f>force_ripple_Config3_2A_phaseA_1Layer__2111822[[#This Row],[A2]]*force_ripple_Config3_2A_phaseA_1Layer__2111822[[#This Row],[Insgesamt]]</f>
        <v>-1.167184521695609E+17</v>
      </c>
      <c r="K96" t="e">
        <f>force_ripple_Config3_2A_phaseA_1Layer__2111822[[#This Row],[B]]*force_ripple_Config3_2A_phaseA_1Layer__2111822[[#This Row],[Insgesamt]]</f>
        <v>#VALUE!</v>
      </c>
      <c r="L96">
        <f>force_ripple_Config3_2A_phaseA_1Layer__2111822[[#This Row],[B2]]*force_ripple_Config3_2A_phaseA_1Layer__2111822[[#This Row],[Insgesamt]]</f>
        <v>-9.544072857969104E+16</v>
      </c>
      <c r="M96" t="e">
        <f>force_ripple_Config3_2A_phaseA_1Layer__2111822[[#This Row],[C]]*force_ripple_Config3_2A_phaseA_1Layer__2111822[[#This Row],[Insgesamt]]</f>
        <v>#VALUE!</v>
      </c>
      <c r="N96">
        <f>force_ripple_Config3_2A_phaseA_1Layer__2111822[[#This Row],[C2]]*force_ripple_Config3_2A_phaseA_1Layer__2111822[[#This Row],[Insgesamt]]</f>
        <v>-2.2431862015306784E+17</v>
      </c>
    </row>
    <row r="97" spans="1:14" x14ac:dyDescent="0.3">
      <c r="A97">
        <v>188</v>
      </c>
      <c r="B97" t="s">
        <v>1418</v>
      </c>
      <c r="C97" t="s">
        <v>1419</v>
      </c>
      <c r="D97" t="s">
        <v>1820</v>
      </c>
      <c r="E97" t="s">
        <v>1821</v>
      </c>
      <c r="F97" t="s">
        <v>3031</v>
      </c>
      <c r="G97" t="s">
        <v>3032</v>
      </c>
      <c r="H97">
        <f t="shared" si="1"/>
        <v>87.975999999999999</v>
      </c>
      <c r="I97" t="e">
        <f>force_ripple_Config3_2A_phaseA_1Layer__2111822[[#This Row],[A]]*force_ripple_Config3_2A_phaseA_1Layer__2111822[[#This Row],[Insgesamt]]</f>
        <v>#VALUE!</v>
      </c>
      <c r="J97">
        <f>force_ripple_Config3_2A_phaseA_1Layer__2111822[[#This Row],[A2]]*force_ripple_Config3_2A_phaseA_1Layer__2111822[[#This Row],[Insgesamt]]</f>
        <v>-1.2808712089360896E+17</v>
      </c>
      <c r="K97" t="e">
        <f>force_ripple_Config3_2A_phaseA_1Layer__2111822[[#This Row],[B]]*force_ripple_Config3_2A_phaseA_1Layer__2111822[[#This Row],[Insgesamt]]</f>
        <v>#VALUE!</v>
      </c>
      <c r="L97">
        <f>force_ripple_Config3_2A_phaseA_1Layer__2111822[[#This Row],[B2]]*force_ripple_Config3_2A_phaseA_1Layer__2111822[[#This Row],[Insgesamt]]</f>
        <v>-9.9265308160272064E+16</v>
      </c>
      <c r="M97" t="e">
        <f>force_ripple_Config3_2A_phaseA_1Layer__2111822[[#This Row],[C]]*force_ripple_Config3_2A_phaseA_1Layer__2111822[[#This Row],[Insgesamt]]</f>
        <v>#VALUE!</v>
      </c>
      <c r="N97">
        <f>force_ripple_Config3_2A_phaseA_1Layer__2111822[[#This Row],[C2]]*force_ripple_Config3_2A_phaseA_1Layer__2111822[[#This Row],[Insgesamt]]</f>
        <v>-2.2672294244097411E+17</v>
      </c>
    </row>
    <row r="98" spans="1:14" x14ac:dyDescent="0.3">
      <c r="A98">
        <v>190</v>
      </c>
      <c r="B98" t="s">
        <v>1420</v>
      </c>
      <c r="C98" t="s">
        <v>1421</v>
      </c>
      <c r="D98" t="s">
        <v>1822</v>
      </c>
      <c r="E98" t="s">
        <v>1823</v>
      </c>
      <c r="F98" t="s">
        <v>3033</v>
      </c>
      <c r="G98" t="s">
        <v>3034</v>
      </c>
      <c r="H98">
        <f t="shared" si="1"/>
        <v>87.975999999999999</v>
      </c>
      <c r="I98" t="e">
        <f>force_ripple_Config3_2A_phaseA_1Layer__2111822[[#This Row],[A]]*force_ripple_Config3_2A_phaseA_1Layer__2111822[[#This Row],[Insgesamt]]</f>
        <v>#VALUE!</v>
      </c>
      <c r="J98">
        <f>force_ripple_Config3_2A_phaseA_1Layer__2111822[[#This Row],[A2]]*force_ripple_Config3_2A_phaseA_1Layer__2111822[[#This Row],[Insgesamt]]</f>
        <v>-1.3289776996040931E+17</v>
      </c>
      <c r="K98" t="e">
        <f>force_ripple_Config3_2A_phaseA_1Layer__2111822[[#This Row],[B]]*force_ripple_Config3_2A_phaseA_1Layer__2111822[[#This Row],[Insgesamt]]</f>
        <v>#VALUE!</v>
      </c>
      <c r="L98">
        <f>force_ripple_Config3_2A_phaseA_1Layer__2111822[[#This Row],[B2]]*force_ripple_Config3_2A_phaseA_1Layer__2111822[[#This Row],[Insgesamt]]</f>
        <v>-9502693325440846</v>
      </c>
      <c r="M98" t="e">
        <f>force_ripple_Config3_2A_phaseA_1Layer__2111822[[#This Row],[C]]*force_ripple_Config3_2A_phaseA_1Layer__2111822[[#This Row],[Insgesamt]]</f>
        <v>#VALUE!</v>
      </c>
      <c r="N98">
        <f>force_ripple_Config3_2A_phaseA_1Layer__2111822[[#This Row],[C2]]*force_ripple_Config3_2A_phaseA_1Layer__2111822[[#This Row],[Insgesamt]]</f>
        <v>-2.1244770525506314E+17</v>
      </c>
    </row>
    <row r="99" spans="1:14" x14ac:dyDescent="0.3">
      <c r="A99">
        <v>192</v>
      </c>
      <c r="B99" t="s">
        <v>1422</v>
      </c>
      <c r="C99" t="s">
        <v>1423</v>
      </c>
      <c r="D99" t="s">
        <v>1824</v>
      </c>
      <c r="E99" t="s">
        <v>1825</v>
      </c>
      <c r="F99" t="s">
        <v>3035</v>
      </c>
      <c r="G99" t="s">
        <v>3036</v>
      </c>
      <c r="H99">
        <f t="shared" si="1"/>
        <v>87.975999999999999</v>
      </c>
      <c r="I99" t="e">
        <f>force_ripple_Config3_2A_phaseA_1Layer__2111822[[#This Row],[A]]*force_ripple_Config3_2A_phaseA_1Layer__2111822[[#This Row],[Insgesamt]]</f>
        <v>#VALUE!</v>
      </c>
      <c r="J99">
        <f>force_ripple_Config3_2A_phaseA_1Layer__2111822[[#This Row],[A2]]*force_ripple_Config3_2A_phaseA_1Layer__2111822[[#This Row],[Insgesamt]]</f>
        <v>-1.4452570951096202E+17</v>
      </c>
      <c r="K99" t="e">
        <f>force_ripple_Config3_2A_phaseA_1Layer__2111822[[#This Row],[B]]*force_ripple_Config3_2A_phaseA_1Layer__2111822[[#This Row],[Insgesamt]]</f>
        <v>#VALUE!</v>
      </c>
      <c r="L99">
        <f>force_ripple_Config3_2A_phaseA_1Layer__2111822[[#This Row],[B2]]*force_ripple_Config3_2A_phaseA_1Layer__2111822[[#This Row],[Insgesamt]]</f>
        <v>-9.6879713119514336E+16</v>
      </c>
      <c r="M99" t="e">
        <f>force_ripple_Config3_2A_phaseA_1Layer__2111822[[#This Row],[C]]*force_ripple_Config3_2A_phaseA_1Layer__2111822[[#This Row],[Insgesamt]]</f>
        <v>#VALUE!</v>
      </c>
      <c r="N99">
        <f>force_ripple_Config3_2A_phaseA_1Layer__2111822[[#This Row],[C2]]*force_ripple_Config3_2A_phaseA_1Layer__2111822[[#This Row],[Insgesamt]]</f>
        <v>-1.9414924849228717E+17</v>
      </c>
    </row>
    <row r="100" spans="1:14" x14ac:dyDescent="0.3">
      <c r="A100">
        <v>194</v>
      </c>
      <c r="B100" t="s">
        <v>1424</v>
      </c>
      <c r="C100" t="s">
        <v>1425</v>
      </c>
      <c r="D100" t="s">
        <v>1826</v>
      </c>
      <c r="E100" t="s">
        <v>1827</v>
      </c>
      <c r="F100" t="s">
        <v>3037</v>
      </c>
      <c r="G100" t="s">
        <v>3038</v>
      </c>
      <c r="H100">
        <f t="shared" si="1"/>
        <v>87.975999999999999</v>
      </c>
      <c r="I100" t="e">
        <f>force_ripple_Config3_2A_phaseA_1Layer__2111822[[#This Row],[A]]*force_ripple_Config3_2A_phaseA_1Layer__2111822[[#This Row],[Insgesamt]]</f>
        <v>#VALUE!</v>
      </c>
      <c r="J100">
        <f>force_ripple_Config3_2A_phaseA_1Layer__2111822[[#This Row],[A2]]*force_ripple_Config3_2A_phaseA_1Layer__2111822[[#This Row],[Insgesamt]]</f>
        <v>-1.4688519769623018E+17</v>
      </c>
      <c r="K100" t="e">
        <f>force_ripple_Config3_2A_phaseA_1Layer__2111822[[#This Row],[B]]*force_ripple_Config3_2A_phaseA_1Layer__2111822[[#This Row],[Insgesamt]]</f>
        <v>#VALUE!</v>
      </c>
      <c r="L100">
        <f>force_ripple_Config3_2A_phaseA_1Layer__2111822[[#This Row],[B2]]*force_ripple_Config3_2A_phaseA_1Layer__2111822[[#This Row],[Insgesamt]]</f>
        <v>-1.0553283299027013E+17</v>
      </c>
      <c r="M100" t="e">
        <f>force_ripple_Config3_2A_phaseA_1Layer__2111822[[#This Row],[C]]*force_ripple_Config3_2A_phaseA_1Layer__2111822[[#This Row],[Insgesamt]]</f>
        <v>#VALUE!</v>
      </c>
      <c r="N100">
        <f>force_ripple_Config3_2A_phaseA_1Layer__2111822[[#This Row],[C2]]*force_ripple_Config3_2A_phaseA_1Layer__2111822[[#This Row],[Insgesamt]]</f>
        <v>-1.7613001661340266E+17</v>
      </c>
    </row>
    <row r="101" spans="1:14" x14ac:dyDescent="0.3">
      <c r="A101">
        <v>196</v>
      </c>
      <c r="B101" t="s">
        <v>1426</v>
      </c>
      <c r="C101" t="s">
        <v>1427</v>
      </c>
      <c r="D101" t="s">
        <v>1828</v>
      </c>
      <c r="E101" t="s">
        <v>1829</v>
      </c>
      <c r="F101" t="s">
        <v>3039</v>
      </c>
      <c r="G101" t="s">
        <v>3040</v>
      </c>
      <c r="H101">
        <f t="shared" si="1"/>
        <v>87.975999999999999</v>
      </c>
      <c r="I101" t="e">
        <f>force_ripple_Config3_2A_phaseA_1Layer__2111822[[#This Row],[A]]*force_ripple_Config3_2A_phaseA_1Layer__2111822[[#This Row],[Insgesamt]]</f>
        <v>#VALUE!</v>
      </c>
      <c r="J101">
        <f>force_ripple_Config3_2A_phaseA_1Layer__2111822[[#This Row],[A2]]*force_ripple_Config3_2A_phaseA_1Layer__2111822[[#This Row],[Insgesamt]]</f>
        <v>-1.4031974692072949E+17</v>
      </c>
      <c r="K101" t="e">
        <f>force_ripple_Config3_2A_phaseA_1Layer__2111822[[#This Row],[B]]*force_ripple_Config3_2A_phaseA_1Layer__2111822[[#This Row],[Insgesamt]]</f>
        <v>#VALUE!</v>
      </c>
      <c r="L101">
        <f>force_ripple_Config3_2A_phaseA_1Layer__2111822[[#This Row],[B2]]*force_ripple_Config3_2A_phaseA_1Layer__2111822[[#This Row],[Insgesamt]]</f>
        <v>-1.0538109315985208E+17</v>
      </c>
      <c r="M101" t="e">
        <f>force_ripple_Config3_2A_phaseA_1Layer__2111822[[#This Row],[C]]*force_ripple_Config3_2A_phaseA_1Layer__2111822[[#This Row],[Insgesamt]]</f>
        <v>#VALUE!</v>
      </c>
      <c r="N101">
        <f>force_ripple_Config3_2A_phaseA_1Layer__2111822[[#This Row],[C2]]*force_ripple_Config3_2A_phaseA_1Layer__2111822[[#This Row],[Insgesamt]]</f>
        <v>-1.4960893850780714E+17</v>
      </c>
    </row>
    <row r="102" spans="1:14" x14ac:dyDescent="0.3">
      <c r="A102">
        <v>198</v>
      </c>
      <c r="B102" t="s">
        <v>1428</v>
      </c>
      <c r="C102" t="s">
        <v>1429</v>
      </c>
      <c r="D102" t="s">
        <v>1830</v>
      </c>
      <c r="E102" t="s">
        <v>1831</v>
      </c>
      <c r="F102" t="s">
        <v>3041</v>
      </c>
      <c r="G102" t="s">
        <v>3042</v>
      </c>
      <c r="H102">
        <f t="shared" si="1"/>
        <v>87.975999999999999</v>
      </c>
      <c r="I102" t="e">
        <f>force_ripple_Config3_2A_phaseA_1Layer__2111822[[#This Row],[A]]*force_ripple_Config3_2A_phaseA_1Layer__2111822[[#This Row],[Insgesamt]]</f>
        <v>#VALUE!</v>
      </c>
      <c r="J102">
        <f>force_ripple_Config3_2A_phaseA_1Layer__2111822[[#This Row],[A2]]*force_ripple_Config3_2A_phaseA_1Layer__2111822[[#This Row],[Insgesamt]]</f>
        <v>-1.4003308272185674E+17</v>
      </c>
      <c r="K102" t="e">
        <f>force_ripple_Config3_2A_phaseA_1Layer__2111822[[#This Row],[B]]*force_ripple_Config3_2A_phaseA_1Layer__2111822[[#This Row],[Insgesamt]]</f>
        <v>#VALUE!</v>
      </c>
      <c r="L102">
        <f>force_ripple_Config3_2A_phaseA_1Layer__2111822[[#This Row],[B2]]*force_ripple_Config3_2A_phaseA_1Layer__2111822[[#This Row],[Insgesamt]]</f>
        <v>-1.1051370824572508E+16</v>
      </c>
      <c r="M102" t="e">
        <f>force_ripple_Config3_2A_phaseA_1Layer__2111822[[#This Row],[C]]*force_ripple_Config3_2A_phaseA_1Layer__2111822[[#This Row],[Insgesamt]]</f>
        <v>#VALUE!</v>
      </c>
      <c r="N102">
        <f>force_ripple_Config3_2A_phaseA_1Layer__2111822[[#This Row],[C2]]*force_ripple_Config3_2A_phaseA_1Layer__2111822[[#This Row],[Insgesamt]]</f>
        <v>-1.2814417037358456E+17</v>
      </c>
    </row>
    <row r="103" spans="1:14" x14ac:dyDescent="0.3">
      <c r="A103">
        <v>200</v>
      </c>
      <c r="B103" t="s">
        <v>1430</v>
      </c>
      <c r="C103" t="s">
        <v>1431</v>
      </c>
      <c r="D103" t="s">
        <v>1832</v>
      </c>
      <c r="E103" t="s">
        <v>1833</v>
      </c>
      <c r="F103" t="s">
        <v>3043</v>
      </c>
      <c r="G103" t="s">
        <v>3044</v>
      </c>
      <c r="H103">
        <f t="shared" si="1"/>
        <v>87.975999999999999</v>
      </c>
      <c r="I103" t="e">
        <f>force_ripple_Config3_2A_phaseA_1Layer__2111822[[#This Row],[A]]*force_ripple_Config3_2A_phaseA_1Layer__2111822[[#This Row],[Insgesamt]]</f>
        <v>#VALUE!</v>
      </c>
      <c r="J103">
        <f>force_ripple_Config3_2A_phaseA_1Layer__2111822[[#This Row],[A2]]*force_ripple_Config3_2A_phaseA_1Layer__2111822[[#This Row],[Insgesamt]]</f>
        <v>-1.3566273487730162E+17</v>
      </c>
      <c r="K103" t="e">
        <f>force_ripple_Config3_2A_phaseA_1Layer__2111822[[#This Row],[B]]*force_ripple_Config3_2A_phaseA_1Layer__2111822[[#This Row],[Insgesamt]]</f>
        <v>#VALUE!</v>
      </c>
      <c r="L103">
        <f>force_ripple_Config3_2A_phaseA_1Layer__2111822[[#This Row],[B2]]*force_ripple_Config3_2A_phaseA_1Layer__2111822[[#This Row],[Insgesamt]]</f>
        <v>-1.2141659657019411E+17</v>
      </c>
      <c r="M103" t="e">
        <f>force_ripple_Config3_2A_phaseA_1Layer__2111822[[#This Row],[C]]*force_ripple_Config3_2A_phaseA_1Layer__2111822[[#This Row],[Insgesamt]]</f>
        <v>#VALUE!</v>
      </c>
      <c r="N103">
        <f>force_ripple_Config3_2A_phaseA_1Layer__2111822[[#This Row],[C2]]*force_ripple_Config3_2A_phaseA_1Layer__2111822[[#This Row],[Insgesamt]]</f>
        <v>-1.160979278716757E+17</v>
      </c>
    </row>
    <row r="104" spans="1:14" x14ac:dyDescent="0.3">
      <c r="A104">
        <v>202</v>
      </c>
      <c r="B104" t="s">
        <v>1432</v>
      </c>
      <c r="C104" t="s">
        <v>1433</v>
      </c>
      <c r="D104" t="s">
        <v>1834</v>
      </c>
      <c r="E104" t="s">
        <v>1835</v>
      </c>
      <c r="F104" t="s">
        <v>3045</v>
      </c>
      <c r="G104" t="s">
        <v>3046</v>
      </c>
      <c r="H104">
        <f t="shared" si="1"/>
        <v>87.975999999999999</v>
      </c>
      <c r="I104" t="e">
        <f>force_ripple_Config3_2A_phaseA_1Layer__2111822[[#This Row],[A]]*force_ripple_Config3_2A_phaseA_1Layer__2111822[[#This Row],[Insgesamt]]</f>
        <v>#VALUE!</v>
      </c>
      <c r="J104">
        <f>force_ripple_Config3_2A_phaseA_1Layer__2111822[[#This Row],[A2]]*force_ripple_Config3_2A_phaseA_1Layer__2111822[[#This Row],[Insgesamt]]</f>
        <v>-1.2605832117855178E+17</v>
      </c>
      <c r="K104" t="e">
        <f>force_ripple_Config3_2A_phaseA_1Layer__2111822[[#This Row],[B]]*force_ripple_Config3_2A_phaseA_1Layer__2111822[[#This Row],[Insgesamt]]</f>
        <v>#VALUE!</v>
      </c>
      <c r="L104">
        <f>force_ripple_Config3_2A_phaseA_1Layer__2111822[[#This Row],[B2]]*force_ripple_Config3_2A_phaseA_1Layer__2111822[[#This Row],[Insgesamt]]</f>
        <v>-1.2605889077722214E+17</v>
      </c>
      <c r="M104" t="e">
        <f>force_ripple_Config3_2A_phaseA_1Layer__2111822[[#This Row],[C]]*force_ripple_Config3_2A_phaseA_1Layer__2111822[[#This Row],[Insgesamt]]</f>
        <v>#VALUE!</v>
      </c>
      <c r="N104">
        <f>force_ripple_Config3_2A_phaseA_1Layer__2111822[[#This Row],[C2]]*force_ripple_Config3_2A_phaseA_1Layer__2111822[[#This Row],[Insgesamt]]</f>
        <v>-1.0818190197912006E+17</v>
      </c>
    </row>
    <row r="105" spans="1:14" x14ac:dyDescent="0.3">
      <c r="A105">
        <v>204</v>
      </c>
      <c r="B105" t="s">
        <v>1434</v>
      </c>
      <c r="C105" t="s">
        <v>1435</v>
      </c>
      <c r="D105" t="s">
        <v>1836</v>
      </c>
      <c r="E105" t="s">
        <v>1837</v>
      </c>
      <c r="F105" t="s">
        <v>3047</v>
      </c>
      <c r="G105" t="s">
        <v>3048</v>
      </c>
      <c r="H105">
        <f t="shared" si="1"/>
        <v>87.975999999999999</v>
      </c>
      <c r="I105" t="e">
        <f>force_ripple_Config3_2A_phaseA_1Layer__2111822[[#This Row],[A]]*force_ripple_Config3_2A_phaseA_1Layer__2111822[[#This Row],[Insgesamt]]</f>
        <v>#VALUE!</v>
      </c>
      <c r="J105">
        <f>force_ripple_Config3_2A_phaseA_1Layer__2111822[[#This Row],[A2]]*force_ripple_Config3_2A_phaseA_1Layer__2111822[[#This Row],[Insgesamt]]</f>
        <v>-1.2589687010734973E+17</v>
      </c>
      <c r="K105" t="e">
        <f>force_ripple_Config3_2A_phaseA_1Layer__2111822[[#This Row],[B]]*force_ripple_Config3_2A_phaseA_1Layer__2111822[[#This Row],[Insgesamt]]</f>
        <v>#VALUE!</v>
      </c>
      <c r="L105">
        <f>force_ripple_Config3_2A_phaseA_1Layer__2111822[[#This Row],[B2]]*force_ripple_Config3_2A_phaseA_1Layer__2111822[[#This Row],[Insgesamt]]</f>
        <v>-1.3697721249589725E+17</v>
      </c>
      <c r="M105" t="e">
        <f>force_ripple_Config3_2A_phaseA_1Layer__2111822[[#This Row],[C]]*force_ripple_Config3_2A_phaseA_1Layer__2111822[[#This Row],[Insgesamt]]</f>
        <v>#VALUE!</v>
      </c>
      <c r="N105">
        <f>force_ripple_Config3_2A_phaseA_1Layer__2111822[[#This Row],[C2]]*force_ripple_Config3_2A_phaseA_1Layer__2111822[[#This Row],[Insgesamt]]</f>
        <v>-1.1272767690419267E+17</v>
      </c>
    </row>
    <row r="106" spans="1:14" x14ac:dyDescent="0.3">
      <c r="A106">
        <v>206</v>
      </c>
      <c r="B106" t="s">
        <v>1436</v>
      </c>
      <c r="C106" t="s">
        <v>1437</v>
      </c>
      <c r="D106" t="s">
        <v>1838</v>
      </c>
      <c r="E106" t="s">
        <v>1839</v>
      </c>
      <c r="F106" t="s">
        <v>3049</v>
      </c>
      <c r="G106" t="s">
        <v>3050</v>
      </c>
      <c r="H106">
        <f t="shared" si="1"/>
        <v>87.975999999999999</v>
      </c>
      <c r="I106" t="e">
        <f>force_ripple_Config3_2A_phaseA_1Layer__2111822[[#This Row],[A]]*force_ripple_Config3_2A_phaseA_1Layer__2111822[[#This Row],[Insgesamt]]</f>
        <v>#VALUE!</v>
      </c>
      <c r="J106">
        <f>force_ripple_Config3_2A_phaseA_1Layer__2111822[[#This Row],[A2]]*force_ripple_Config3_2A_phaseA_1Layer__2111822[[#This Row],[Insgesamt]]</f>
        <v>-1.1846756953468582E+17</v>
      </c>
      <c r="K106" t="e">
        <f>force_ripple_Config3_2A_phaseA_1Layer__2111822[[#This Row],[B]]*force_ripple_Config3_2A_phaseA_1Layer__2111822[[#This Row],[Insgesamt]]</f>
        <v>#VALUE!</v>
      </c>
      <c r="L106">
        <f>force_ripple_Config3_2A_phaseA_1Layer__2111822[[#This Row],[B2]]*force_ripple_Config3_2A_phaseA_1Layer__2111822[[#This Row],[Insgesamt]]</f>
        <v>-1.4850303460415123E+17</v>
      </c>
      <c r="M106" t="e">
        <f>force_ripple_Config3_2A_phaseA_1Layer__2111822[[#This Row],[C]]*force_ripple_Config3_2A_phaseA_1Layer__2111822[[#This Row],[Insgesamt]]</f>
        <v>#VALUE!</v>
      </c>
      <c r="N106">
        <f>force_ripple_Config3_2A_phaseA_1Layer__2111822[[#This Row],[C2]]*force_ripple_Config3_2A_phaseA_1Layer__2111822[[#This Row],[Insgesamt]]</f>
        <v>-1.2633287444262267E+17</v>
      </c>
    </row>
    <row r="107" spans="1:14" x14ac:dyDescent="0.3">
      <c r="A107">
        <v>208</v>
      </c>
      <c r="B107" t="s">
        <v>1438</v>
      </c>
      <c r="C107" t="s">
        <v>1439</v>
      </c>
      <c r="D107" t="s">
        <v>1840</v>
      </c>
      <c r="E107" t="s">
        <v>1841</v>
      </c>
      <c r="F107" t="s">
        <v>3051</v>
      </c>
      <c r="G107" t="s">
        <v>3052</v>
      </c>
      <c r="H107">
        <f t="shared" si="1"/>
        <v>87.975999999999999</v>
      </c>
      <c r="I107" t="e">
        <f>force_ripple_Config3_2A_phaseA_1Layer__2111822[[#This Row],[A]]*force_ripple_Config3_2A_phaseA_1Layer__2111822[[#This Row],[Insgesamt]]</f>
        <v>#VALUE!</v>
      </c>
      <c r="J107">
        <f>force_ripple_Config3_2A_phaseA_1Layer__2111822[[#This Row],[A2]]*force_ripple_Config3_2A_phaseA_1Layer__2111822[[#This Row],[Insgesamt]]</f>
        <v>-1.0543341664958196E+16</v>
      </c>
      <c r="K107" t="e">
        <f>force_ripple_Config3_2A_phaseA_1Layer__2111822[[#This Row],[B]]*force_ripple_Config3_2A_phaseA_1Layer__2111822[[#This Row],[Insgesamt]]</f>
        <v>#VALUE!</v>
      </c>
      <c r="L107">
        <f>force_ripple_Config3_2A_phaseA_1Layer__2111822[[#This Row],[B2]]*force_ripple_Config3_2A_phaseA_1Layer__2111822[[#This Row],[Insgesamt]]</f>
        <v>-1.4649514799902794E+17</v>
      </c>
      <c r="M107" t="e">
        <f>force_ripple_Config3_2A_phaseA_1Layer__2111822[[#This Row],[C]]*force_ripple_Config3_2A_phaseA_1Layer__2111822[[#This Row],[Insgesamt]]</f>
        <v>#VALUE!</v>
      </c>
      <c r="N107">
        <f>force_ripple_Config3_2A_phaseA_1Layer__2111822[[#This Row],[C2]]*force_ripple_Config3_2A_phaseA_1Layer__2111822[[#This Row],[Insgesamt]]</f>
        <v>-1.3825622973927867E+17</v>
      </c>
    </row>
    <row r="108" spans="1:14" x14ac:dyDescent="0.3">
      <c r="A108">
        <v>210</v>
      </c>
      <c r="B108" t="s">
        <v>1440</v>
      </c>
      <c r="C108" t="s">
        <v>1441</v>
      </c>
      <c r="D108" t="s">
        <v>1842</v>
      </c>
      <c r="E108" t="s">
        <v>1843</v>
      </c>
      <c r="F108" t="s">
        <v>3053</v>
      </c>
      <c r="G108" t="s">
        <v>3054</v>
      </c>
      <c r="H108">
        <f t="shared" si="1"/>
        <v>87.975999999999999</v>
      </c>
      <c r="I108" t="e">
        <f>force_ripple_Config3_2A_phaseA_1Layer__2111822[[#This Row],[A]]*force_ripple_Config3_2A_phaseA_1Layer__2111822[[#This Row],[Insgesamt]]</f>
        <v>#VALUE!</v>
      </c>
      <c r="J108">
        <f>force_ripple_Config3_2A_phaseA_1Layer__2111822[[#This Row],[A2]]*force_ripple_Config3_2A_phaseA_1Layer__2111822[[#This Row],[Insgesamt]]</f>
        <v>-1.012140033800847E+17</v>
      </c>
      <c r="K108" t="e">
        <f>force_ripple_Config3_2A_phaseA_1Layer__2111822[[#This Row],[B]]*force_ripple_Config3_2A_phaseA_1Layer__2111822[[#This Row],[Insgesamt]]</f>
        <v>#VALUE!</v>
      </c>
      <c r="L108">
        <f>force_ripple_Config3_2A_phaseA_1Layer__2111822[[#This Row],[B2]]*force_ripple_Config3_2A_phaseA_1Layer__2111822[[#This Row],[Insgesamt]]</f>
        <v>-1.4427769839348566E+17</v>
      </c>
      <c r="M108" t="e">
        <f>force_ripple_Config3_2A_phaseA_1Layer__2111822[[#This Row],[C]]*force_ripple_Config3_2A_phaseA_1Layer__2111822[[#This Row],[Insgesamt]]</f>
        <v>#VALUE!</v>
      </c>
      <c r="N108">
        <f>force_ripple_Config3_2A_phaseA_1Layer__2111822[[#This Row],[C2]]*force_ripple_Config3_2A_phaseA_1Layer__2111822[[#This Row],[Insgesamt]]</f>
        <v>-1.5648540244900733E+17</v>
      </c>
    </row>
    <row r="109" spans="1:14" x14ac:dyDescent="0.3">
      <c r="A109">
        <v>212</v>
      </c>
      <c r="B109" t="s">
        <v>1442</v>
      </c>
      <c r="C109" t="s">
        <v>1443</v>
      </c>
      <c r="D109" t="s">
        <v>1844</v>
      </c>
      <c r="E109" t="s">
        <v>1845</v>
      </c>
      <c r="F109" t="s">
        <v>3055</v>
      </c>
      <c r="G109" t="s">
        <v>3056</v>
      </c>
      <c r="H109">
        <f t="shared" si="1"/>
        <v>87.975999999999999</v>
      </c>
      <c r="I109" t="e">
        <f>force_ripple_Config3_2A_phaseA_1Layer__2111822[[#This Row],[A]]*force_ripple_Config3_2A_phaseA_1Layer__2111822[[#This Row],[Insgesamt]]</f>
        <v>#VALUE!</v>
      </c>
      <c r="J109">
        <f>force_ripple_Config3_2A_phaseA_1Layer__2111822[[#This Row],[A2]]*force_ripple_Config3_2A_phaseA_1Layer__2111822[[#This Row],[Insgesamt]]</f>
        <v>-9.4512741248337888E+16</v>
      </c>
      <c r="K109" t="e">
        <f>force_ripple_Config3_2A_phaseA_1Layer__2111822[[#This Row],[B]]*force_ripple_Config3_2A_phaseA_1Layer__2111822[[#This Row],[Insgesamt]]</f>
        <v>#VALUE!</v>
      </c>
      <c r="L109">
        <f>force_ripple_Config3_2A_phaseA_1Layer__2111822[[#This Row],[B2]]*force_ripple_Config3_2A_phaseA_1Layer__2111822[[#This Row],[Insgesamt]]</f>
        <v>-1.420769560793388E+17</v>
      </c>
      <c r="M109" t="e">
        <f>force_ripple_Config3_2A_phaseA_1Layer__2111822[[#This Row],[C]]*force_ripple_Config3_2A_phaseA_1Layer__2111822[[#This Row],[Insgesamt]]</f>
        <v>#VALUE!</v>
      </c>
      <c r="N109">
        <f>force_ripple_Config3_2A_phaseA_1Layer__2111822[[#This Row],[C2]]*force_ripple_Config3_2A_phaseA_1Layer__2111822[[#This Row],[Insgesamt]]</f>
        <v>-1.7690368831258918E+17</v>
      </c>
    </row>
    <row r="110" spans="1:14" x14ac:dyDescent="0.3">
      <c r="A110">
        <v>214</v>
      </c>
      <c r="B110" t="s">
        <v>1444</v>
      </c>
      <c r="C110" t="s">
        <v>1445</v>
      </c>
      <c r="D110" t="s">
        <v>1846</v>
      </c>
      <c r="E110" t="s">
        <v>1847</v>
      </c>
      <c r="F110" t="s">
        <v>3057</v>
      </c>
      <c r="G110" t="s">
        <v>3058</v>
      </c>
      <c r="H110">
        <f t="shared" si="1"/>
        <v>87.975999999999999</v>
      </c>
      <c r="I110" t="e">
        <f>force_ripple_Config3_2A_phaseA_1Layer__2111822[[#This Row],[A]]*force_ripple_Config3_2A_phaseA_1Layer__2111822[[#This Row],[Insgesamt]]</f>
        <v>#VALUE!</v>
      </c>
      <c r="J110" t="e">
        <f>force_ripple_Config3_2A_phaseA_1Layer__2111822[[#This Row],[A2]]*force_ripple_Config3_2A_phaseA_1Layer__2111822[[#This Row],[Insgesamt]]</f>
        <v>#VALUE!</v>
      </c>
      <c r="K110" t="e">
        <f>force_ripple_Config3_2A_phaseA_1Layer__2111822[[#This Row],[B]]*force_ripple_Config3_2A_phaseA_1Layer__2111822[[#This Row],[Insgesamt]]</f>
        <v>#VALUE!</v>
      </c>
      <c r="L110">
        <f>force_ripple_Config3_2A_phaseA_1Layer__2111822[[#This Row],[B2]]*force_ripple_Config3_2A_phaseA_1Layer__2111822[[#This Row],[Insgesamt]]</f>
        <v>-1.2678340842942357E+17</v>
      </c>
      <c r="M110" t="e">
        <f>force_ripple_Config3_2A_phaseA_1Layer__2111822[[#This Row],[C]]*force_ripple_Config3_2A_phaseA_1Layer__2111822[[#This Row],[Insgesamt]]</f>
        <v>#VALUE!</v>
      </c>
      <c r="N110">
        <f>force_ripple_Config3_2A_phaseA_1Layer__2111822[[#This Row],[C2]]*force_ripple_Config3_2A_phaseA_1Layer__2111822[[#This Row],[Insgesamt]]</f>
        <v>-1.8804631999746723E+17</v>
      </c>
    </row>
    <row r="111" spans="1:14" x14ac:dyDescent="0.3">
      <c r="A111">
        <v>216</v>
      </c>
      <c r="B111" t="s">
        <v>1446</v>
      </c>
      <c r="C111" t="s">
        <v>1447</v>
      </c>
      <c r="D111" t="s">
        <v>1848</v>
      </c>
      <c r="E111" t="s">
        <v>1849</v>
      </c>
      <c r="F111" t="s">
        <v>3059</v>
      </c>
      <c r="G111" t="s">
        <v>3060</v>
      </c>
      <c r="H111">
        <f t="shared" si="1"/>
        <v>87.975999999999999</v>
      </c>
      <c r="I111" t="e">
        <f>force_ripple_Config3_2A_phaseA_1Layer__2111822[[#This Row],[A]]*force_ripple_Config3_2A_phaseA_1Layer__2111822[[#This Row],[Insgesamt]]</f>
        <v>#VALUE!</v>
      </c>
      <c r="J111" t="e">
        <f>force_ripple_Config3_2A_phaseA_1Layer__2111822[[#This Row],[A2]]*force_ripple_Config3_2A_phaseA_1Layer__2111822[[#This Row],[Insgesamt]]</f>
        <v>#VALUE!</v>
      </c>
      <c r="K111" t="e">
        <f>force_ripple_Config3_2A_phaseA_1Layer__2111822[[#This Row],[B]]*force_ripple_Config3_2A_phaseA_1Layer__2111822[[#This Row],[Insgesamt]]</f>
        <v>#VALUE!</v>
      </c>
      <c r="L111">
        <f>force_ripple_Config3_2A_phaseA_1Layer__2111822[[#This Row],[B2]]*force_ripple_Config3_2A_phaseA_1Layer__2111822[[#This Row],[Insgesamt]]</f>
        <v>-1.1370465296106514E+17</v>
      </c>
      <c r="M111" t="e">
        <f>force_ripple_Config3_2A_phaseA_1Layer__2111822[[#This Row],[C]]*force_ripple_Config3_2A_phaseA_1Layer__2111822[[#This Row],[Insgesamt]]</f>
        <v>#VALUE!</v>
      </c>
      <c r="N111">
        <f>force_ripple_Config3_2A_phaseA_1Layer__2111822[[#This Row],[C2]]*force_ripple_Config3_2A_phaseA_1Layer__2111822[[#This Row],[Insgesamt]]</f>
        <v>-2.0172178685870294E+17</v>
      </c>
    </row>
    <row r="112" spans="1:14" x14ac:dyDescent="0.3">
      <c r="A112">
        <v>218</v>
      </c>
      <c r="B112" t="s">
        <v>1448</v>
      </c>
      <c r="C112" t="s">
        <v>1449</v>
      </c>
      <c r="D112" t="s">
        <v>1850</v>
      </c>
      <c r="E112" t="s">
        <v>1851</v>
      </c>
      <c r="F112" t="s">
        <v>3061</v>
      </c>
      <c r="G112" t="s">
        <v>3062</v>
      </c>
      <c r="H112">
        <f t="shared" si="1"/>
        <v>87.975999999999999</v>
      </c>
      <c r="I112" t="e">
        <f>force_ripple_Config3_2A_phaseA_1Layer__2111822[[#This Row],[A]]*force_ripple_Config3_2A_phaseA_1Layer__2111822[[#This Row],[Insgesamt]]</f>
        <v>#VALUE!</v>
      </c>
      <c r="J112">
        <f>force_ripple_Config3_2A_phaseA_1Layer__2111822[[#This Row],[A2]]*force_ripple_Config3_2A_phaseA_1Layer__2111822[[#This Row],[Insgesamt]]</f>
        <v>-9.1523360258215136E+16</v>
      </c>
      <c r="K112" t="e">
        <f>force_ripple_Config3_2A_phaseA_1Layer__2111822[[#This Row],[B]]*force_ripple_Config3_2A_phaseA_1Layer__2111822[[#This Row],[Insgesamt]]</f>
        <v>#VALUE!</v>
      </c>
      <c r="L112">
        <f>force_ripple_Config3_2A_phaseA_1Layer__2111822[[#This Row],[B2]]*force_ripple_Config3_2A_phaseA_1Layer__2111822[[#This Row],[Insgesamt]]</f>
        <v>-1.0808594260238685E+17</v>
      </c>
      <c r="M112" t="e">
        <f>force_ripple_Config3_2A_phaseA_1Layer__2111822[[#This Row],[C]]*force_ripple_Config3_2A_phaseA_1Layer__2111822[[#This Row],[Insgesamt]]</f>
        <v>#VALUE!</v>
      </c>
      <c r="N112">
        <f>force_ripple_Config3_2A_phaseA_1Layer__2111822[[#This Row],[C2]]*force_ripple_Config3_2A_phaseA_1Layer__2111822[[#This Row],[Insgesamt]]</f>
        <v>-2.1708233476558662E+17</v>
      </c>
    </row>
    <row r="113" spans="1:14" x14ac:dyDescent="0.3">
      <c r="A113">
        <v>220</v>
      </c>
      <c r="B113" t="s">
        <v>1450</v>
      </c>
      <c r="C113" t="s">
        <v>1451</v>
      </c>
      <c r="D113" t="s">
        <v>1852</v>
      </c>
      <c r="E113" t="s">
        <v>1853</v>
      </c>
      <c r="F113" t="s">
        <v>3063</v>
      </c>
      <c r="G113" t="s">
        <v>3064</v>
      </c>
      <c r="H113">
        <f t="shared" si="1"/>
        <v>87.975999999999999</v>
      </c>
      <c r="I113" t="e">
        <f>force_ripple_Config3_2A_phaseA_1Layer__2111822[[#This Row],[A]]*force_ripple_Config3_2A_phaseA_1Layer__2111822[[#This Row],[Insgesamt]]</f>
        <v>#VALUE!</v>
      </c>
      <c r="J113">
        <f>force_ripple_Config3_2A_phaseA_1Layer__2111822[[#This Row],[A2]]*force_ripple_Config3_2A_phaseA_1Layer__2111822[[#This Row],[Insgesamt]]</f>
        <v>-9.8423121324457696E+16</v>
      </c>
      <c r="K113" t="e">
        <f>force_ripple_Config3_2A_phaseA_1Layer__2111822[[#This Row],[B]]*force_ripple_Config3_2A_phaseA_1Layer__2111822[[#This Row],[Insgesamt]]</f>
        <v>#VALUE!</v>
      </c>
      <c r="L113">
        <f>force_ripple_Config3_2A_phaseA_1Layer__2111822[[#This Row],[B2]]*force_ripple_Config3_2A_phaseA_1Layer__2111822[[#This Row],[Insgesamt]]</f>
        <v>-9.7556882217148992E+16</v>
      </c>
      <c r="M113" t="e">
        <f>force_ripple_Config3_2A_phaseA_1Layer__2111822[[#This Row],[C]]*force_ripple_Config3_2A_phaseA_1Layer__2111822[[#This Row],[Insgesamt]]</f>
        <v>#VALUE!</v>
      </c>
      <c r="N113">
        <f>force_ripple_Config3_2A_phaseA_1Layer__2111822[[#This Row],[C2]]*force_ripple_Config3_2A_phaseA_1Layer__2111822[[#This Row],[Insgesamt]]</f>
        <v>-2.2138695349422416E+17</v>
      </c>
    </row>
    <row r="114" spans="1:14" x14ac:dyDescent="0.3">
      <c r="A114">
        <v>222</v>
      </c>
      <c r="B114" t="s">
        <v>1452</v>
      </c>
      <c r="C114" t="s">
        <v>1453</v>
      </c>
      <c r="D114" t="s">
        <v>1854</v>
      </c>
      <c r="E114" t="s">
        <v>1855</v>
      </c>
      <c r="F114" t="s">
        <v>3065</v>
      </c>
      <c r="G114" t="s">
        <v>3066</v>
      </c>
      <c r="H114">
        <f t="shared" si="1"/>
        <v>87.975999999999999</v>
      </c>
      <c r="I114" t="e">
        <f>force_ripple_Config3_2A_phaseA_1Layer__2111822[[#This Row],[A]]*force_ripple_Config3_2A_phaseA_1Layer__2111822[[#This Row],[Insgesamt]]</f>
        <v>#VALUE!</v>
      </c>
      <c r="J114">
        <f>force_ripple_Config3_2A_phaseA_1Layer__2111822[[#This Row],[A2]]*force_ripple_Config3_2A_phaseA_1Layer__2111822[[#This Row],[Insgesamt]]</f>
        <v>-1.1673465616297022E+16</v>
      </c>
      <c r="K114" t="e">
        <f>force_ripple_Config3_2A_phaseA_1Layer__2111822[[#This Row],[B]]*force_ripple_Config3_2A_phaseA_1Layer__2111822[[#This Row],[Insgesamt]]</f>
        <v>#VALUE!</v>
      </c>
      <c r="L114">
        <f>force_ripple_Config3_2A_phaseA_1Layer__2111822[[#This Row],[B2]]*force_ripple_Config3_2A_phaseA_1Layer__2111822[[#This Row],[Insgesamt]]</f>
        <v>-9.4998709120926336E+16</v>
      </c>
      <c r="M114" t="e">
        <f>force_ripple_Config3_2A_phaseA_1Layer__2111822[[#This Row],[C]]*force_ripple_Config3_2A_phaseA_1Layer__2111822[[#This Row],[Insgesamt]]</f>
        <v>#VALUE!</v>
      </c>
      <c r="N114">
        <f>force_ripple_Config3_2A_phaseA_1Layer__2111822[[#This Row],[C2]]*force_ripple_Config3_2A_phaseA_1Layer__2111822[[#This Row],[Insgesamt]]</f>
        <v>-2.2596715553918028E+16</v>
      </c>
    </row>
    <row r="115" spans="1:14" x14ac:dyDescent="0.3">
      <c r="A115">
        <v>224</v>
      </c>
      <c r="B115" t="s">
        <v>1454</v>
      </c>
      <c r="C115" t="s">
        <v>1455</v>
      </c>
      <c r="D115" t="s">
        <v>1856</v>
      </c>
      <c r="E115" t="s">
        <v>1857</v>
      </c>
      <c r="F115" t="s">
        <v>3067</v>
      </c>
      <c r="G115" t="s">
        <v>3068</v>
      </c>
      <c r="H115">
        <f t="shared" si="1"/>
        <v>87.975999999999999</v>
      </c>
      <c r="I115" t="e">
        <f>force_ripple_Config3_2A_phaseA_1Layer__2111822[[#This Row],[A]]*force_ripple_Config3_2A_phaseA_1Layer__2111822[[#This Row],[Insgesamt]]</f>
        <v>#VALUE!</v>
      </c>
      <c r="J115">
        <f>force_ripple_Config3_2A_phaseA_1Layer__2111822[[#This Row],[A2]]*force_ripple_Config3_2A_phaseA_1Layer__2111822[[#This Row],[Insgesamt]]</f>
        <v>-1.2810831010170194E+17</v>
      </c>
      <c r="K115" t="e">
        <f>force_ripple_Config3_2A_phaseA_1Layer__2111822[[#This Row],[B]]*force_ripple_Config3_2A_phaseA_1Layer__2111822[[#This Row],[Insgesamt]]</f>
        <v>#VALUE!</v>
      </c>
      <c r="L115">
        <f>force_ripple_Config3_2A_phaseA_1Layer__2111822[[#This Row],[B2]]*force_ripple_Config3_2A_phaseA_1Layer__2111822[[#This Row],[Insgesamt]]</f>
        <v>-9.993418130440384E+16</v>
      </c>
      <c r="M115" t="e">
        <f>force_ripple_Config3_2A_phaseA_1Layer__2111822[[#This Row],[C]]*force_ripple_Config3_2A_phaseA_1Layer__2111822[[#This Row],[Insgesamt]]</f>
        <v>#VALUE!</v>
      </c>
      <c r="N115">
        <f>force_ripple_Config3_2A_phaseA_1Layer__2111822[[#This Row],[C2]]*force_ripple_Config3_2A_phaseA_1Layer__2111822[[#This Row],[Insgesamt]]</f>
        <v>-2.2749154755294586E+17</v>
      </c>
    </row>
    <row r="116" spans="1:14" x14ac:dyDescent="0.3">
      <c r="A116">
        <v>226</v>
      </c>
      <c r="B116" t="s">
        <v>1456</v>
      </c>
      <c r="C116" t="s">
        <v>1457</v>
      </c>
      <c r="D116" t="s">
        <v>1858</v>
      </c>
      <c r="E116" t="s">
        <v>1859</v>
      </c>
      <c r="F116" t="s">
        <v>3069</v>
      </c>
      <c r="G116" t="s">
        <v>3070</v>
      </c>
      <c r="H116">
        <f t="shared" si="1"/>
        <v>87.975999999999999</v>
      </c>
      <c r="I116" t="e">
        <f>force_ripple_Config3_2A_phaseA_1Layer__2111822[[#This Row],[A]]*force_ripple_Config3_2A_phaseA_1Layer__2111822[[#This Row],[Insgesamt]]</f>
        <v>#VALUE!</v>
      </c>
      <c r="J116">
        <f>force_ripple_Config3_2A_phaseA_1Layer__2111822[[#This Row],[A2]]*force_ripple_Config3_2A_phaseA_1Layer__2111822[[#This Row],[Insgesamt]]</f>
        <v>-1.3323513018442517E+17</v>
      </c>
      <c r="K116" t="e">
        <f>force_ripple_Config3_2A_phaseA_1Layer__2111822[[#This Row],[B]]*force_ripple_Config3_2A_phaseA_1Layer__2111822[[#This Row],[Insgesamt]]</f>
        <v>#VALUE!</v>
      </c>
      <c r="L116">
        <f>force_ripple_Config3_2A_phaseA_1Layer__2111822[[#This Row],[B2]]*force_ripple_Config3_2A_phaseA_1Layer__2111822[[#This Row],[Insgesamt]]</f>
        <v>-9.5245887703925632E+16</v>
      </c>
      <c r="M116" t="e">
        <f>force_ripple_Config3_2A_phaseA_1Layer__2111822[[#This Row],[C]]*force_ripple_Config3_2A_phaseA_1Layer__2111822[[#This Row],[Insgesamt]]</f>
        <v>#VALUE!</v>
      </c>
      <c r="N116">
        <f>force_ripple_Config3_2A_phaseA_1Layer__2111822[[#This Row],[C2]]*force_ripple_Config3_2A_phaseA_1Layer__2111822[[#This Row],[Insgesamt]]</f>
        <v>-2.1277118808275782E+17</v>
      </c>
    </row>
    <row r="117" spans="1:14" x14ac:dyDescent="0.3">
      <c r="A117">
        <v>228</v>
      </c>
      <c r="B117" t="s">
        <v>1458</v>
      </c>
      <c r="C117" t="s">
        <v>1459</v>
      </c>
      <c r="D117" t="s">
        <v>1860</v>
      </c>
      <c r="E117" t="s">
        <v>1861</v>
      </c>
      <c r="F117" t="s">
        <v>3071</v>
      </c>
      <c r="G117" t="s">
        <v>3072</v>
      </c>
      <c r="H117">
        <f t="shared" si="1"/>
        <v>87.975999999999999</v>
      </c>
      <c r="I117" t="e">
        <f>force_ripple_Config3_2A_phaseA_1Layer__2111822[[#This Row],[A]]*force_ripple_Config3_2A_phaseA_1Layer__2111822[[#This Row],[Insgesamt]]</f>
        <v>#VALUE!</v>
      </c>
      <c r="J117">
        <f>force_ripple_Config3_2A_phaseA_1Layer__2111822[[#This Row],[A2]]*force_ripple_Config3_2A_phaseA_1Layer__2111822[[#This Row],[Insgesamt]]</f>
        <v>-1.4504721718418634E+17</v>
      </c>
      <c r="K117" t="e">
        <f>force_ripple_Config3_2A_phaseA_1Layer__2111822[[#This Row],[B]]*force_ripple_Config3_2A_phaseA_1Layer__2111822[[#This Row],[Insgesamt]]</f>
        <v>#VALUE!</v>
      </c>
      <c r="L117">
        <f>force_ripple_Config3_2A_phaseA_1Layer__2111822[[#This Row],[B2]]*force_ripple_Config3_2A_phaseA_1Layer__2111822[[#This Row],[Insgesamt]]</f>
        <v>-9.7454188120676256E+16</v>
      </c>
      <c r="M117" t="e">
        <f>force_ripple_Config3_2A_phaseA_1Layer__2111822[[#This Row],[C]]*force_ripple_Config3_2A_phaseA_1Layer__2111822[[#This Row],[Insgesamt]]</f>
        <v>#VALUE!</v>
      </c>
      <c r="N117">
        <f>force_ripple_Config3_2A_phaseA_1Layer__2111822[[#This Row],[C2]]*force_ripple_Config3_2A_phaseA_1Layer__2111822[[#This Row],[Insgesamt]]</f>
        <v>-1.9466772227187053E+17</v>
      </c>
    </row>
    <row r="118" spans="1:14" x14ac:dyDescent="0.3">
      <c r="A118">
        <v>230</v>
      </c>
      <c r="B118" t="s">
        <v>1460</v>
      </c>
      <c r="C118" t="s">
        <v>1461</v>
      </c>
      <c r="D118" t="s">
        <v>1862</v>
      </c>
      <c r="E118" t="s">
        <v>1863</v>
      </c>
      <c r="F118" t="s">
        <v>3073</v>
      </c>
      <c r="G118" t="s">
        <v>3074</v>
      </c>
      <c r="H118">
        <f t="shared" si="1"/>
        <v>87.975999999999999</v>
      </c>
      <c r="I118" t="e">
        <f>force_ripple_Config3_2A_phaseA_1Layer__2111822[[#This Row],[A]]*force_ripple_Config3_2A_phaseA_1Layer__2111822[[#This Row],[Insgesamt]]</f>
        <v>#VALUE!</v>
      </c>
      <c r="J118">
        <f>force_ripple_Config3_2A_phaseA_1Layer__2111822[[#This Row],[A2]]*force_ripple_Config3_2A_phaseA_1Layer__2111822[[#This Row],[Insgesamt]]</f>
        <v>-1.4749486072921539E+17</v>
      </c>
      <c r="K118" t="e">
        <f>force_ripple_Config3_2A_phaseA_1Layer__2111822[[#This Row],[B]]*force_ripple_Config3_2A_phaseA_1Layer__2111822[[#This Row],[Insgesamt]]</f>
        <v>#VALUE!</v>
      </c>
      <c r="L118">
        <f>force_ripple_Config3_2A_phaseA_1Layer__2111822[[#This Row],[B2]]*force_ripple_Config3_2A_phaseA_1Layer__2111822[[#This Row],[Insgesamt]]</f>
        <v>-1.0607005283980326E+17</v>
      </c>
      <c r="M118" t="e">
        <f>force_ripple_Config3_2A_phaseA_1Layer__2111822[[#This Row],[C]]*force_ripple_Config3_2A_phaseA_1Layer__2111822[[#This Row],[Insgesamt]]</f>
        <v>#VALUE!</v>
      </c>
      <c r="N118">
        <f>force_ripple_Config3_2A_phaseA_1Layer__2111822[[#This Row],[C2]]*force_ripple_Config3_2A_phaseA_1Layer__2111822[[#This Row],[Insgesamt]]</f>
        <v>-1.7637585215240445E+17</v>
      </c>
    </row>
    <row r="119" spans="1:14" x14ac:dyDescent="0.3">
      <c r="A119">
        <v>232</v>
      </c>
      <c r="B119" t="s">
        <v>1462</v>
      </c>
      <c r="C119" t="s">
        <v>1463</v>
      </c>
      <c r="D119" t="s">
        <v>1864</v>
      </c>
      <c r="E119" t="s">
        <v>1865</v>
      </c>
      <c r="F119" t="s">
        <v>3075</v>
      </c>
      <c r="G119" t="s">
        <v>3076</v>
      </c>
      <c r="H119">
        <f t="shared" si="1"/>
        <v>87.975999999999999</v>
      </c>
      <c r="I119" t="e">
        <f>force_ripple_Config3_2A_phaseA_1Layer__2111822[[#This Row],[A]]*force_ripple_Config3_2A_phaseA_1Layer__2111822[[#This Row],[Insgesamt]]</f>
        <v>#VALUE!</v>
      </c>
      <c r="J119">
        <f>force_ripple_Config3_2A_phaseA_1Layer__2111822[[#This Row],[A2]]*force_ripple_Config3_2A_phaseA_1Layer__2111822[[#This Row],[Insgesamt]]</f>
        <v>-1.405102165568543E+17</v>
      </c>
      <c r="K119" t="e">
        <f>force_ripple_Config3_2A_phaseA_1Layer__2111822[[#This Row],[B]]*force_ripple_Config3_2A_phaseA_1Layer__2111822[[#This Row],[Insgesamt]]</f>
        <v>#VALUE!</v>
      </c>
      <c r="L119">
        <f>force_ripple_Config3_2A_phaseA_1Layer__2111822[[#This Row],[B2]]*force_ripple_Config3_2A_phaseA_1Layer__2111822[[#This Row],[Insgesamt]]</f>
        <v>-1.0566052968499294E+17</v>
      </c>
      <c r="M119" t="e">
        <f>force_ripple_Config3_2A_phaseA_1Layer__2111822[[#This Row],[C]]*force_ripple_Config3_2A_phaseA_1Layer__2111822[[#This Row],[Insgesamt]]</f>
        <v>#VALUE!</v>
      </c>
      <c r="N119">
        <f>force_ripple_Config3_2A_phaseA_1Layer__2111822[[#This Row],[C2]]*force_ripple_Config3_2A_phaseA_1Layer__2111822[[#This Row],[Insgesamt]]</f>
        <v>-1.4995700153503971E+17</v>
      </c>
    </row>
    <row r="120" spans="1:14" x14ac:dyDescent="0.3">
      <c r="A120">
        <v>234</v>
      </c>
      <c r="B120" t="s">
        <v>1464</v>
      </c>
      <c r="C120" t="s">
        <v>1465</v>
      </c>
      <c r="D120" t="s">
        <v>1866</v>
      </c>
      <c r="E120" t="s">
        <v>1867</v>
      </c>
      <c r="F120" t="s">
        <v>3077</v>
      </c>
      <c r="G120" t="s">
        <v>3078</v>
      </c>
      <c r="H120">
        <f t="shared" si="1"/>
        <v>87.975999999999999</v>
      </c>
      <c r="I120" t="e">
        <f>force_ripple_Config3_2A_phaseA_1Layer__2111822[[#This Row],[A]]*force_ripple_Config3_2A_phaseA_1Layer__2111822[[#This Row],[Insgesamt]]</f>
        <v>#VALUE!</v>
      </c>
      <c r="J120">
        <f>force_ripple_Config3_2A_phaseA_1Layer__2111822[[#This Row],[A2]]*force_ripple_Config3_2A_phaseA_1Layer__2111822[[#This Row],[Insgesamt]]</f>
        <v>-1.4065323898299515E+17</v>
      </c>
      <c r="K120" t="e">
        <f>force_ripple_Config3_2A_phaseA_1Layer__2111822[[#This Row],[B]]*force_ripple_Config3_2A_phaseA_1Layer__2111822[[#This Row],[Insgesamt]]</f>
        <v>#VALUE!</v>
      </c>
      <c r="L120">
        <f>force_ripple_Config3_2A_phaseA_1Layer__2111822[[#This Row],[B2]]*force_ripple_Config3_2A_phaseA_1Layer__2111822[[#This Row],[Insgesamt]]</f>
        <v>-1.1084493283858683E+17</v>
      </c>
      <c r="M120" t="e">
        <f>force_ripple_Config3_2A_phaseA_1Layer__2111822[[#This Row],[C]]*force_ripple_Config3_2A_phaseA_1Layer__2111822[[#This Row],[Insgesamt]]</f>
        <v>#VALUE!</v>
      </c>
      <c r="N120">
        <f>force_ripple_Config3_2A_phaseA_1Layer__2111822[[#This Row],[C2]]*force_ripple_Config3_2A_phaseA_1Layer__2111822[[#This Row],[Insgesamt]]</f>
        <v>-1.2786603380651454E+17</v>
      </c>
    </row>
    <row r="121" spans="1:14" x14ac:dyDescent="0.3">
      <c r="A121">
        <v>236</v>
      </c>
      <c r="B121" t="s">
        <v>1466</v>
      </c>
      <c r="C121" t="s">
        <v>1467</v>
      </c>
      <c r="D121" t="s">
        <v>1868</v>
      </c>
      <c r="E121" t="s">
        <v>1869</v>
      </c>
      <c r="F121" t="s">
        <v>3079</v>
      </c>
      <c r="G121" t="s">
        <v>3080</v>
      </c>
      <c r="H121">
        <f t="shared" si="1"/>
        <v>87.975999999999999</v>
      </c>
      <c r="I121" t="e">
        <f>force_ripple_Config3_2A_phaseA_1Layer__2111822[[#This Row],[A]]*force_ripple_Config3_2A_phaseA_1Layer__2111822[[#This Row],[Insgesamt]]</f>
        <v>#VALUE!</v>
      </c>
      <c r="J121">
        <f>force_ripple_Config3_2A_phaseA_1Layer__2111822[[#This Row],[A2]]*force_ripple_Config3_2A_phaseA_1Layer__2111822[[#This Row],[Insgesamt]]</f>
        <v>-1.3577160400913341E+17</v>
      </c>
      <c r="K121" t="e">
        <f>force_ripple_Config3_2A_phaseA_1Layer__2111822[[#This Row],[B]]*force_ripple_Config3_2A_phaseA_1Layer__2111822[[#This Row],[Insgesamt]]</f>
        <v>#VALUE!</v>
      </c>
      <c r="L121">
        <f>force_ripple_Config3_2A_phaseA_1Layer__2111822[[#This Row],[B2]]*force_ripple_Config3_2A_phaseA_1Layer__2111822[[#This Row],[Insgesamt]]</f>
        <v>-1.2192978865208702E+17</v>
      </c>
      <c r="M121" t="e">
        <f>force_ripple_Config3_2A_phaseA_1Layer__2111822[[#This Row],[C]]*force_ripple_Config3_2A_phaseA_1Layer__2111822[[#This Row],[Insgesamt]]</f>
        <v>#VALUE!</v>
      </c>
      <c r="N121">
        <f>force_ripple_Config3_2A_phaseA_1Layer__2111822[[#This Row],[C2]]*force_ripple_Config3_2A_phaseA_1Layer__2111822[[#This Row],[Insgesamt]]</f>
        <v>-1.1655520961153587E+17</v>
      </c>
    </row>
    <row r="122" spans="1:14" x14ac:dyDescent="0.3">
      <c r="A122">
        <v>238</v>
      </c>
      <c r="B122" t="s">
        <v>1468</v>
      </c>
      <c r="C122" t="s">
        <v>1469</v>
      </c>
      <c r="D122" t="s">
        <v>1870</v>
      </c>
      <c r="E122" t="s">
        <v>1871</v>
      </c>
      <c r="F122" t="s">
        <v>3081</v>
      </c>
      <c r="G122" t="s">
        <v>3082</v>
      </c>
      <c r="H122">
        <f t="shared" si="1"/>
        <v>87.975999999999999</v>
      </c>
      <c r="I122" t="e">
        <f>force_ripple_Config3_2A_phaseA_1Layer__2111822[[#This Row],[A]]*force_ripple_Config3_2A_phaseA_1Layer__2111822[[#This Row],[Insgesamt]]</f>
        <v>#VALUE!</v>
      </c>
      <c r="J122">
        <f>force_ripple_Config3_2A_phaseA_1Layer__2111822[[#This Row],[A2]]*force_ripple_Config3_2A_phaseA_1Layer__2111822[[#This Row],[Insgesamt]]</f>
        <v>-1.2634786235273557E+17</v>
      </c>
      <c r="K122" t="e">
        <f>force_ripple_Config3_2A_phaseA_1Layer__2111822[[#This Row],[B]]*force_ripple_Config3_2A_phaseA_1Layer__2111822[[#This Row],[Insgesamt]]</f>
        <v>#VALUE!</v>
      </c>
      <c r="L122">
        <f>force_ripple_Config3_2A_phaseA_1Layer__2111822[[#This Row],[B2]]*force_ripple_Config3_2A_phaseA_1Layer__2111822[[#This Row],[Insgesamt]]</f>
        <v>-1.267365417649003E+17</v>
      </c>
      <c r="M122" t="e">
        <f>force_ripple_Config3_2A_phaseA_1Layer__2111822[[#This Row],[C]]*force_ripple_Config3_2A_phaseA_1Layer__2111822[[#This Row],[Insgesamt]]</f>
        <v>#VALUE!</v>
      </c>
      <c r="N122">
        <f>force_ripple_Config3_2A_phaseA_1Layer__2111822[[#This Row],[C2]]*force_ripple_Config3_2A_phaseA_1Layer__2111822[[#This Row],[Insgesamt]]</f>
        <v>-1.0916733013729724E+16</v>
      </c>
    </row>
    <row r="123" spans="1:14" x14ac:dyDescent="0.3">
      <c r="A123">
        <v>240</v>
      </c>
      <c r="B123" t="s">
        <v>1470</v>
      </c>
      <c r="C123" t="s">
        <v>1471</v>
      </c>
      <c r="D123" t="s">
        <v>1872</v>
      </c>
      <c r="E123" t="s">
        <v>1873</v>
      </c>
      <c r="F123" t="s">
        <v>3083</v>
      </c>
      <c r="G123" t="s">
        <v>3084</v>
      </c>
      <c r="H123">
        <f t="shared" si="1"/>
        <v>87.975999999999999</v>
      </c>
      <c r="I123" t="e">
        <f>force_ripple_Config3_2A_phaseA_1Layer__2111822[[#This Row],[A]]*force_ripple_Config3_2A_phaseA_1Layer__2111822[[#This Row],[Insgesamt]]</f>
        <v>#VALUE!</v>
      </c>
      <c r="J123">
        <f>force_ripple_Config3_2A_phaseA_1Layer__2111822[[#This Row],[A2]]*force_ripple_Config3_2A_phaseA_1Layer__2111822[[#This Row],[Insgesamt]]</f>
        <v>-1.260034160001971E+17</v>
      </c>
      <c r="K123" t="e">
        <f>force_ripple_Config3_2A_phaseA_1Layer__2111822[[#This Row],[B]]*force_ripple_Config3_2A_phaseA_1Layer__2111822[[#This Row],[Insgesamt]]</f>
        <v>#VALUE!</v>
      </c>
      <c r="L123">
        <f>force_ripple_Config3_2A_phaseA_1Layer__2111822[[#This Row],[B2]]*force_ripple_Config3_2A_phaseA_1Layer__2111822[[#This Row],[Insgesamt]]</f>
        <v>-1.3741547622992771E+17</v>
      </c>
      <c r="M123" t="e">
        <f>force_ripple_Config3_2A_phaseA_1Layer__2111822[[#This Row],[C]]*force_ripple_Config3_2A_phaseA_1Layer__2111822[[#This Row],[Insgesamt]]</f>
        <v>#VALUE!</v>
      </c>
      <c r="N123">
        <f>force_ripple_Config3_2A_phaseA_1Layer__2111822[[#This Row],[C2]]*force_ripple_Config3_2A_phaseA_1Layer__2111822[[#This Row],[Insgesamt]]</f>
        <v>-1.1328797977010424E+17</v>
      </c>
    </row>
    <row r="124" spans="1:14" x14ac:dyDescent="0.3">
      <c r="A124">
        <v>242</v>
      </c>
      <c r="B124" t="s">
        <v>1472</v>
      </c>
      <c r="C124" t="s">
        <v>1473</v>
      </c>
      <c r="D124" t="s">
        <v>1874</v>
      </c>
      <c r="E124" t="s">
        <v>1875</v>
      </c>
      <c r="F124" t="s">
        <v>3085</v>
      </c>
      <c r="G124" t="s">
        <v>3086</v>
      </c>
      <c r="H124">
        <f t="shared" si="1"/>
        <v>87.975999999999999</v>
      </c>
      <c r="I124" t="e">
        <f>force_ripple_Config3_2A_phaseA_1Layer__2111822[[#This Row],[A]]*force_ripple_Config3_2A_phaseA_1Layer__2111822[[#This Row],[Insgesamt]]</f>
        <v>#VALUE!</v>
      </c>
      <c r="J124">
        <f>force_ripple_Config3_2A_phaseA_1Layer__2111822[[#This Row],[A2]]*force_ripple_Config3_2A_phaseA_1Layer__2111822[[#This Row],[Insgesamt]]</f>
        <v>-1.1882128794678141E+17</v>
      </c>
      <c r="K124" t="e">
        <f>force_ripple_Config3_2A_phaseA_1Layer__2111822[[#This Row],[B]]*force_ripple_Config3_2A_phaseA_1Layer__2111822[[#This Row],[Insgesamt]]</f>
        <v>#VALUE!</v>
      </c>
      <c r="L124">
        <f>force_ripple_Config3_2A_phaseA_1Layer__2111822[[#This Row],[B2]]*force_ripple_Config3_2A_phaseA_1Layer__2111822[[#This Row],[Insgesamt]]</f>
        <v>-1.4859293079666342E+17</v>
      </c>
      <c r="M124" t="e">
        <f>force_ripple_Config3_2A_phaseA_1Layer__2111822[[#This Row],[C]]*force_ripple_Config3_2A_phaseA_1Layer__2111822[[#This Row],[Insgesamt]]</f>
        <v>#VALUE!</v>
      </c>
      <c r="N124">
        <f>force_ripple_Config3_2A_phaseA_1Layer__2111822[[#This Row],[C2]]*force_ripple_Config3_2A_phaseA_1Layer__2111822[[#This Row],[Insgesamt]]</f>
        <v>-1.2775323143955307E+17</v>
      </c>
    </row>
    <row r="125" spans="1:14" x14ac:dyDescent="0.3">
      <c r="A125">
        <v>244</v>
      </c>
      <c r="B125" t="s">
        <v>1474</v>
      </c>
      <c r="C125" t="s">
        <v>1475</v>
      </c>
      <c r="D125" t="s">
        <v>1876</v>
      </c>
      <c r="E125" t="s">
        <v>1877</v>
      </c>
      <c r="F125" t="s">
        <v>3087</v>
      </c>
      <c r="G125" t="s">
        <v>3088</v>
      </c>
      <c r="H125">
        <f t="shared" si="1"/>
        <v>87.975999999999999</v>
      </c>
      <c r="I125" t="e">
        <f>force_ripple_Config3_2A_phaseA_1Layer__2111822[[#This Row],[A]]*force_ripple_Config3_2A_phaseA_1Layer__2111822[[#This Row],[Insgesamt]]</f>
        <v>#VALUE!</v>
      </c>
      <c r="J125">
        <f>force_ripple_Config3_2A_phaseA_1Layer__2111822[[#This Row],[A2]]*force_ripple_Config3_2A_phaseA_1Layer__2111822[[#This Row],[Insgesamt]]</f>
        <v>-1.054397406593364E+17</v>
      </c>
      <c r="K125" t="e">
        <f>force_ripple_Config3_2A_phaseA_1Layer__2111822[[#This Row],[B]]*force_ripple_Config3_2A_phaseA_1Layer__2111822[[#This Row],[Insgesamt]]</f>
        <v>#VALUE!</v>
      </c>
      <c r="L125">
        <f>force_ripple_Config3_2A_phaseA_1Layer__2111822[[#This Row],[B2]]*force_ripple_Config3_2A_phaseA_1Layer__2111822[[#This Row],[Insgesamt]]</f>
        <v>-1.4658527480383478E+17</v>
      </c>
      <c r="M125" t="e">
        <f>force_ripple_Config3_2A_phaseA_1Layer__2111822[[#This Row],[C]]*force_ripple_Config3_2A_phaseA_1Layer__2111822[[#This Row],[Insgesamt]]</f>
        <v>#VALUE!</v>
      </c>
      <c r="N125">
        <f>force_ripple_Config3_2A_phaseA_1Layer__2111822[[#This Row],[C2]]*force_ripple_Config3_2A_phaseA_1Layer__2111822[[#This Row],[Insgesamt]]</f>
        <v>-1.395020255430579E+17</v>
      </c>
    </row>
    <row r="126" spans="1:14" x14ac:dyDescent="0.3">
      <c r="A126">
        <v>246</v>
      </c>
      <c r="B126" t="s">
        <v>1476</v>
      </c>
      <c r="C126" t="s">
        <v>1477</v>
      </c>
      <c r="D126" t="s">
        <v>1878</v>
      </c>
      <c r="E126" t="s">
        <v>1879</v>
      </c>
      <c r="F126" t="s">
        <v>3089</v>
      </c>
      <c r="G126" t="s">
        <v>3090</v>
      </c>
      <c r="H126">
        <f t="shared" si="1"/>
        <v>87.975999999999999</v>
      </c>
      <c r="I126" t="e">
        <f>force_ripple_Config3_2A_phaseA_1Layer__2111822[[#This Row],[A]]*force_ripple_Config3_2A_phaseA_1Layer__2111822[[#This Row],[Insgesamt]]</f>
        <v>#VALUE!</v>
      </c>
      <c r="J126">
        <f>force_ripple_Config3_2A_phaseA_1Layer__2111822[[#This Row],[A2]]*force_ripple_Config3_2A_phaseA_1Layer__2111822[[#This Row],[Insgesamt]]</f>
        <v>-1.0201020993657125E+17</v>
      </c>
      <c r="K126" t="e">
        <f>force_ripple_Config3_2A_phaseA_1Layer__2111822[[#This Row],[B]]*force_ripple_Config3_2A_phaseA_1Layer__2111822[[#This Row],[Insgesamt]]</f>
        <v>#VALUE!</v>
      </c>
      <c r="L126">
        <f>force_ripple_Config3_2A_phaseA_1Layer__2111822[[#This Row],[B2]]*force_ripple_Config3_2A_phaseA_1Layer__2111822[[#This Row],[Insgesamt]]</f>
        <v>-1.4436885031656989E+17</v>
      </c>
      <c r="M126" t="e">
        <f>force_ripple_Config3_2A_phaseA_1Layer__2111822[[#This Row],[C]]*force_ripple_Config3_2A_phaseA_1Layer__2111822[[#This Row],[Insgesamt]]</f>
        <v>#VALUE!</v>
      </c>
      <c r="N126">
        <f>force_ripple_Config3_2A_phaseA_1Layer__2111822[[#This Row],[C2]]*force_ripple_Config3_2A_phaseA_1Layer__2111822[[#This Row],[Insgesamt]]</f>
        <v>-1.5681438387646067E+17</v>
      </c>
    </row>
    <row r="127" spans="1:14" x14ac:dyDescent="0.3">
      <c r="A127">
        <v>248</v>
      </c>
      <c r="B127" t="s">
        <v>1478</v>
      </c>
      <c r="C127" t="s">
        <v>1479</v>
      </c>
      <c r="D127" t="s">
        <v>1880</v>
      </c>
      <c r="E127" t="s">
        <v>1881</v>
      </c>
      <c r="F127" t="s">
        <v>3091</v>
      </c>
      <c r="G127" t="s">
        <v>3092</v>
      </c>
      <c r="H127">
        <f t="shared" si="1"/>
        <v>87.975999999999999</v>
      </c>
      <c r="I127" t="e">
        <f>force_ripple_Config3_2A_phaseA_1Layer__2111822[[#This Row],[A]]*force_ripple_Config3_2A_phaseA_1Layer__2111822[[#This Row],[Insgesamt]]</f>
        <v>#VALUE!</v>
      </c>
      <c r="J127">
        <f>force_ripple_Config3_2A_phaseA_1Layer__2111822[[#This Row],[A2]]*force_ripple_Config3_2A_phaseA_1Layer__2111822[[#This Row],[Insgesamt]]</f>
        <v>-9.5039443874511072E+16</v>
      </c>
      <c r="K127" t="e">
        <f>force_ripple_Config3_2A_phaseA_1Layer__2111822[[#This Row],[B]]*force_ripple_Config3_2A_phaseA_1Layer__2111822[[#This Row],[Insgesamt]]</f>
        <v>#VALUE!</v>
      </c>
      <c r="L127">
        <f>force_ripple_Config3_2A_phaseA_1Layer__2111822[[#This Row],[B2]]*force_ripple_Config3_2A_phaseA_1Layer__2111822[[#This Row],[Insgesamt]]</f>
        <v>-1.420364458380445E+17</v>
      </c>
      <c r="M127" t="e">
        <f>force_ripple_Config3_2A_phaseA_1Layer__2111822[[#This Row],[C]]*force_ripple_Config3_2A_phaseA_1Layer__2111822[[#This Row],[Insgesamt]]</f>
        <v>#VALUE!</v>
      </c>
      <c r="N127">
        <f>force_ripple_Config3_2A_phaseA_1Layer__2111822[[#This Row],[C2]]*force_ripple_Config3_2A_phaseA_1Layer__2111822[[#This Row],[Insgesamt]]</f>
        <v>-1.7763324761456771E+17</v>
      </c>
    </row>
    <row r="128" spans="1:14" x14ac:dyDescent="0.3">
      <c r="A128">
        <v>250</v>
      </c>
      <c r="B128" t="s">
        <v>1480</v>
      </c>
      <c r="C128" t="s">
        <v>1481</v>
      </c>
      <c r="D128" t="s">
        <v>1882</v>
      </c>
      <c r="E128" t="s">
        <v>1883</v>
      </c>
      <c r="F128" t="s">
        <v>3093</v>
      </c>
      <c r="G128" t="s">
        <v>3094</v>
      </c>
      <c r="H128">
        <f t="shared" si="1"/>
        <v>87.975999999999999</v>
      </c>
      <c r="I128" t="e">
        <f>force_ripple_Config3_2A_phaseA_1Layer__2111822[[#This Row],[A]]*force_ripple_Config3_2A_phaseA_1Layer__2111822[[#This Row],[Insgesamt]]</f>
        <v>#VALUE!</v>
      </c>
      <c r="J128" t="e">
        <f>force_ripple_Config3_2A_phaseA_1Layer__2111822[[#This Row],[A2]]*force_ripple_Config3_2A_phaseA_1Layer__2111822[[#This Row],[Insgesamt]]</f>
        <v>#VALUE!</v>
      </c>
      <c r="K128" t="e">
        <f>force_ripple_Config3_2A_phaseA_1Layer__2111822[[#This Row],[B]]*force_ripple_Config3_2A_phaseA_1Layer__2111822[[#This Row],[Insgesamt]]</f>
        <v>#VALUE!</v>
      </c>
      <c r="L128">
        <f>force_ripple_Config3_2A_phaseA_1Layer__2111822[[#This Row],[B2]]*force_ripple_Config3_2A_phaseA_1Layer__2111822[[#This Row],[Insgesamt]]</f>
        <v>-1.2766658334142763E+17</v>
      </c>
      <c r="M128" t="e">
        <f>force_ripple_Config3_2A_phaseA_1Layer__2111822[[#This Row],[C]]*force_ripple_Config3_2A_phaseA_1Layer__2111822[[#This Row],[Insgesamt]]</f>
        <v>#VALUE!</v>
      </c>
      <c r="N128">
        <f>force_ripple_Config3_2A_phaseA_1Layer__2111822[[#This Row],[C2]]*force_ripple_Config3_2A_phaseA_1Layer__2111822[[#This Row],[Insgesamt]]</f>
        <v>-1.8923876820290896E+17</v>
      </c>
    </row>
    <row r="129" spans="1:14" x14ac:dyDescent="0.3">
      <c r="A129">
        <v>252</v>
      </c>
      <c r="B129" t="s">
        <v>1482</v>
      </c>
      <c r="C129" t="s">
        <v>1483</v>
      </c>
      <c r="D129" t="s">
        <v>1884</v>
      </c>
      <c r="E129" t="s">
        <v>1885</v>
      </c>
      <c r="F129" t="s">
        <v>3095</v>
      </c>
      <c r="G129" t="s">
        <v>3096</v>
      </c>
      <c r="H129">
        <f t="shared" si="1"/>
        <v>87.975999999999999</v>
      </c>
      <c r="I129" t="e">
        <f>force_ripple_Config3_2A_phaseA_1Layer__2111822[[#This Row],[A]]*force_ripple_Config3_2A_phaseA_1Layer__2111822[[#This Row],[Insgesamt]]</f>
        <v>#VALUE!</v>
      </c>
      <c r="J129">
        <f>force_ripple_Config3_2A_phaseA_1Layer__2111822[[#This Row],[A2]]*force_ripple_Config3_2A_phaseA_1Layer__2111822[[#This Row],[Insgesamt]]</f>
        <v>-8838809574759822</v>
      </c>
      <c r="K129" t="e">
        <f>force_ripple_Config3_2A_phaseA_1Layer__2111822[[#This Row],[B]]*force_ripple_Config3_2A_phaseA_1Layer__2111822[[#This Row],[Insgesamt]]</f>
        <v>#VALUE!</v>
      </c>
      <c r="L129">
        <f>force_ripple_Config3_2A_phaseA_1Layer__2111822[[#This Row],[B2]]*force_ripple_Config3_2A_phaseA_1Layer__2111822[[#This Row],[Insgesamt]]</f>
        <v>-1.1490646228824736E+17</v>
      </c>
      <c r="M129" t="e">
        <f>force_ripple_Config3_2A_phaseA_1Layer__2111822[[#This Row],[C]]*force_ripple_Config3_2A_phaseA_1Layer__2111822[[#This Row],[Insgesamt]]</f>
        <v>#VALUE!</v>
      </c>
      <c r="N129">
        <f>force_ripple_Config3_2A_phaseA_1Layer__2111822[[#This Row],[C2]]*force_ripple_Config3_2A_phaseA_1Layer__2111822[[#This Row],[Insgesamt]]</f>
        <v>-2.0243112385181888E+17</v>
      </c>
    </row>
    <row r="130" spans="1:14" x14ac:dyDescent="0.3">
      <c r="A130">
        <v>254</v>
      </c>
      <c r="B130" t="s">
        <v>1484</v>
      </c>
      <c r="C130" t="s">
        <v>1485</v>
      </c>
      <c r="D130" t="s">
        <v>1886</v>
      </c>
      <c r="E130" t="s">
        <v>1887</v>
      </c>
      <c r="F130" t="s">
        <v>3097</v>
      </c>
      <c r="G130" t="s">
        <v>3098</v>
      </c>
      <c r="H130">
        <f t="shared" si="1"/>
        <v>87.975999999999999</v>
      </c>
      <c r="I130" t="e">
        <f>force_ripple_Config3_2A_phaseA_1Layer__2111822[[#This Row],[A]]*force_ripple_Config3_2A_phaseA_1Layer__2111822[[#This Row],[Insgesamt]]</f>
        <v>#VALUE!</v>
      </c>
      <c r="J130">
        <f>force_ripple_Config3_2A_phaseA_1Layer__2111822[[#This Row],[A2]]*force_ripple_Config3_2A_phaseA_1Layer__2111822[[#This Row],[Insgesamt]]</f>
        <v>-9.2566856644503712E+16</v>
      </c>
      <c r="K130" t="e">
        <f>force_ripple_Config3_2A_phaseA_1Layer__2111822[[#This Row],[B]]*force_ripple_Config3_2A_phaseA_1Layer__2111822[[#This Row],[Insgesamt]]</f>
        <v>#VALUE!</v>
      </c>
      <c r="L130">
        <f>force_ripple_Config3_2A_phaseA_1Layer__2111822[[#This Row],[B2]]*force_ripple_Config3_2A_phaseA_1Layer__2111822[[#This Row],[Insgesamt]]</f>
        <v>-1.0915346998728352E+17</v>
      </c>
      <c r="M130" t="e">
        <f>force_ripple_Config3_2A_phaseA_1Layer__2111822[[#This Row],[C]]*force_ripple_Config3_2A_phaseA_1Layer__2111822[[#This Row],[Insgesamt]]</f>
        <v>#VALUE!</v>
      </c>
      <c r="N130">
        <f>force_ripple_Config3_2A_phaseA_1Layer__2111822[[#This Row],[C2]]*force_ripple_Config3_2A_phaseA_1Layer__2111822[[#This Row],[Insgesamt]]</f>
        <v>-2.1740616737678614E+17</v>
      </c>
    </row>
    <row r="131" spans="1:14" x14ac:dyDescent="0.3">
      <c r="A131">
        <v>256</v>
      </c>
      <c r="B131" t="s">
        <v>1486</v>
      </c>
      <c r="C131" t="s">
        <v>1487</v>
      </c>
      <c r="D131" t="s">
        <v>1888</v>
      </c>
      <c r="E131" t="s">
        <v>1889</v>
      </c>
      <c r="F131" t="s">
        <v>3099</v>
      </c>
      <c r="G131" t="s">
        <v>3100</v>
      </c>
      <c r="H131">
        <f t="shared" si="1"/>
        <v>87.975999999999999</v>
      </c>
      <c r="I131" t="e">
        <f>force_ripple_Config3_2A_phaseA_1Layer__2111822[[#This Row],[A]]*force_ripple_Config3_2A_phaseA_1Layer__2111822[[#This Row],[Insgesamt]]</f>
        <v>#VALUE!</v>
      </c>
      <c r="J131">
        <f>force_ripple_Config3_2A_phaseA_1Layer__2111822[[#This Row],[A2]]*force_ripple_Config3_2A_phaseA_1Layer__2111822[[#This Row],[Insgesamt]]</f>
        <v>-9.8996215541708416E+16</v>
      </c>
      <c r="K131" t="e">
        <f>force_ripple_Config3_2A_phaseA_1Layer__2111822[[#This Row],[B]]*force_ripple_Config3_2A_phaseA_1Layer__2111822[[#This Row],[Insgesamt]]</f>
        <v>#VALUE!</v>
      </c>
      <c r="L131">
        <f>force_ripple_Config3_2A_phaseA_1Layer__2111822[[#This Row],[B2]]*force_ripple_Config3_2A_phaseA_1Layer__2111822[[#This Row],[Insgesamt]]</f>
        <v>-9.870428118100704E+16</v>
      </c>
      <c r="M131" t="e">
        <f>force_ripple_Config3_2A_phaseA_1Layer__2111822[[#This Row],[C]]*force_ripple_Config3_2A_phaseA_1Layer__2111822[[#This Row],[Insgesamt]]</f>
        <v>#VALUE!</v>
      </c>
      <c r="N131">
        <f>force_ripple_Config3_2A_phaseA_1Layer__2111822[[#This Row],[C2]]*force_ripple_Config3_2A_phaseA_1Layer__2111822[[#This Row],[Insgesamt]]</f>
        <v>-2.2237695789820829E+17</v>
      </c>
    </row>
    <row r="132" spans="1:14" x14ac:dyDescent="0.3">
      <c r="A132">
        <v>258</v>
      </c>
      <c r="B132" t="s">
        <v>1488</v>
      </c>
      <c r="C132" t="s">
        <v>1489</v>
      </c>
      <c r="D132" t="s">
        <v>1890</v>
      </c>
      <c r="E132" t="s">
        <v>1891</v>
      </c>
      <c r="F132" t="s">
        <v>3101</v>
      </c>
      <c r="G132" t="s">
        <v>3102</v>
      </c>
      <c r="H132">
        <f t="shared" ref="H132:H195" si="2">28*3.142</f>
        <v>87.975999999999999</v>
      </c>
      <c r="I132" t="e">
        <f>force_ripple_Config3_2A_phaseA_1Layer__2111822[[#This Row],[A]]*force_ripple_Config3_2A_phaseA_1Layer__2111822[[#This Row],[Insgesamt]]</f>
        <v>#VALUE!</v>
      </c>
      <c r="J132">
        <f>force_ripple_Config3_2A_phaseA_1Layer__2111822[[#This Row],[A2]]*force_ripple_Config3_2A_phaseA_1Layer__2111822[[#This Row],[Insgesamt]]</f>
        <v>-1.1744897084516374E+17</v>
      </c>
      <c r="K132" t="e">
        <f>force_ripple_Config3_2A_phaseA_1Layer__2111822[[#This Row],[B]]*force_ripple_Config3_2A_phaseA_1Layer__2111822[[#This Row],[Insgesamt]]</f>
        <v>#VALUE!</v>
      </c>
      <c r="L132">
        <f>force_ripple_Config3_2A_phaseA_1Layer__2111822[[#This Row],[B2]]*force_ripple_Config3_2A_phaseA_1Layer__2111822[[#This Row],[Insgesamt]]</f>
        <v>-9.608159781645976E+16</v>
      </c>
      <c r="M132" t="e">
        <f>force_ripple_Config3_2A_phaseA_1Layer__2111822[[#This Row],[C]]*force_ripple_Config3_2A_phaseA_1Layer__2111822[[#This Row],[Insgesamt]]</f>
        <v>#VALUE!</v>
      </c>
      <c r="N132">
        <f>force_ripple_Config3_2A_phaseA_1Layer__2111822[[#This Row],[C2]]*force_ripple_Config3_2A_phaseA_1Layer__2111822[[#This Row],[Insgesamt]]</f>
        <v>-2.2608786122872582E+17</v>
      </c>
    </row>
    <row r="133" spans="1:14" x14ac:dyDescent="0.3">
      <c r="A133">
        <v>260</v>
      </c>
      <c r="B133" t="s">
        <v>1490</v>
      </c>
      <c r="C133" t="s">
        <v>1491</v>
      </c>
      <c r="D133" t="s">
        <v>1892</v>
      </c>
      <c r="E133" t="s">
        <v>1893</v>
      </c>
      <c r="F133" t="s">
        <v>3103</v>
      </c>
      <c r="G133" t="s">
        <v>3104</v>
      </c>
      <c r="H133">
        <f t="shared" si="2"/>
        <v>87.975999999999999</v>
      </c>
      <c r="I133" t="e">
        <f>force_ripple_Config3_2A_phaseA_1Layer__2111822[[#This Row],[A]]*force_ripple_Config3_2A_phaseA_1Layer__2111822[[#This Row],[Insgesamt]]</f>
        <v>#VALUE!</v>
      </c>
      <c r="J133">
        <f>force_ripple_Config3_2A_phaseA_1Layer__2111822[[#This Row],[A2]]*force_ripple_Config3_2A_phaseA_1Layer__2111822[[#This Row],[Insgesamt]]</f>
        <v>-1.2852458041370216E+17</v>
      </c>
      <c r="K133" t="e">
        <f>force_ripple_Config3_2A_phaseA_1Layer__2111822[[#This Row],[B]]*force_ripple_Config3_2A_phaseA_1Layer__2111822[[#This Row],[Insgesamt]]</f>
        <v>#VALUE!</v>
      </c>
      <c r="L133">
        <f>force_ripple_Config3_2A_phaseA_1Layer__2111822[[#This Row],[B2]]*force_ripple_Config3_2A_phaseA_1Layer__2111822[[#This Row],[Insgesamt]]</f>
        <v>-9.9600174261036048E+16</v>
      </c>
      <c r="M133" t="e">
        <f>force_ripple_Config3_2A_phaseA_1Layer__2111822[[#This Row],[C]]*force_ripple_Config3_2A_phaseA_1Layer__2111822[[#This Row],[Insgesamt]]</f>
        <v>#VALUE!</v>
      </c>
      <c r="N133">
        <f>force_ripple_Config3_2A_phaseA_1Layer__2111822[[#This Row],[C2]]*force_ripple_Config3_2A_phaseA_1Layer__2111822[[#This Row],[Insgesamt]]</f>
        <v>-2.2769791381879597E+17</v>
      </c>
    </row>
    <row r="134" spans="1:14" x14ac:dyDescent="0.3">
      <c r="A134">
        <v>262</v>
      </c>
      <c r="B134" t="s">
        <v>1492</v>
      </c>
      <c r="C134" t="s">
        <v>1493</v>
      </c>
      <c r="D134" t="s">
        <v>1894</v>
      </c>
      <c r="E134" t="s">
        <v>1895</v>
      </c>
      <c r="F134" t="s">
        <v>3105</v>
      </c>
      <c r="G134" t="s">
        <v>3106</v>
      </c>
      <c r="H134">
        <f t="shared" si="2"/>
        <v>87.975999999999999</v>
      </c>
      <c r="I134" t="e">
        <f>force_ripple_Config3_2A_phaseA_1Layer__2111822[[#This Row],[A]]*force_ripple_Config3_2A_phaseA_1Layer__2111822[[#This Row],[Insgesamt]]</f>
        <v>#VALUE!</v>
      </c>
      <c r="J134">
        <f>force_ripple_Config3_2A_phaseA_1Layer__2111822[[#This Row],[A2]]*force_ripple_Config3_2A_phaseA_1Layer__2111822[[#This Row],[Insgesamt]]</f>
        <v>-1.3427325159466845E+17</v>
      </c>
      <c r="K134" t="e">
        <f>force_ripple_Config3_2A_phaseA_1Layer__2111822[[#This Row],[B]]*force_ripple_Config3_2A_phaseA_1Layer__2111822[[#This Row],[Insgesamt]]</f>
        <v>#VALUE!</v>
      </c>
      <c r="L134">
        <f>force_ripple_Config3_2A_phaseA_1Layer__2111822[[#This Row],[B2]]*force_ripple_Config3_2A_phaseA_1Layer__2111822[[#This Row],[Insgesamt]]</f>
        <v>-9.576315936457088E+16</v>
      </c>
      <c r="M134" t="e">
        <f>force_ripple_Config3_2A_phaseA_1Layer__2111822[[#This Row],[C]]*force_ripple_Config3_2A_phaseA_1Layer__2111822[[#This Row],[Insgesamt]]</f>
        <v>#VALUE!</v>
      </c>
      <c r="N134">
        <f>force_ripple_Config3_2A_phaseA_1Layer__2111822[[#This Row],[C2]]*force_ripple_Config3_2A_phaseA_1Layer__2111822[[#This Row],[Insgesamt]]</f>
        <v>-2.1320813900771386E+17</v>
      </c>
    </row>
    <row r="135" spans="1:14" x14ac:dyDescent="0.3">
      <c r="A135">
        <v>264</v>
      </c>
      <c r="B135" t="s">
        <v>1494</v>
      </c>
      <c r="C135" t="s">
        <v>1495</v>
      </c>
      <c r="D135" t="s">
        <v>1896</v>
      </c>
      <c r="E135" t="s">
        <v>1897</v>
      </c>
      <c r="F135" t="s">
        <v>3107</v>
      </c>
      <c r="G135" t="s">
        <v>3108</v>
      </c>
      <c r="H135">
        <f t="shared" si="2"/>
        <v>87.975999999999999</v>
      </c>
      <c r="I135" t="e">
        <f>force_ripple_Config3_2A_phaseA_1Layer__2111822[[#This Row],[A]]*force_ripple_Config3_2A_phaseA_1Layer__2111822[[#This Row],[Insgesamt]]</f>
        <v>#VALUE!</v>
      </c>
      <c r="J135">
        <f>force_ripple_Config3_2A_phaseA_1Layer__2111822[[#This Row],[A2]]*force_ripple_Config3_2A_phaseA_1Layer__2111822[[#This Row],[Insgesamt]]</f>
        <v>-1.4559099502984259E+17</v>
      </c>
      <c r="K135" t="e">
        <f>force_ripple_Config3_2A_phaseA_1Layer__2111822[[#This Row],[B]]*force_ripple_Config3_2A_phaseA_1Layer__2111822[[#This Row],[Insgesamt]]</f>
        <v>#VALUE!</v>
      </c>
      <c r="L135">
        <f>force_ripple_Config3_2A_phaseA_1Layer__2111822[[#This Row],[B2]]*force_ripple_Config3_2A_phaseA_1Layer__2111822[[#This Row],[Insgesamt]]</f>
        <v>-9897346218271746</v>
      </c>
      <c r="M135" t="e">
        <f>force_ripple_Config3_2A_phaseA_1Layer__2111822[[#This Row],[C]]*force_ripple_Config3_2A_phaseA_1Layer__2111822[[#This Row],[Insgesamt]]</f>
        <v>#VALUE!</v>
      </c>
      <c r="N135">
        <f>force_ripple_Config3_2A_phaseA_1Layer__2111822[[#This Row],[C2]]*force_ripple_Config3_2A_phaseA_1Layer__2111822[[#This Row],[Insgesamt]]</f>
        <v>-1.9538863350807971E+17</v>
      </c>
    </row>
    <row r="136" spans="1:14" x14ac:dyDescent="0.3">
      <c r="A136">
        <v>266</v>
      </c>
      <c r="B136" t="s">
        <v>1496</v>
      </c>
      <c r="C136" t="s">
        <v>1497</v>
      </c>
      <c r="D136" t="s">
        <v>1898</v>
      </c>
      <c r="E136" t="s">
        <v>1899</v>
      </c>
      <c r="F136" t="s">
        <v>3109</v>
      </c>
      <c r="G136" t="s">
        <v>3110</v>
      </c>
      <c r="H136">
        <f t="shared" si="2"/>
        <v>87.975999999999999</v>
      </c>
      <c r="I136" t="e">
        <f>force_ripple_Config3_2A_phaseA_1Layer__2111822[[#This Row],[A]]*force_ripple_Config3_2A_phaseA_1Layer__2111822[[#This Row],[Insgesamt]]</f>
        <v>#VALUE!</v>
      </c>
      <c r="J136">
        <f>force_ripple_Config3_2A_phaseA_1Layer__2111822[[#This Row],[A2]]*force_ripple_Config3_2A_phaseA_1Layer__2111822[[#This Row],[Insgesamt]]</f>
        <v>-1.4748157443332659E+17</v>
      </c>
      <c r="K136" t="e">
        <f>force_ripple_Config3_2A_phaseA_1Layer__2111822[[#This Row],[B]]*force_ripple_Config3_2A_phaseA_1Layer__2111822[[#This Row],[Insgesamt]]</f>
        <v>#VALUE!</v>
      </c>
      <c r="L136">
        <f>force_ripple_Config3_2A_phaseA_1Layer__2111822[[#This Row],[B2]]*force_ripple_Config3_2A_phaseA_1Layer__2111822[[#This Row],[Insgesamt]]</f>
        <v>-1.066780704325548E+17</v>
      </c>
      <c r="M136" t="e">
        <f>force_ripple_Config3_2A_phaseA_1Layer__2111822[[#This Row],[C]]*force_ripple_Config3_2A_phaseA_1Layer__2111822[[#This Row],[Insgesamt]]</f>
        <v>#VALUE!</v>
      </c>
      <c r="N136">
        <f>force_ripple_Config3_2A_phaseA_1Layer__2111822[[#This Row],[C2]]*force_ripple_Config3_2A_phaseA_1Layer__2111822[[#This Row],[Insgesamt]]</f>
        <v>-1.7798940990102573E+17</v>
      </c>
    </row>
    <row r="137" spans="1:14" x14ac:dyDescent="0.3">
      <c r="A137">
        <v>268</v>
      </c>
      <c r="B137" t="s">
        <v>1498</v>
      </c>
      <c r="C137" t="s">
        <v>1499</v>
      </c>
      <c r="D137" t="s">
        <v>1900</v>
      </c>
      <c r="E137" t="s">
        <v>1901</v>
      </c>
      <c r="F137" t="s">
        <v>3111</v>
      </c>
      <c r="G137" t="s">
        <v>3112</v>
      </c>
      <c r="H137">
        <f t="shared" si="2"/>
        <v>87.975999999999999</v>
      </c>
      <c r="I137" t="e">
        <f>force_ripple_Config3_2A_phaseA_1Layer__2111822[[#This Row],[A]]*force_ripple_Config3_2A_phaseA_1Layer__2111822[[#This Row],[Insgesamt]]</f>
        <v>#VALUE!</v>
      </c>
      <c r="J137">
        <f>force_ripple_Config3_2A_phaseA_1Layer__2111822[[#This Row],[A2]]*force_ripple_Config3_2A_phaseA_1Layer__2111822[[#This Row],[Insgesamt]]</f>
        <v>-1.4078888420939395E+17</v>
      </c>
      <c r="K137" t="e">
        <f>force_ripple_Config3_2A_phaseA_1Layer__2111822[[#This Row],[B]]*force_ripple_Config3_2A_phaseA_1Layer__2111822[[#This Row],[Insgesamt]]</f>
        <v>#VALUE!</v>
      </c>
      <c r="L137">
        <f>force_ripple_Config3_2A_phaseA_1Layer__2111822[[#This Row],[B2]]*force_ripple_Config3_2A_phaseA_1Layer__2111822[[#This Row],[Insgesamt]]</f>
        <v>-1.0536083934248798E+17</v>
      </c>
      <c r="M137" t="e">
        <f>force_ripple_Config3_2A_phaseA_1Layer__2111822[[#This Row],[C]]*force_ripple_Config3_2A_phaseA_1Layer__2111822[[#This Row],[Insgesamt]]</f>
        <v>#VALUE!</v>
      </c>
      <c r="N137">
        <f>force_ripple_Config3_2A_phaseA_1Layer__2111822[[#This Row],[C2]]*force_ripple_Config3_2A_phaseA_1Layer__2111822[[#This Row],[Insgesamt]]</f>
        <v>-1.5106910590315942E+17</v>
      </c>
    </row>
    <row r="138" spans="1:14" x14ac:dyDescent="0.3">
      <c r="A138">
        <v>270</v>
      </c>
      <c r="B138" t="s">
        <v>1500</v>
      </c>
      <c r="C138" t="s">
        <v>1501</v>
      </c>
      <c r="D138" t="s">
        <v>1902</v>
      </c>
      <c r="E138" t="s">
        <v>1903</v>
      </c>
      <c r="F138" t="s">
        <v>3113</v>
      </c>
      <c r="G138" t="s">
        <v>3114</v>
      </c>
      <c r="H138">
        <f t="shared" si="2"/>
        <v>87.975999999999999</v>
      </c>
      <c r="I138" t="e">
        <f>force_ripple_Config3_2A_phaseA_1Layer__2111822[[#This Row],[A]]*force_ripple_Config3_2A_phaseA_1Layer__2111822[[#This Row],[Insgesamt]]</f>
        <v>#VALUE!</v>
      </c>
      <c r="J138">
        <f>force_ripple_Config3_2A_phaseA_1Layer__2111822[[#This Row],[A2]]*force_ripple_Config3_2A_phaseA_1Layer__2111822[[#This Row],[Insgesamt]]</f>
        <v>-1.4033110341385947E+17</v>
      </c>
      <c r="K138" t="e">
        <f>force_ripple_Config3_2A_phaseA_1Layer__2111822[[#This Row],[B]]*force_ripple_Config3_2A_phaseA_1Layer__2111822[[#This Row],[Insgesamt]]</f>
        <v>#VALUE!</v>
      </c>
      <c r="L138">
        <f>force_ripple_Config3_2A_phaseA_1Layer__2111822[[#This Row],[B2]]*force_ripple_Config3_2A_phaseA_1Layer__2111822[[#This Row],[Insgesamt]]</f>
        <v>-1.1137540490541278E+17</v>
      </c>
      <c r="M138" t="e">
        <f>force_ripple_Config3_2A_phaseA_1Layer__2111822[[#This Row],[C]]*force_ripple_Config3_2A_phaseA_1Layer__2111822[[#This Row],[Insgesamt]]</f>
        <v>#VALUE!</v>
      </c>
      <c r="N138">
        <f>force_ripple_Config3_2A_phaseA_1Layer__2111822[[#This Row],[C2]]*force_ripple_Config3_2A_phaseA_1Layer__2111822[[#This Row],[Insgesamt]]</f>
        <v>-1.2835377770524722E+17</v>
      </c>
    </row>
    <row r="139" spans="1:14" x14ac:dyDescent="0.3">
      <c r="A139">
        <v>272</v>
      </c>
      <c r="B139" t="s">
        <v>1502</v>
      </c>
      <c r="C139" t="s">
        <v>1503</v>
      </c>
      <c r="D139" t="s">
        <v>1904</v>
      </c>
      <c r="E139" t="s">
        <v>1905</v>
      </c>
      <c r="F139" t="s">
        <v>3115</v>
      </c>
      <c r="G139" t="s">
        <v>3116</v>
      </c>
      <c r="H139">
        <f t="shared" si="2"/>
        <v>87.975999999999999</v>
      </c>
      <c r="I139" t="e">
        <f>force_ripple_Config3_2A_phaseA_1Layer__2111822[[#This Row],[A]]*force_ripple_Config3_2A_phaseA_1Layer__2111822[[#This Row],[Insgesamt]]</f>
        <v>#VALUE!</v>
      </c>
      <c r="J139">
        <f>force_ripple_Config3_2A_phaseA_1Layer__2111822[[#This Row],[A2]]*force_ripple_Config3_2A_phaseA_1Layer__2111822[[#This Row],[Insgesamt]]</f>
        <v>-1.3552787257523662E+17</v>
      </c>
      <c r="K139" t="e">
        <f>force_ripple_Config3_2A_phaseA_1Layer__2111822[[#This Row],[B]]*force_ripple_Config3_2A_phaseA_1Layer__2111822[[#This Row],[Insgesamt]]</f>
        <v>#VALUE!</v>
      </c>
      <c r="L139">
        <f>force_ripple_Config3_2A_phaseA_1Layer__2111822[[#This Row],[B2]]*force_ripple_Config3_2A_phaseA_1Layer__2111822[[#This Row],[Insgesamt]]</f>
        <v>-1.2127283965305435E+17</v>
      </c>
      <c r="M139" t="e">
        <f>force_ripple_Config3_2A_phaseA_1Layer__2111822[[#This Row],[C]]*force_ripple_Config3_2A_phaseA_1Layer__2111822[[#This Row],[Insgesamt]]</f>
        <v>#VALUE!</v>
      </c>
      <c r="N139">
        <f>force_ripple_Config3_2A_phaseA_1Layer__2111822[[#This Row],[C2]]*force_ripple_Config3_2A_phaseA_1Layer__2111822[[#This Row],[Insgesamt]]</f>
        <v>-1.1687830006698318E+17</v>
      </c>
    </row>
    <row r="140" spans="1:14" x14ac:dyDescent="0.3">
      <c r="A140">
        <v>274</v>
      </c>
      <c r="B140" t="s">
        <v>1504</v>
      </c>
      <c r="C140" t="s">
        <v>1505</v>
      </c>
      <c r="D140" t="s">
        <v>1906</v>
      </c>
      <c r="E140" t="s">
        <v>1907</v>
      </c>
      <c r="F140" t="s">
        <v>3117</v>
      </c>
      <c r="G140" t="s">
        <v>3118</v>
      </c>
      <c r="H140">
        <f t="shared" si="2"/>
        <v>87.975999999999999</v>
      </c>
      <c r="I140" t="e">
        <f>force_ripple_Config3_2A_phaseA_1Layer__2111822[[#This Row],[A]]*force_ripple_Config3_2A_phaseA_1Layer__2111822[[#This Row],[Insgesamt]]</f>
        <v>#VALUE!</v>
      </c>
      <c r="J140">
        <f>force_ripple_Config3_2A_phaseA_1Layer__2111822[[#This Row],[A2]]*force_ripple_Config3_2A_phaseA_1Layer__2111822[[#This Row],[Insgesamt]]</f>
        <v>-1.2690234757376086E+17</v>
      </c>
      <c r="K140" t="e">
        <f>force_ripple_Config3_2A_phaseA_1Layer__2111822[[#This Row],[B]]*force_ripple_Config3_2A_phaseA_1Layer__2111822[[#This Row],[Insgesamt]]</f>
        <v>#VALUE!</v>
      </c>
      <c r="L140">
        <f>force_ripple_Config3_2A_phaseA_1Layer__2111822[[#This Row],[B2]]*force_ripple_Config3_2A_phaseA_1Layer__2111822[[#This Row],[Insgesamt]]</f>
        <v>-1.265916395720181E+16</v>
      </c>
      <c r="M140" t="e">
        <f>force_ripple_Config3_2A_phaseA_1Layer__2111822[[#This Row],[C]]*force_ripple_Config3_2A_phaseA_1Layer__2111822[[#This Row],[Insgesamt]]</f>
        <v>#VALUE!</v>
      </c>
      <c r="N140">
        <f>force_ripple_Config3_2A_phaseA_1Layer__2111822[[#This Row],[C2]]*force_ripple_Config3_2A_phaseA_1Layer__2111822[[#This Row],[Insgesamt]]</f>
        <v>-1.0894604633564514E+17</v>
      </c>
    </row>
    <row r="141" spans="1:14" x14ac:dyDescent="0.3">
      <c r="A141">
        <v>276</v>
      </c>
      <c r="B141" t="s">
        <v>1506</v>
      </c>
      <c r="C141" t="s">
        <v>1507</v>
      </c>
      <c r="D141" t="s">
        <v>1908</v>
      </c>
      <c r="E141" t="s">
        <v>1909</v>
      </c>
      <c r="F141" t="s">
        <v>3119</v>
      </c>
      <c r="G141" t="s">
        <v>3120</v>
      </c>
      <c r="H141">
        <f t="shared" si="2"/>
        <v>87.975999999999999</v>
      </c>
      <c r="I141" t="e">
        <f>force_ripple_Config3_2A_phaseA_1Layer__2111822[[#This Row],[A]]*force_ripple_Config3_2A_phaseA_1Layer__2111822[[#This Row],[Insgesamt]]</f>
        <v>#VALUE!</v>
      </c>
      <c r="J141">
        <f>force_ripple_Config3_2A_phaseA_1Layer__2111822[[#This Row],[A2]]*force_ripple_Config3_2A_phaseA_1Layer__2111822[[#This Row],[Insgesamt]]</f>
        <v>-1.2554612784952845E+17</v>
      </c>
      <c r="K141" t="e">
        <f>force_ripple_Config3_2A_phaseA_1Layer__2111822[[#This Row],[B]]*force_ripple_Config3_2A_phaseA_1Layer__2111822[[#This Row],[Insgesamt]]</f>
        <v>#VALUE!</v>
      </c>
      <c r="L141">
        <f>force_ripple_Config3_2A_phaseA_1Layer__2111822[[#This Row],[B2]]*force_ripple_Config3_2A_phaseA_1Layer__2111822[[#This Row],[Insgesamt]]</f>
        <v>-1.374970265424972E+17</v>
      </c>
      <c r="M141" t="e">
        <f>force_ripple_Config3_2A_phaseA_1Layer__2111822[[#This Row],[C]]*force_ripple_Config3_2A_phaseA_1Layer__2111822[[#This Row],[Insgesamt]]</f>
        <v>#VALUE!</v>
      </c>
      <c r="N141">
        <f>force_ripple_Config3_2A_phaseA_1Layer__2111822[[#This Row],[C2]]*force_ripple_Config3_2A_phaseA_1Layer__2111822[[#This Row],[Insgesamt]]</f>
        <v>-1.1213314349610509E+17</v>
      </c>
    </row>
    <row r="142" spans="1:14" x14ac:dyDescent="0.3">
      <c r="A142">
        <v>278</v>
      </c>
      <c r="B142" t="s">
        <v>1508</v>
      </c>
      <c r="C142" t="s">
        <v>1509</v>
      </c>
      <c r="D142" t="s">
        <v>1910</v>
      </c>
      <c r="E142" t="s">
        <v>1911</v>
      </c>
      <c r="F142" t="s">
        <v>3121</v>
      </c>
      <c r="G142" t="s">
        <v>3122</v>
      </c>
      <c r="H142">
        <f t="shared" si="2"/>
        <v>87.975999999999999</v>
      </c>
      <c r="I142" t="e">
        <f>force_ripple_Config3_2A_phaseA_1Layer__2111822[[#This Row],[A]]*force_ripple_Config3_2A_phaseA_1Layer__2111822[[#This Row],[Insgesamt]]</f>
        <v>#VALUE!</v>
      </c>
      <c r="J142">
        <f>force_ripple_Config3_2A_phaseA_1Layer__2111822[[#This Row],[A2]]*force_ripple_Config3_2A_phaseA_1Layer__2111822[[#This Row],[Insgesamt]]</f>
        <v>-1.1834167088666893E+17</v>
      </c>
      <c r="K142" t="e">
        <f>force_ripple_Config3_2A_phaseA_1Layer__2111822[[#This Row],[B]]*force_ripple_Config3_2A_phaseA_1Layer__2111822[[#This Row],[Insgesamt]]</f>
        <v>#VALUE!</v>
      </c>
      <c r="L142">
        <f>force_ripple_Config3_2A_phaseA_1Layer__2111822[[#This Row],[B2]]*force_ripple_Config3_2A_phaseA_1Layer__2111822[[#This Row],[Insgesamt]]</f>
        <v>-1.4866234654064464E+17</v>
      </c>
      <c r="M142" t="e">
        <f>force_ripple_Config3_2A_phaseA_1Layer__2111822[[#This Row],[C]]*force_ripple_Config3_2A_phaseA_1Layer__2111822[[#This Row],[Insgesamt]]</f>
        <v>#VALUE!</v>
      </c>
      <c r="N142">
        <f>force_ripple_Config3_2A_phaseA_1Layer__2111822[[#This Row],[C2]]*force_ripple_Config3_2A_phaseA_1Layer__2111822[[#This Row],[Insgesamt]]</f>
        <v>-1.2652626310307629E+17</v>
      </c>
    </row>
    <row r="143" spans="1:14" x14ac:dyDescent="0.3">
      <c r="A143">
        <v>280</v>
      </c>
      <c r="B143" t="s">
        <v>1510</v>
      </c>
      <c r="C143" t="s">
        <v>1511</v>
      </c>
      <c r="D143" t="s">
        <v>1912</v>
      </c>
      <c r="E143" t="s">
        <v>1913</v>
      </c>
      <c r="F143" t="s">
        <v>3123</v>
      </c>
      <c r="G143" t="s">
        <v>3124</v>
      </c>
      <c r="H143">
        <f t="shared" si="2"/>
        <v>87.975999999999999</v>
      </c>
      <c r="I143" t="e">
        <f>force_ripple_Config3_2A_phaseA_1Layer__2111822[[#This Row],[A]]*force_ripple_Config3_2A_phaseA_1Layer__2111822[[#This Row],[Insgesamt]]</f>
        <v>#VALUE!</v>
      </c>
      <c r="J143">
        <f>force_ripple_Config3_2A_phaseA_1Layer__2111822[[#This Row],[A2]]*force_ripple_Config3_2A_phaseA_1Layer__2111822[[#This Row],[Insgesamt]]</f>
        <v>-1.0548703772509494E+16</v>
      </c>
      <c r="K143" t="e">
        <f>force_ripple_Config3_2A_phaseA_1Layer__2111822[[#This Row],[B]]*force_ripple_Config3_2A_phaseA_1Layer__2111822[[#This Row],[Insgesamt]]</f>
        <v>#VALUE!</v>
      </c>
      <c r="L143">
        <f>force_ripple_Config3_2A_phaseA_1Layer__2111822[[#This Row],[B2]]*force_ripple_Config3_2A_phaseA_1Layer__2111822[[#This Row],[Insgesamt]]</f>
        <v>-1.4663968405858131E+17</v>
      </c>
      <c r="M143" t="e">
        <f>force_ripple_Config3_2A_phaseA_1Layer__2111822[[#This Row],[C]]*force_ripple_Config3_2A_phaseA_1Layer__2111822[[#This Row],[Insgesamt]]</f>
        <v>#VALUE!</v>
      </c>
      <c r="N143">
        <f>force_ripple_Config3_2A_phaseA_1Layer__2111822[[#This Row],[C2]]*force_ripple_Config3_2A_phaseA_1Layer__2111822[[#This Row],[Insgesamt]]</f>
        <v>-1.3785749379422163E+17</v>
      </c>
    </row>
    <row r="144" spans="1:14" x14ac:dyDescent="0.3">
      <c r="A144">
        <v>282</v>
      </c>
      <c r="B144" t="s">
        <v>1512</v>
      </c>
      <c r="C144" t="s">
        <v>1513</v>
      </c>
      <c r="D144" t="s">
        <v>1914</v>
      </c>
      <c r="E144" t="s">
        <v>1915</v>
      </c>
      <c r="F144" t="s">
        <v>3125</v>
      </c>
      <c r="G144" t="s">
        <v>3126</v>
      </c>
      <c r="H144">
        <f t="shared" si="2"/>
        <v>87.975999999999999</v>
      </c>
      <c r="I144" t="e">
        <f>force_ripple_Config3_2A_phaseA_1Layer__2111822[[#This Row],[A]]*force_ripple_Config3_2A_phaseA_1Layer__2111822[[#This Row],[Insgesamt]]</f>
        <v>#VALUE!</v>
      </c>
      <c r="J144">
        <f>force_ripple_Config3_2A_phaseA_1Layer__2111822[[#This Row],[A2]]*force_ripple_Config3_2A_phaseA_1Layer__2111822[[#This Row],[Insgesamt]]</f>
        <v>-1.0157594926661373E+17</v>
      </c>
      <c r="K144" t="e">
        <f>force_ripple_Config3_2A_phaseA_1Layer__2111822[[#This Row],[B]]*force_ripple_Config3_2A_phaseA_1Layer__2111822[[#This Row],[Insgesamt]]</f>
        <v>#VALUE!</v>
      </c>
      <c r="L144">
        <f>force_ripple_Config3_2A_phaseA_1Layer__2111822[[#This Row],[B2]]*force_ripple_Config3_2A_phaseA_1Layer__2111822[[#This Row],[Insgesamt]]</f>
        <v>-1.4404242971731208E+17</v>
      </c>
      <c r="M144" t="e">
        <f>force_ripple_Config3_2A_phaseA_1Layer__2111822[[#This Row],[C]]*force_ripple_Config3_2A_phaseA_1Layer__2111822[[#This Row],[Insgesamt]]</f>
        <v>#VALUE!</v>
      </c>
      <c r="N144">
        <f>force_ripple_Config3_2A_phaseA_1Layer__2111822[[#This Row],[C2]]*force_ripple_Config3_2A_phaseA_1Layer__2111822[[#This Row],[Insgesamt]]</f>
        <v>-1.561482402629255E+17</v>
      </c>
    </row>
    <row r="145" spans="1:14" x14ac:dyDescent="0.3">
      <c r="A145">
        <v>284</v>
      </c>
      <c r="B145" t="s">
        <v>1514</v>
      </c>
      <c r="C145" t="s">
        <v>1515</v>
      </c>
      <c r="D145" t="s">
        <v>1916</v>
      </c>
      <c r="E145" t="s">
        <v>1917</v>
      </c>
      <c r="F145" t="s">
        <v>3127</v>
      </c>
      <c r="G145" t="s">
        <v>3128</v>
      </c>
      <c r="H145">
        <f t="shared" si="2"/>
        <v>87.975999999999999</v>
      </c>
      <c r="I145" t="e">
        <f>force_ripple_Config3_2A_phaseA_1Layer__2111822[[#This Row],[A]]*force_ripple_Config3_2A_phaseA_1Layer__2111822[[#This Row],[Insgesamt]]</f>
        <v>#VALUE!</v>
      </c>
      <c r="J145">
        <f>force_ripple_Config3_2A_phaseA_1Layer__2111822[[#This Row],[A2]]*force_ripple_Config3_2A_phaseA_1Layer__2111822[[#This Row],[Insgesamt]]</f>
        <v>-9.448528233449024E+16</v>
      </c>
      <c r="K145" t="e">
        <f>force_ripple_Config3_2A_phaseA_1Layer__2111822[[#This Row],[B]]*force_ripple_Config3_2A_phaseA_1Layer__2111822[[#This Row],[Insgesamt]]</f>
        <v>#VALUE!</v>
      </c>
      <c r="L145">
        <f>force_ripple_Config3_2A_phaseA_1Layer__2111822[[#This Row],[B2]]*force_ripple_Config3_2A_phaseA_1Layer__2111822[[#This Row],[Insgesamt]]</f>
        <v>-1.4171313070094765E+17</v>
      </c>
      <c r="M145" t="e">
        <f>force_ripple_Config3_2A_phaseA_1Layer__2111822[[#This Row],[C]]*force_ripple_Config3_2A_phaseA_1Layer__2111822[[#This Row],[Insgesamt]]</f>
        <v>#VALUE!</v>
      </c>
      <c r="N145">
        <f>force_ripple_Config3_2A_phaseA_1Layer__2111822[[#This Row],[C2]]*force_ripple_Config3_2A_phaseA_1Layer__2111822[[#This Row],[Insgesamt]]</f>
        <v>-1.7738224817170256E+17</v>
      </c>
    </row>
    <row r="146" spans="1:14" x14ac:dyDescent="0.3">
      <c r="A146">
        <v>286</v>
      </c>
      <c r="B146" t="s">
        <v>1516</v>
      </c>
      <c r="C146" t="s">
        <v>1517</v>
      </c>
      <c r="D146" t="s">
        <v>1918</v>
      </c>
      <c r="E146" t="s">
        <v>1919</v>
      </c>
      <c r="F146" t="s">
        <v>3129</v>
      </c>
      <c r="G146" t="s">
        <v>3130</v>
      </c>
      <c r="H146">
        <f t="shared" si="2"/>
        <v>87.975999999999999</v>
      </c>
      <c r="I146" t="e">
        <f>force_ripple_Config3_2A_phaseA_1Layer__2111822[[#This Row],[A]]*force_ripple_Config3_2A_phaseA_1Layer__2111822[[#This Row],[Insgesamt]]</f>
        <v>#VALUE!</v>
      </c>
      <c r="J146" t="e">
        <f>force_ripple_Config3_2A_phaseA_1Layer__2111822[[#This Row],[A2]]*force_ripple_Config3_2A_phaseA_1Layer__2111822[[#This Row],[Insgesamt]]</f>
        <v>#VALUE!</v>
      </c>
      <c r="K146" t="e">
        <f>force_ripple_Config3_2A_phaseA_1Layer__2111822[[#This Row],[B]]*force_ripple_Config3_2A_phaseA_1Layer__2111822[[#This Row],[Insgesamt]]</f>
        <v>#VALUE!</v>
      </c>
      <c r="L146">
        <f>force_ripple_Config3_2A_phaseA_1Layer__2111822[[#This Row],[B2]]*force_ripple_Config3_2A_phaseA_1Layer__2111822[[#This Row],[Insgesamt]]</f>
        <v>-1269853386989619.3</v>
      </c>
      <c r="M146" t="e">
        <f>force_ripple_Config3_2A_phaseA_1Layer__2111822[[#This Row],[C]]*force_ripple_Config3_2A_phaseA_1Layer__2111822[[#This Row],[Insgesamt]]</f>
        <v>#VALUE!</v>
      </c>
      <c r="N146">
        <f>force_ripple_Config3_2A_phaseA_1Layer__2111822[[#This Row],[C2]]*force_ripple_Config3_2A_phaseA_1Layer__2111822[[#This Row],[Insgesamt]]</f>
        <v>-1.8866841769858253E+17</v>
      </c>
    </row>
    <row r="147" spans="1:14" x14ac:dyDescent="0.3">
      <c r="A147">
        <v>288</v>
      </c>
      <c r="B147" t="s">
        <v>1518</v>
      </c>
      <c r="C147" t="s">
        <v>1519</v>
      </c>
      <c r="D147" t="s">
        <v>1920</v>
      </c>
      <c r="E147" t="s">
        <v>1921</v>
      </c>
      <c r="F147" t="s">
        <v>3131</v>
      </c>
      <c r="G147" t="s">
        <v>3132</v>
      </c>
      <c r="H147">
        <f t="shared" si="2"/>
        <v>87.975999999999999</v>
      </c>
      <c r="I147" t="e">
        <f>force_ripple_Config3_2A_phaseA_1Layer__2111822[[#This Row],[A]]*force_ripple_Config3_2A_phaseA_1Layer__2111822[[#This Row],[Insgesamt]]</f>
        <v>#VALUE!</v>
      </c>
      <c r="J147" t="e">
        <f>force_ripple_Config3_2A_phaseA_1Layer__2111822[[#This Row],[A2]]*force_ripple_Config3_2A_phaseA_1Layer__2111822[[#This Row],[Insgesamt]]</f>
        <v>#VALUE!</v>
      </c>
      <c r="K147" t="e">
        <f>force_ripple_Config3_2A_phaseA_1Layer__2111822[[#This Row],[B]]*force_ripple_Config3_2A_phaseA_1Layer__2111822[[#This Row],[Insgesamt]]</f>
        <v>#VALUE!</v>
      </c>
      <c r="L147">
        <f>force_ripple_Config3_2A_phaseA_1Layer__2111822[[#This Row],[B2]]*force_ripple_Config3_2A_phaseA_1Layer__2111822[[#This Row],[Insgesamt]]</f>
        <v>-1.1451735123808426E+17</v>
      </c>
      <c r="M147" t="e">
        <f>force_ripple_Config3_2A_phaseA_1Layer__2111822[[#This Row],[C]]*force_ripple_Config3_2A_phaseA_1Layer__2111822[[#This Row],[Insgesamt]]</f>
        <v>#VALUE!</v>
      </c>
      <c r="N147">
        <f>force_ripple_Config3_2A_phaseA_1Layer__2111822[[#This Row],[C2]]*force_ripple_Config3_2A_phaseA_1Layer__2111822[[#This Row],[Insgesamt]]</f>
        <v>-2.0117605577082285E+17</v>
      </c>
    </row>
    <row r="148" spans="1:14" x14ac:dyDescent="0.3">
      <c r="A148">
        <v>290</v>
      </c>
      <c r="B148" t="s">
        <v>1520</v>
      </c>
      <c r="C148" t="s">
        <v>1521</v>
      </c>
      <c r="D148" t="s">
        <v>1922</v>
      </c>
      <c r="E148" t="s">
        <v>1923</v>
      </c>
      <c r="F148" t="s">
        <v>3133</v>
      </c>
      <c r="G148" t="s">
        <v>3134</v>
      </c>
      <c r="H148">
        <f t="shared" si="2"/>
        <v>87.975999999999999</v>
      </c>
      <c r="I148" t="e">
        <f>force_ripple_Config3_2A_phaseA_1Layer__2111822[[#This Row],[A]]*force_ripple_Config3_2A_phaseA_1Layer__2111822[[#This Row],[Insgesamt]]</f>
        <v>#VALUE!</v>
      </c>
      <c r="J148">
        <f>force_ripple_Config3_2A_phaseA_1Layer__2111822[[#This Row],[A2]]*force_ripple_Config3_2A_phaseA_1Layer__2111822[[#This Row],[Insgesamt]]</f>
        <v>-9.2283682326974624E+16</v>
      </c>
      <c r="K148" t="e">
        <f>force_ripple_Config3_2A_phaseA_1Layer__2111822[[#This Row],[B]]*force_ripple_Config3_2A_phaseA_1Layer__2111822[[#This Row],[Insgesamt]]</f>
        <v>#VALUE!</v>
      </c>
      <c r="L148">
        <f>force_ripple_Config3_2A_phaseA_1Layer__2111822[[#This Row],[B2]]*force_ripple_Config3_2A_phaseA_1Layer__2111822[[#This Row],[Insgesamt]]</f>
        <v>-1.0851906548139147E+17</v>
      </c>
      <c r="M148" t="e">
        <f>force_ripple_Config3_2A_phaseA_1Layer__2111822[[#This Row],[C]]*force_ripple_Config3_2A_phaseA_1Layer__2111822[[#This Row],[Insgesamt]]</f>
        <v>#VALUE!</v>
      </c>
      <c r="N148">
        <f>force_ripple_Config3_2A_phaseA_1Layer__2111822[[#This Row],[C2]]*force_ripple_Config3_2A_phaseA_1Layer__2111822[[#This Row],[Insgesamt]]</f>
        <v>-2.1762081027899894E+17</v>
      </c>
    </row>
    <row r="149" spans="1:14" x14ac:dyDescent="0.3">
      <c r="A149">
        <v>292</v>
      </c>
      <c r="B149" t="s">
        <v>1522</v>
      </c>
      <c r="C149" t="s">
        <v>1523</v>
      </c>
      <c r="D149" t="s">
        <v>1924</v>
      </c>
      <c r="E149" t="s">
        <v>1925</v>
      </c>
      <c r="F149" t="s">
        <v>3135</v>
      </c>
      <c r="G149" t="s">
        <v>3136</v>
      </c>
      <c r="H149">
        <f t="shared" si="2"/>
        <v>87.975999999999999</v>
      </c>
      <c r="I149" t="e">
        <f>force_ripple_Config3_2A_phaseA_1Layer__2111822[[#This Row],[A]]*force_ripple_Config3_2A_phaseA_1Layer__2111822[[#This Row],[Insgesamt]]</f>
        <v>#VALUE!</v>
      </c>
      <c r="J149">
        <f>force_ripple_Config3_2A_phaseA_1Layer__2111822[[#This Row],[A2]]*force_ripple_Config3_2A_phaseA_1Layer__2111822[[#This Row],[Insgesamt]]</f>
        <v>-9.8993378270645344E+16</v>
      </c>
      <c r="K149" t="e">
        <f>force_ripple_Config3_2A_phaseA_1Layer__2111822[[#This Row],[B]]*force_ripple_Config3_2A_phaseA_1Layer__2111822[[#This Row],[Insgesamt]]</f>
        <v>#VALUE!</v>
      </c>
      <c r="L149">
        <f>force_ripple_Config3_2A_phaseA_1Layer__2111822[[#This Row],[B2]]*force_ripple_Config3_2A_phaseA_1Layer__2111822[[#This Row],[Insgesamt]]</f>
        <v>-9.845554808953624E+16</v>
      </c>
      <c r="M149" t="e">
        <f>force_ripple_Config3_2A_phaseA_1Layer__2111822[[#This Row],[C]]*force_ripple_Config3_2A_phaseA_1Layer__2111822[[#This Row],[Insgesamt]]</f>
        <v>#VALUE!</v>
      </c>
      <c r="N149">
        <f>force_ripple_Config3_2A_phaseA_1Layer__2111822[[#This Row],[C2]]*force_ripple_Config3_2A_phaseA_1Layer__2111822[[#This Row],[Insgesamt]]</f>
        <v>-2.2162697921076269E+17</v>
      </c>
    </row>
    <row r="150" spans="1:14" x14ac:dyDescent="0.3">
      <c r="A150">
        <v>294</v>
      </c>
      <c r="B150" t="s">
        <v>1524</v>
      </c>
      <c r="C150" t="s">
        <v>1525</v>
      </c>
      <c r="D150" t="s">
        <v>1926</v>
      </c>
      <c r="E150" t="s">
        <v>1927</v>
      </c>
      <c r="F150" t="s">
        <v>3137</v>
      </c>
      <c r="G150" t="s">
        <v>3138</v>
      </c>
      <c r="H150">
        <f t="shared" si="2"/>
        <v>87.975999999999999</v>
      </c>
      <c r="I150" t="e">
        <f>force_ripple_Config3_2A_phaseA_1Layer__2111822[[#This Row],[A]]*force_ripple_Config3_2A_phaseA_1Layer__2111822[[#This Row],[Insgesamt]]</f>
        <v>#VALUE!</v>
      </c>
      <c r="J150">
        <f>force_ripple_Config3_2A_phaseA_1Layer__2111822[[#This Row],[A2]]*force_ripple_Config3_2A_phaseA_1Layer__2111822[[#This Row],[Insgesamt]]</f>
        <v>-1.1716932470402758E+17</v>
      </c>
      <c r="K150" t="e">
        <f>force_ripple_Config3_2A_phaseA_1Layer__2111822[[#This Row],[B]]*force_ripple_Config3_2A_phaseA_1Layer__2111822[[#This Row],[Insgesamt]]</f>
        <v>#VALUE!</v>
      </c>
      <c r="L150">
        <f>force_ripple_Config3_2A_phaseA_1Layer__2111822[[#This Row],[B2]]*force_ripple_Config3_2A_phaseA_1Layer__2111822[[#This Row],[Insgesamt]]</f>
        <v>-9.5986355248042976E+16</v>
      </c>
      <c r="M150" t="e">
        <f>force_ripple_Config3_2A_phaseA_1Layer__2111822[[#This Row],[C]]*force_ripple_Config3_2A_phaseA_1Layer__2111822[[#This Row],[Insgesamt]]</f>
        <v>#VALUE!</v>
      </c>
      <c r="N150">
        <f>force_ripple_Config3_2A_phaseA_1Layer__2111822[[#This Row],[C2]]*force_ripple_Config3_2A_phaseA_1Layer__2111822[[#This Row],[Insgesamt]]</f>
        <v>-2.2637258127660342E+17</v>
      </c>
    </row>
    <row r="151" spans="1:14" x14ac:dyDescent="0.3">
      <c r="A151">
        <v>296</v>
      </c>
      <c r="B151" t="s">
        <v>1526</v>
      </c>
      <c r="C151" t="s">
        <v>1527</v>
      </c>
      <c r="D151" t="s">
        <v>1928</v>
      </c>
      <c r="E151" t="s">
        <v>1929</v>
      </c>
      <c r="F151" t="s">
        <v>3139</v>
      </c>
      <c r="G151" t="s">
        <v>3140</v>
      </c>
      <c r="H151">
        <f t="shared" si="2"/>
        <v>87.975999999999999</v>
      </c>
      <c r="I151" t="e">
        <f>force_ripple_Config3_2A_phaseA_1Layer__2111822[[#This Row],[A]]*force_ripple_Config3_2A_phaseA_1Layer__2111822[[#This Row],[Insgesamt]]</f>
        <v>#VALUE!</v>
      </c>
      <c r="J151">
        <f>force_ripple_Config3_2A_phaseA_1Layer__2111822[[#This Row],[A2]]*force_ripple_Config3_2A_phaseA_1Layer__2111822[[#This Row],[Insgesamt]]</f>
        <v>-1.2876562316857173E+17</v>
      </c>
      <c r="K151" t="e">
        <f>force_ripple_Config3_2A_phaseA_1Layer__2111822[[#This Row],[B]]*force_ripple_Config3_2A_phaseA_1Layer__2111822[[#This Row],[Insgesamt]]</f>
        <v>#VALUE!</v>
      </c>
      <c r="L151">
        <f>force_ripple_Config3_2A_phaseA_1Layer__2111822[[#This Row],[B2]]*force_ripple_Config3_2A_phaseA_1Layer__2111822[[#This Row],[Insgesamt]]</f>
        <v>-9.8621410945064224E+16</v>
      </c>
      <c r="M151" t="e">
        <f>force_ripple_Config3_2A_phaseA_1Layer__2111822[[#This Row],[C]]*force_ripple_Config3_2A_phaseA_1Layer__2111822[[#This Row],[Insgesamt]]</f>
        <v>#VALUE!</v>
      </c>
      <c r="N151">
        <f>force_ripple_Config3_2A_phaseA_1Layer__2111822[[#This Row],[C2]]*force_ripple_Config3_2A_phaseA_1Layer__2111822[[#This Row],[Insgesamt]]</f>
        <v>-2.2881385908809613E+17</v>
      </c>
    </row>
    <row r="152" spans="1:14" x14ac:dyDescent="0.3">
      <c r="A152">
        <v>298</v>
      </c>
      <c r="B152" t="s">
        <v>1528</v>
      </c>
      <c r="C152" t="s">
        <v>1529</v>
      </c>
      <c r="D152" t="s">
        <v>1930</v>
      </c>
      <c r="E152" t="s">
        <v>1931</v>
      </c>
      <c r="F152" t="s">
        <v>3141</v>
      </c>
      <c r="G152" t="s">
        <v>3142</v>
      </c>
      <c r="H152">
        <f t="shared" si="2"/>
        <v>87.975999999999999</v>
      </c>
      <c r="I152" t="e">
        <f>force_ripple_Config3_2A_phaseA_1Layer__2111822[[#This Row],[A]]*force_ripple_Config3_2A_phaseA_1Layer__2111822[[#This Row],[Insgesamt]]</f>
        <v>#VALUE!</v>
      </c>
      <c r="J152">
        <f>force_ripple_Config3_2A_phaseA_1Layer__2111822[[#This Row],[A2]]*force_ripple_Config3_2A_phaseA_1Layer__2111822[[#This Row],[Insgesamt]]</f>
        <v>-1.3373630104820762E+17</v>
      </c>
      <c r="K152" t="e">
        <f>force_ripple_Config3_2A_phaseA_1Layer__2111822[[#This Row],[B]]*force_ripple_Config3_2A_phaseA_1Layer__2111822[[#This Row],[Insgesamt]]</f>
        <v>#VALUE!</v>
      </c>
      <c r="L152">
        <f>force_ripple_Config3_2A_phaseA_1Layer__2111822[[#This Row],[B2]]*force_ripple_Config3_2A_phaseA_1Layer__2111822[[#This Row],[Insgesamt]]</f>
        <v>-9.5447376230629376E+16</v>
      </c>
      <c r="M152" t="e">
        <f>force_ripple_Config3_2A_phaseA_1Layer__2111822[[#This Row],[C]]*force_ripple_Config3_2A_phaseA_1Layer__2111822[[#This Row],[Insgesamt]]</f>
        <v>#VALUE!</v>
      </c>
      <c r="N152">
        <f>force_ripple_Config3_2A_phaseA_1Layer__2111822[[#This Row],[C2]]*force_ripple_Config3_2A_phaseA_1Layer__2111822[[#This Row],[Insgesamt]]</f>
        <v>-2.1434933385860877E+17</v>
      </c>
    </row>
    <row r="153" spans="1:14" x14ac:dyDescent="0.3">
      <c r="A153">
        <v>300</v>
      </c>
      <c r="B153" t="s">
        <v>1530</v>
      </c>
      <c r="C153" t="s">
        <v>1531</v>
      </c>
      <c r="D153" t="s">
        <v>1932</v>
      </c>
      <c r="E153" t="s">
        <v>1933</v>
      </c>
      <c r="F153" t="s">
        <v>3143</v>
      </c>
      <c r="G153" t="s">
        <v>3144</v>
      </c>
      <c r="H153">
        <f t="shared" si="2"/>
        <v>87.975999999999999</v>
      </c>
      <c r="I153" t="e">
        <f>force_ripple_Config3_2A_phaseA_1Layer__2111822[[#This Row],[A]]*force_ripple_Config3_2A_phaseA_1Layer__2111822[[#This Row],[Insgesamt]]</f>
        <v>#VALUE!</v>
      </c>
      <c r="J153">
        <f>force_ripple_Config3_2A_phaseA_1Layer__2111822[[#This Row],[A2]]*force_ripple_Config3_2A_phaseA_1Layer__2111822[[#This Row],[Insgesamt]]</f>
        <v>-1.4539239694464589E+17</v>
      </c>
      <c r="K153" t="e">
        <f>force_ripple_Config3_2A_phaseA_1Layer__2111822[[#This Row],[B]]*force_ripple_Config3_2A_phaseA_1Layer__2111822[[#This Row],[Insgesamt]]</f>
        <v>#VALUE!</v>
      </c>
      <c r="L153">
        <f>force_ripple_Config3_2A_phaseA_1Layer__2111822[[#This Row],[B2]]*force_ripple_Config3_2A_phaseA_1Layer__2111822[[#This Row],[Insgesamt]]</f>
        <v>-9800046301662158</v>
      </c>
      <c r="M153" t="e">
        <f>force_ripple_Config3_2A_phaseA_1Layer__2111822[[#This Row],[C]]*force_ripple_Config3_2A_phaseA_1Layer__2111822[[#This Row],[Insgesamt]]</f>
        <v>#VALUE!</v>
      </c>
      <c r="N153">
        <f>force_ripple_Config3_2A_phaseA_1Layer__2111822[[#This Row],[C2]]*force_ripple_Config3_2A_phaseA_1Layer__2111822[[#This Row],[Insgesamt]]</f>
        <v>-1.9618978955219101E+17</v>
      </c>
    </row>
    <row r="154" spans="1:14" x14ac:dyDescent="0.3">
      <c r="A154">
        <v>302</v>
      </c>
      <c r="B154" t="s">
        <v>1532</v>
      </c>
      <c r="C154" t="s">
        <v>1533</v>
      </c>
      <c r="D154" t="s">
        <v>1934</v>
      </c>
      <c r="E154" t="s">
        <v>1935</v>
      </c>
      <c r="F154" t="s">
        <v>3145</v>
      </c>
      <c r="G154" t="s">
        <v>3146</v>
      </c>
      <c r="H154">
        <f t="shared" si="2"/>
        <v>87.975999999999999</v>
      </c>
      <c r="I154" t="e">
        <f>force_ripple_Config3_2A_phaseA_1Layer__2111822[[#This Row],[A]]*force_ripple_Config3_2A_phaseA_1Layer__2111822[[#This Row],[Insgesamt]]</f>
        <v>#VALUE!</v>
      </c>
      <c r="J154">
        <f>force_ripple_Config3_2A_phaseA_1Layer__2111822[[#This Row],[A2]]*force_ripple_Config3_2A_phaseA_1Layer__2111822[[#This Row],[Insgesamt]]</f>
        <v>-1.4749606623051488E+17</v>
      </c>
      <c r="K154" t="e">
        <f>force_ripple_Config3_2A_phaseA_1Layer__2111822[[#This Row],[B]]*force_ripple_Config3_2A_phaseA_1Layer__2111822[[#This Row],[Insgesamt]]</f>
        <v>#VALUE!</v>
      </c>
      <c r="L154">
        <f>force_ripple_Config3_2A_phaseA_1Layer__2111822[[#This Row],[B2]]*force_ripple_Config3_2A_phaseA_1Layer__2111822[[#This Row],[Insgesamt]]</f>
        <v>-1.0572403235517291E+17</v>
      </c>
      <c r="M154" t="e">
        <f>force_ripple_Config3_2A_phaseA_1Layer__2111822[[#This Row],[C]]*force_ripple_Config3_2A_phaseA_1Layer__2111822[[#This Row],[Insgesamt]]</f>
        <v>#VALUE!</v>
      </c>
      <c r="N154">
        <f>force_ripple_Config3_2A_phaseA_1Layer__2111822[[#This Row],[C2]]*force_ripple_Config3_2A_phaseA_1Layer__2111822[[#This Row],[Insgesamt]]</f>
        <v>-1.7797660267807805E+17</v>
      </c>
    </row>
    <row r="155" spans="1:14" x14ac:dyDescent="0.3">
      <c r="A155">
        <v>304</v>
      </c>
      <c r="B155" t="s">
        <v>1534</v>
      </c>
      <c r="C155" t="s">
        <v>1535</v>
      </c>
      <c r="D155" t="s">
        <v>1936</v>
      </c>
      <c r="E155" t="s">
        <v>1937</v>
      </c>
      <c r="F155" t="s">
        <v>3147</v>
      </c>
      <c r="G155" t="s">
        <v>3148</v>
      </c>
      <c r="H155">
        <f t="shared" si="2"/>
        <v>87.975999999999999</v>
      </c>
      <c r="I155" t="e">
        <f>force_ripple_Config3_2A_phaseA_1Layer__2111822[[#This Row],[A]]*force_ripple_Config3_2A_phaseA_1Layer__2111822[[#This Row],[Insgesamt]]</f>
        <v>#VALUE!</v>
      </c>
      <c r="J155">
        <f>force_ripple_Config3_2A_phaseA_1Layer__2111822[[#This Row],[A2]]*force_ripple_Config3_2A_phaseA_1Layer__2111822[[#This Row],[Insgesamt]]</f>
        <v>-1.4120166747259181E+17</v>
      </c>
      <c r="K155" t="e">
        <f>force_ripple_Config3_2A_phaseA_1Layer__2111822[[#This Row],[B]]*force_ripple_Config3_2A_phaseA_1Layer__2111822[[#This Row],[Insgesamt]]</f>
        <v>#VALUE!</v>
      </c>
      <c r="L155">
        <f>force_ripple_Config3_2A_phaseA_1Layer__2111822[[#This Row],[B2]]*force_ripple_Config3_2A_phaseA_1Layer__2111822[[#This Row],[Insgesamt]]</f>
        <v>-1.0610446201579216E+17</v>
      </c>
      <c r="M155" t="e">
        <f>force_ripple_Config3_2A_phaseA_1Layer__2111822[[#This Row],[C]]*force_ripple_Config3_2A_phaseA_1Layer__2111822[[#This Row],[Insgesamt]]</f>
        <v>#VALUE!</v>
      </c>
      <c r="N155">
        <f>force_ripple_Config3_2A_phaseA_1Layer__2111822[[#This Row],[C2]]*force_ripple_Config3_2A_phaseA_1Layer__2111822[[#This Row],[Insgesamt]]</f>
        <v>-1.5115834767385434E+17</v>
      </c>
    </row>
    <row r="156" spans="1:14" x14ac:dyDescent="0.3">
      <c r="A156">
        <v>306</v>
      </c>
      <c r="B156" t="s">
        <v>1536</v>
      </c>
      <c r="C156" t="s">
        <v>1537</v>
      </c>
      <c r="D156" t="s">
        <v>1938</v>
      </c>
      <c r="E156" t="s">
        <v>1939</v>
      </c>
      <c r="F156" t="s">
        <v>3149</v>
      </c>
      <c r="G156" t="s">
        <v>3150</v>
      </c>
      <c r="H156">
        <f t="shared" si="2"/>
        <v>87.975999999999999</v>
      </c>
      <c r="I156" t="e">
        <f>force_ripple_Config3_2A_phaseA_1Layer__2111822[[#This Row],[A]]*force_ripple_Config3_2A_phaseA_1Layer__2111822[[#This Row],[Insgesamt]]</f>
        <v>#VALUE!</v>
      </c>
      <c r="J156">
        <f>force_ripple_Config3_2A_phaseA_1Layer__2111822[[#This Row],[A2]]*force_ripple_Config3_2A_phaseA_1Layer__2111822[[#This Row],[Insgesamt]]</f>
        <v>-1.4072820480136326E+17</v>
      </c>
      <c r="K156" t="e">
        <f>force_ripple_Config3_2A_phaseA_1Layer__2111822[[#This Row],[B]]*force_ripple_Config3_2A_phaseA_1Layer__2111822[[#This Row],[Insgesamt]]</f>
        <v>#VALUE!</v>
      </c>
      <c r="L156">
        <f>force_ripple_Config3_2A_phaseA_1Layer__2111822[[#This Row],[B2]]*force_ripple_Config3_2A_phaseA_1Layer__2111822[[#This Row],[Insgesamt]]</f>
        <v>-1.1117538401280368E+17</v>
      </c>
      <c r="M156" t="e">
        <f>force_ripple_Config3_2A_phaseA_1Layer__2111822[[#This Row],[C]]*force_ripple_Config3_2A_phaseA_1Layer__2111822[[#This Row],[Insgesamt]]</f>
        <v>#VALUE!</v>
      </c>
      <c r="N156">
        <f>force_ripple_Config3_2A_phaseA_1Layer__2111822[[#This Row],[C2]]*force_ripple_Config3_2A_phaseA_1Layer__2111822[[#This Row],[Insgesamt]]</f>
        <v>-1.2886673433231475E+17</v>
      </c>
    </row>
    <row r="157" spans="1:14" x14ac:dyDescent="0.3">
      <c r="A157">
        <v>308</v>
      </c>
      <c r="B157" t="s">
        <v>1538</v>
      </c>
      <c r="C157" t="s">
        <v>1539</v>
      </c>
      <c r="D157" t="s">
        <v>1940</v>
      </c>
      <c r="E157" t="s">
        <v>1941</v>
      </c>
      <c r="F157" t="s">
        <v>3151</v>
      </c>
      <c r="G157" t="s">
        <v>3152</v>
      </c>
      <c r="H157">
        <f t="shared" si="2"/>
        <v>87.975999999999999</v>
      </c>
      <c r="I157" t="e">
        <f>force_ripple_Config3_2A_phaseA_1Layer__2111822[[#This Row],[A]]*force_ripple_Config3_2A_phaseA_1Layer__2111822[[#This Row],[Insgesamt]]</f>
        <v>#VALUE!</v>
      </c>
      <c r="J157">
        <f>force_ripple_Config3_2A_phaseA_1Layer__2111822[[#This Row],[A2]]*force_ripple_Config3_2A_phaseA_1Layer__2111822[[#This Row],[Insgesamt]]</f>
        <v>-1.36151576425531E+16</v>
      </c>
      <c r="K157" t="e">
        <f>force_ripple_Config3_2A_phaseA_1Layer__2111822[[#This Row],[B]]*force_ripple_Config3_2A_phaseA_1Layer__2111822[[#This Row],[Insgesamt]]</f>
        <v>#VALUE!</v>
      </c>
      <c r="L157">
        <f>force_ripple_Config3_2A_phaseA_1Layer__2111822[[#This Row],[B2]]*force_ripple_Config3_2A_phaseA_1Layer__2111822[[#This Row],[Insgesamt]]</f>
        <v>-1.2187138757136053E+17</v>
      </c>
      <c r="M157" t="e">
        <f>force_ripple_Config3_2A_phaseA_1Layer__2111822[[#This Row],[C]]*force_ripple_Config3_2A_phaseA_1Layer__2111822[[#This Row],[Insgesamt]]</f>
        <v>#VALUE!</v>
      </c>
      <c r="N157">
        <f>force_ripple_Config3_2A_phaseA_1Layer__2111822[[#This Row],[C2]]*force_ripple_Config3_2A_phaseA_1Layer__2111822[[#This Row],[Insgesamt]]</f>
        <v>-1.181194417528196E+16</v>
      </c>
    </row>
    <row r="158" spans="1:14" x14ac:dyDescent="0.3">
      <c r="A158">
        <v>310</v>
      </c>
      <c r="B158" t="s">
        <v>1540</v>
      </c>
      <c r="C158" t="s">
        <v>1541</v>
      </c>
      <c r="D158" t="s">
        <v>1942</v>
      </c>
      <c r="E158" t="s">
        <v>1943</v>
      </c>
      <c r="F158" t="s">
        <v>3153</v>
      </c>
      <c r="G158" t="s">
        <v>3154</v>
      </c>
      <c r="H158">
        <f t="shared" si="2"/>
        <v>87.975999999999999</v>
      </c>
      <c r="I158" t="e">
        <f>force_ripple_Config3_2A_phaseA_1Layer__2111822[[#This Row],[A]]*force_ripple_Config3_2A_phaseA_1Layer__2111822[[#This Row],[Insgesamt]]</f>
        <v>#VALUE!</v>
      </c>
      <c r="J158">
        <f>force_ripple_Config3_2A_phaseA_1Layer__2111822[[#This Row],[A2]]*force_ripple_Config3_2A_phaseA_1Layer__2111822[[#This Row],[Insgesamt]]</f>
        <v>-1.2673344226979776E+17</v>
      </c>
      <c r="K158" t="e">
        <f>force_ripple_Config3_2A_phaseA_1Layer__2111822[[#This Row],[B]]*force_ripple_Config3_2A_phaseA_1Layer__2111822[[#This Row],[Insgesamt]]</f>
        <v>#VALUE!</v>
      </c>
      <c r="L158">
        <f>force_ripple_Config3_2A_phaseA_1Layer__2111822[[#This Row],[B2]]*force_ripple_Config3_2A_phaseA_1Layer__2111822[[#This Row],[Insgesamt]]</f>
        <v>-1.2627984901427458E+17</v>
      </c>
      <c r="M158" t="e">
        <f>force_ripple_Config3_2A_phaseA_1Layer__2111822[[#This Row],[C]]*force_ripple_Config3_2A_phaseA_1Layer__2111822[[#This Row],[Insgesamt]]</f>
        <v>#VALUE!</v>
      </c>
      <c r="N158">
        <f>force_ripple_Config3_2A_phaseA_1Layer__2111822[[#This Row],[C2]]*force_ripple_Config3_2A_phaseA_1Layer__2111822[[#This Row],[Insgesamt]]</f>
        <v>-1.0980263172046693E+17</v>
      </c>
    </row>
    <row r="159" spans="1:14" x14ac:dyDescent="0.3">
      <c r="A159">
        <v>312</v>
      </c>
      <c r="B159" t="s">
        <v>1542</v>
      </c>
      <c r="C159" t="s">
        <v>1543</v>
      </c>
      <c r="D159" t="s">
        <v>1944</v>
      </c>
      <c r="E159" t="s">
        <v>1945</v>
      </c>
      <c r="F159" t="s">
        <v>3155</v>
      </c>
      <c r="G159" t="s">
        <v>3156</v>
      </c>
      <c r="H159">
        <f t="shared" si="2"/>
        <v>87.975999999999999</v>
      </c>
      <c r="I159" t="e">
        <f>force_ripple_Config3_2A_phaseA_1Layer__2111822[[#This Row],[A]]*force_ripple_Config3_2A_phaseA_1Layer__2111822[[#This Row],[Insgesamt]]</f>
        <v>#VALUE!</v>
      </c>
      <c r="J159">
        <f>force_ripple_Config3_2A_phaseA_1Layer__2111822[[#This Row],[A2]]*force_ripple_Config3_2A_phaseA_1Layer__2111822[[#This Row],[Insgesamt]]</f>
        <v>-1.2618876757293488E+17</v>
      </c>
      <c r="K159" t="e">
        <f>force_ripple_Config3_2A_phaseA_1Layer__2111822[[#This Row],[B]]*force_ripple_Config3_2A_phaseA_1Layer__2111822[[#This Row],[Insgesamt]]</f>
        <v>#VALUE!</v>
      </c>
      <c r="L159">
        <f>force_ripple_Config3_2A_phaseA_1Layer__2111822[[#This Row],[B2]]*force_ripple_Config3_2A_phaseA_1Layer__2111822[[#This Row],[Insgesamt]]</f>
        <v>-1.3756055292078307E+17</v>
      </c>
      <c r="M159" t="e">
        <f>force_ripple_Config3_2A_phaseA_1Layer__2111822[[#This Row],[C]]*force_ripple_Config3_2A_phaseA_1Layer__2111822[[#This Row],[Insgesamt]]</f>
        <v>#VALUE!</v>
      </c>
      <c r="N159">
        <f>force_ripple_Config3_2A_phaseA_1Layer__2111822[[#This Row],[C2]]*force_ripple_Config3_2A_phaseA_1Layer__2111822[[#This Row],[Insgesamt]]</f>
        <v>-1.1337547308375829E+17</v>
      </c>
    </row>
    <row r="160" spans="1:14" x14ac:dyDescent="0.3">
      <c r="A160">
        <v>314</v>
      </c>
      <c r="B160" t="s">
        <v>1544</v>
      </c>
      <c r="C160" t="s">
        <v>1545</v>
      </c>
      <c r="D160" t="s">
        <v>1946</v>
      </c>
      <c r="E160" t="s">
        <v>1947</v>
      </c>
      <c r="F160" t="s">
        <v>3157</v>
      </c>
      <c r="G160" t="s">
        <v>3158</v>
      </c>
      <c r="H160">
        <f t="shared" si="2"/>
        <v>87.975999999999999</v>
      </c>
      <c r="I160" t="e">
        <f>force_ripple_Config3_2A_phaseA_1Layer__2111822[[#This Row],[A]]*force_ripple_Config3_2A_phaseA_1Layer__2111822[[#This Row],[Insgesamt]]</f>
        <v>#VALUE!</v>
      </c>
      <c r="J160">
        <f>force_ripple_Config3_2A_phaseA_1Layer__2111822[[#This Row],[A2]]*force_ripple_Config3_2A_phaseA_1Layer__2111822[[#This Row],[Insgesamt]]</f>
        <v>-1.1871062364927205E+17</v>
      </c>
      <c r="K160" t="e">
        <f>force_ripple_Config3_2A_phaseA_1Layer__2111822[[#This Row],[B]]*force_ripple_Config3_2A_phaseA_1Layer__2111822[[#This Row],[Insgesamt]]</f>
        <v>#VALUE!</v>
      </c>
      <c r="L160">
        <f>force_ripple_Config3_2A_phaseA_1Layer__2111822[[#This Row],[B2]]*force_ripple_Config3_2A_phaseA_1Layer__2111822[[#This Row],[Insgesamt]]</f>
        <v>-1.4838067004510918E+17</v>
      </c>
      <c r="M160" t="e">
        <f>force_ripple_Config3_2A_phaseA_1Layer__2111822[[#This Row],[C]]*force_ripple_Config3_2A_phaseA_1Layer__2111822[[#This Row],[Insgesamt]]</f>
        <v>#VALUE!</v>
      </c>
      <c r="N160">
        <f>force_ripple_Config3_2A_phaseA_1Layer__2111822[[#This Row],[C2]]*force_ripple_Config3_2A_phaseA_1Layer__2111822[[#This Row],[Insgesamt]]</f>
        <v>-1.2723860559420411E+17</v>
      </c>
    </row>
    <row r="161" spans="1:14" x14ac:dyDescent="0.3">
      <c r="A161">
        <v>316</v>
      </c>
      <c r="B161" t="s">
        <v>1546</v>
      </c>
      <c r="C161" t="s">
        <v>1547</v>
      </c>
      <c r="D161" t="s">
        <v>1948</v>
      </c>
      <c r="E161" t="s">
        <v>1949</v>
      </c>
      <c r="F161" t="s">
        <v>3159</v>
      </c>
      <c r="G161" t="s">
        <v>3160</v>
      </c>
      <c r="H161">
        <f t="shared" si="2"/>
        <v>87.975999999999999</v>
      </c>
      <c r="I161" t="e">
        <f>force_ripple_Config3_2A_phaseA_1Layer__2111822[[#This Row],[A]]*force_ripple_Config3_2A_phaseA_1Layer__2111822[[#This Row],[Insgesamt]]</f>
        <v>#VALUE!</v>
      </c>
      <c r="J161">
        <f>force_ripple_Config3_2A_phaseA_1Layer__2111822[[#This Row],[A2]]*force_ripple_Config3_2A_phaseA_1Layer__2111822[[#This Row],[Insgesamt]]</f>
        <v>-1.0543942253219786E+17</v>
      </c>
      <c r="K161" t="e">
        <f>force_ripple_Config3_2A_phaseA_1Layer__2111822[[#This Row],[B]]*force_ripple_Config3_2A_phaseA_1Layer__2111822[[#This Row],[Insgesamt]]</f>
        <v>#VALUE!</v>
      </c>
      <c r="L161">
        <f>force_ripple_Config3_2A_phaseA_1Layer__2111822[[#This Row],[B2]]*force_ripple_Config3_2A_phaseA_1Layer__2111822[[#This Row],[Insgesamt]]</f>
        <v>-1.4674701679413082E+17</v>
      </c>
      <c r="M161" t="e">
        <f>force_ripple_Config3_2A_phaseA_1Layer__2111822[[#This Row],[C]]*force_ripple_Config3_2A_phaseA_1Layer__2111822[[#This Row],[Insgesamt]]</f>
        <v>#VALUE!</v>
      </c>
      <c r="N161">
        <f>force_ripple_Config3_2A_phaseA_1Layer__2111822[[#This Row],[C2]]*force_ripple_Config3_2A_phaseA_1Layer__2111822[[#This Row],[Insgesamt]]</f>
        <v>-1.395131415173197E+17</v>
      </c>
    </row>
    <row r="162" spans="1:14" x14ac:dyDescent="0.3">
      <c r="A162">
        <v>318</v>
      </c>
      <c r="B162" t="s">
        <v>1548</v>
      </c>
      <c r="C162" t="s">
        <v>1549</v>
      </c>
      <c r="D162" t="s">
        <v>1950</v>
      </c>
      <c r="E162" t="s">
        <v>1951</v>
      </c>
      <c r="F162" t="s">
        <v>3161</v>
      </c>
      <c r="G162" t="s">
        <v>3162</v>
      </c>
      <c r="H162">
        <f t="shared" si="2"/>
        <v>87.975999999999999</v>
      </c>
      <c r="I162" t="e">
        <f>force_ripple_Config3_2A_phaseA_1Layer__2111822[[#This Row],[A]]*force_ripple_Config3_2A_phaseA_1Layer__2111822[[#This Row],[Insgesamt]]</f>
        <v>#VALUE!</v>
      </c>
      <c r="J162">
        <f>force_ripple_Config3_2A_phaseA_1Layer__2111822[[#This Row],[A2]]*force_ripple_Config3_2A_phaseA_1Layer__2111822[[#This Row],[Insgesamt]]</f>
        <v>-1.0239717650104915E+17</v>
      </c>
      <c r="K162" t="e">
        <f>force_ripple_Config3_2A_phaseA_1Layer__2111822[[#This Row],[B]]*force_ripple_Config3_2A_phaseA_1Layer__2111822[[#This Row],[Insgesamt]]</f>
        <v>#VALUE!</v>
      </c>
      <c r="L162">
        <f>force_ripple_Config3_2A_phaseA_1Layer__2111822[[#This Row],[B2]]*force_ripple_Config3_2A_phaseA_1Layer__2111822[[#This Row],[Insgesamt]]</f>
        <v>-1.4407536257781912E+17</v>
      </c>
      <c r="M162" t="e">
        <f>force_ripple_Config3_2A_phaseA_1Layer__2111822[[#This Row],[C]]*force_ripple_Config3_2A_phaseA_1Layer__2111822[[#This Row],[Insgesamt]]</f>
        <v>#VALUE!</v>
      </c>
      <c r="N162">
        <f>force_ripple_Config3_2A_phaseA_1Layer__2111822[[#This Row],[C2]]*force_ripple_Config3_2A_phaseA_1Layer__2111822[[#This Row],[Insgesamt]]</f>
        <v>-1.5584644904647254E+17</v>
      </c>
    </row>
    <row r="163" spans="1:14" x14ac:dyDescent="0.3">
      <c r="A163">
        <v>320</v>
      </c>
      <c r="B163" t="s">
        <v>1550</v>
      </c>
      <c r="C163" t="s">
        <v>1551</v>
      </c>
      <c r="D163" t="s">
        <v>1952</v>
      </c>
      <c r="E163" t="s">
        <v>1953</v>
      </c>
      <c r="F163" t="s">
        <v>3163</v>
      </c>
      <c r="G163" t="s">
        <v>3164</v>
      </c>
      <c r="H163">
        <f t="shared" si="2"/>
        <v>87.975999999999999</v>
      </c>
      <c r="I163" t="e">
        <f>force_ripple_Config3_2A_phaseA_1Layer__2111822[[#This Row],[A]]*force_ripple_Config3_2A_phaseA_1Layer__2111822[[#This Row],[Insgesamt]]</f>
        <v>#VALUE!</v>
      </c>
      <c r="J163">
        <f>force_ripple_Config3_2A_phaseA_1Layer__2111822[[#This Row],[A2]]*force_ripple_Config3_2A_phaseA_1Layer__2111822[[#This Row],[Insgesamt]]</f>
        <v>-9.458149300659128E+16</v>
      </c>
      <c r="K163" t="e">
        <f>force_ripple_Config3_2A_phaseA_1Layer__2111822[[#This Row],[B]]*force_ripple_Config3_2A_phaseA_1Layer__2111822[[#This Row],[Insgesamt]]</f>
        <v>#VALUE!</v>
      </c>
      <c r="L163">
        <f>force_ripple_Config3_2A_phaseA_1Layer__2111822[[#This Row],[B2]]*force_ripple_Config3_2A_phaseA_1Layer__2111822[[#This Row],[Insgesamt]]</f>
        <v>-1.4198374690664547E+17</v>
      </c>
      <c r="M163" t="e">
        <f>force_ripple_Config3_2A_phaseA_1Layer__2111822[[#This Row],[C]]*force_ripple_Config3_2A_phaseA_1Layer__2111822[[#This Row],[Insgesamt]]</f>
        <v>#VALUE!</v>
      </c>
      <c r="N163">
        <f>force_ripple_Config3_2A_phaseA_1Layer__2111822[[#This Row],[C2]]*force_ripple_Config3_2A_phaseA_1Layer__2111822[[#This Row],[Insgesamt]]</f>
        <v>-1.7712943965332115E+17</v>
      </c>
    </row>
    <row r="164" spans="1:14" x14ac:dyDescent="0.3">
      <c r="A164">
        <v>322</v>
      </c>
      <c r="B164" t="s">
        <v>1552</v>
      </c>
      <c r="C164" t="s">
        <v>1553</v>
      </c>
      <c r="D164" t="s">
        <v>1954</v>
      </c>
      <c r="E164" t="s">
        <v>1955</v>
      </c>
      <c r="F164" t="s">
        <v>3165</v>
      </c>
      <c r="G164" t="s">
        <v>3166</v>
      </c>
      <c r="H164">
        <f t="shared" si="2"/>
        <v>87.975999999999999</v>
      </c>
      <c r="I164" t="e">
        <f>force_ripple_Config3_2A_phaseA_1Layer__2111822[[#This Row],[A]]*force_ripple_Config3_2A_phaseA_1Layer__2111822[[#This Row],[Insgesamt]]</f>
        <v>#VALUE!</v>
      </c>
      <c r="J164" t="e">
        <f>force_ripple_Config3_2A_phaseA_1Layer__2111822[[#This Row],[A2]]*force_ripple_Config3_2A_phaseA_1Layer__2111822[[#This Row],[Insgesamt]]</f>
        <v>#VALUE!</v>
      </c>
      <c r="K164" t="e">
        <f>force_ripple_Config3_2A_phaseA_1Layer__2111822[[#This Row],[B]]*force_ripple_Config3_2A_phaseA_1Layer__2111822[[#This Row],[Insgesamt]]</f>
        <v>#VALUE!</v>
      </c>
      <c r="L164">
        <f>force_ripple_Config3_2A_phaseA_1Layer__2111822[[#This Row],[B2]]*force_ripple_Config3_2A_phaseA_1Layer__2111822[[#This Row],[Insgesamt]]</f>
        <v>-1.2636877531904336E+17</v>
      </c>
      <c r="M164" t="e">
        <f>force_ripple_Config3_2A_phaseA_1Layer__2111822[[#This Row],[C]]*force_ripple_Config3_2A_phaseA_1Layer__2111822[[#This Row],[Insgesamt]]</f>
        <v>#VALUE!</v>
      </c>
      <c r="N164">
        <f>force_ripple_Config3_2A_phaseA_1Layer__2111822[[#This Row],[C2]]*force_ripple_Config3_2A_phaseA_1Layer__2111822[[#This Row],[Insgesamt]]</f>
        <v>-1.879551193358136E+17</v>
      </c>
    </row>
    <row r="165" spans="1:14" x14ac:dyDescent="0.3">
      <c r="A165">
        <v>324</v>
      </c>
      <c r="B165" t="s">
        <v>1554</v>
      </c>
      <c r="C165" t="s">
        <v>1555</v>
      </c>
      <c r="D165" t="s">
        <v>1956</v>
      </c>
      <c r="E165" t="s">
        <v>1957</v>
      </c>
      <c r="F165" t="s">
        <v>3167</v>
      </c>
      <c r="G165" t="s">
        <v>3168</v>
      </c>
      <c r="H165">
        <f t="shared" si="2"/>
        <v>87.975999999999999</v>
      </c>
      <c r="I165" t="e">
        <f>force_ripple_Config3_2A_phaseA_1Layer__2111822[[#This Row],[A]]*force_ripple_Config3_2A_phaseA_1Layer__2111822[[#This Row],[Insgesamt]]</f>
        <v>#VALUE!</v>
      </c>
      <c r="J165" t="e">
        <f>force_ripple_Config3_2A_phaseA_1Layer__2111822[[#This Row],[A2]]*force_ripple_Config3_2A_phaseA_1Layer__2111822[[#This Row],[Insgesamt]]</f>
        <v>#VALUE!</v>
      </c>
      <c r="K165" t="e">
        <f>force_ripple_Config3_2A_phaseA_1Layer__2111822[[#This Row],[B]]*force_ripple_Config3_2A_phaseA_1Layer__2111822[[#This Row],[Insgesamt]]</f>
        <v>#VALUE!</v>
      </c>
      <c r="L165">
        <f>force_ripple_Config3_2A_phaseA_1Layer__2111822[[#This Row],[B2]]*force_ripple_Config3_2A_phaseA_1Layer__2111822[[#This Row],[Insgesamt]]</f>
        <v>-1.1418128473321916E+16</v>
      </c>
      <c r="M165" t="e">
        <f>force_ripple_Config3_2A_phaseA_1Layer__2111822[[#This Row],[C]]*force_ripple_Config3_2A_phaseA_1Layer__2111822[[#This Row],[Insgesamt]]</f>
        <v>#VALUE!</v>
      </c>
      <c r="N165">
        <f>force_ripple_Config3_2A_phaseA_1Layer__2111822[[#This Row],[C2]]*force_ripple_Config3_2A_phaseA_1Layer__2111822[[#This Row],[Insgesamt]]</f>
        <v>-2.0156952719829757E+17</v>
      </c>
    </row>
    <row r="166" spans="1:14" x14ac:dyDescent="0.3">
      <c r="A166">
        <v>326</v>
      </c>
      <c r="B166" t="s">
        <v>1556</v>
      </c>
      <c r="C166" t="s">
        <v>1557</v>
      </c>
      <c r="D166" t="s">
        <v>1958</v>
      </c>
      <c r="E166" t="s">
        <v>1959</v>
      </c>
      <c r="F166" t="s">
        <v>3169</v>
      </c>
      <c r="G166" t="s">
        <v>3170</v>
      </c>
      <c r="H166">
        <f t="shared" si="2"/>
        <v>87.975999999999999</v>
      </c>
      <c r="I166" t="e">
        <f>force_ripple_Config3_2A_phaseA_1Layer__2111822[[#This Row],[A]]*force_ripple_Config3_2A_phaseA_1Layer__2111822[[#This Row],[Insgesamt]]</f>
        <v>#VALUE!</v>
      </c>
      <c r="J166">
        <f>force_ripple_Config3_2A_phaseA_1Layer__2111822[[#This Row],[A2]]*force_ripple_Config3_2A_phaseA_1Layer__2111822[[#This Row],[Insgesamt]]</f>
        <v>-9.1945916742064928E+16</v>
      </c>
      <c r="K166" t="e">
        <f>force_ripple_Config3_2A_phaseA_1Layer__2111822[[#This Row],[B]]*force_ripple_Config3_2A_phaseA_1Layer__2111822[[#This Row],[Insgesamt]]</f>
        <v>#VALUE!</v>
      </c>
      <c r="L166">
        <f>force_ripple_Config3_2A_phaseA_1Layer__2111822[[#This Row],[B2]]*force_ripple_Config3_2A_phaseA_1Layer__2111822[[#This Row],[Insgesamt]]</f>
        <v>-1.0803570228189594E+17</v>
      </c>
      <c r="M166" t="e">
        <f>force_ripple_Config3_2A_phaseA_1Layer__2111822[[#This Row],[C]]*force_ripple_Config3_2A_phaseA_1Layer__2111822[[#This Row],[Insgesamt]]</f>
        <v>#VALUE!</v>
      </c>
      <c r="N166">
        <f>force_ripple_Config3_2A_phaseA_1Layer__2111822[[#This Row],[C2]]*force_ripple_Config3_2A_phaseA_1Layer__2111822[[#This Row],[Insgesamt]]</f>
        <v>-2.1759989756681424E+17</v>
      </c>
    </row>
    <row r="167" spans="1:14" x14ac:dyDescent="0.3">
      <c r="A167">
        <v>328</v>
      </c>
      <c r="B167" t="s">
        <v>1558</v>
      </c>
      <c r="C167" t="s">
        <v>1559</v>
      </c>
      <c r="D167" t="s">
        <v>1960</v>
      </c>
      <c r="E167" t="s">
        <v>1961</v>
      </c>
      <c r="F167" t="s">
        <v>3171</v>
      </c>
      <c r="G167" t="s">
        <v>3172</v>
      </c>
      <c r="H167">
        <f t="shared" si="2"/>
        <v>87.975999999999999</v>
      </c>
      <c r="I167" t="e">
        <f>force_ripple_Config3_2A_phaseA_1Layer__2111822[[#This Row],[A]]*force_ripple_Config3_2A_phaseA_1Layer__2111822[[#This Row],[Insgesamt]]</f>
        <v>#VALUE!</v>
      </c>
      <c r="J167">
        <f>force_ripple_Config3_2A_phaseA_1Layer__2111822[[#This Row],[A2]]*force_ripple_Config3_2A_phaseA_1Layer__2111822[[#This Row],[Insgesamt]]</f>
        <v>-9.9244135550058528E+16</v>
      </c>
      <c r="K167" t="e">
        <f>force_ripple_Config3_2A_phaseA_1Layer__2111822[[#This Row],[B]]*force_ripple_Config3_2A_phaseA_1Layer__2111822[[#This Row],[Insgesamt]]</f>
        <v>#VALUE!</v>
      </c>
      <c r="L167">
        <f>force_ripple_Config3_2A_phaseA_1Layer__2111822[[#This Row],[B2]]*force_ripple_Config3_2A_phaseA_1Layer__2111822[[#This Row],[Insgesamt]]</f>
        <v>-9.7962283545521808E+16</v>
      </c>
      <c r="M167" t="e">
        <f>force_ripple_Config3_2A_phaseA_1Layer__2111822[[#This Row],[C]]*force_ripple_Config3_2A_phaseA_1Layer__2111822[[#This Row],[Insgesamt]]</f>
        <v>#VALUE!</v>
      </c>
      <c r="N167">
        <f>force_ripple_Config3_2A_phaseA_1Layer__2111822[[#This Row],[C2]]*force_ripple_Config3_2A_phaseA_1Layer__2111822[[#This Row],[Insgesamt]]</f>
        <v>-2.232419409291676E+16</v>
      </c>
    </row>
    <row r="168" spans="1:14" x14ac:dyDescent="0.3">
      <c r="A168">
        <v>330</v>
      </c>
      <c r="B168" t="s">
        <v>1560</v>
      </c>
      <c r="C168" t="s">
        <v>1561</v>
      </c>
      <c r="D168" t="s">
        <v>1962</v>
      </c>
      <c r="E168" t="s">
        <v>1963</v>
      </c>
      <c r="F168" t="s">
        <v>3173</v>
      </c>
      <c r="G168" t="s">
        <v>3174</v>
      </c>
      <c r="H168">
        <f t="shared" si="2"/>
        <v>87.975999999999999</v>
      </c>
      <c r="I168" t="e">
        <f>force_ripple_Config3_2A_phaseA_1Layer__2111822[[#This Row],[A]]*force_ripple_Config3_2A_phaseA_1Layer__2111822[[#This Row],[Insgesamt]]</f>
        <v>#VALUE!</v>
      </c>
      <c r="J168">
        <f>force_ripple_Config3_2A_phaseA_1Layer__2111822[[#This Row],[A2]]*force_ripple_Config3_2A_phaseA_1Layer__2111822[[#This Row],[Insgesamt]]</f>
        <v>-1.1706459922232054E+17</v>
      </c>
      <c r="K168" t="e">
        <f>force_ripple_Config3_2A_phaseA_1Layer__2111822[[#This Row],[B]]*force_ripple_Config3_2A_phaseA_1Layer__2111822[[#This Row],[Insgesamt]]</f>
        <v>#VALUE!</v>
      </c>
      <c r="L168">
        <f>force_ripple_Config3_2A_phaseA_1Layer__2111822[[#This Row],[B2]]*force_ripple_Config3_2A_phaseA_1Layer__2111822[[#This Row],[Insgesamt]]</f>
        <v>-9.5631502308650736E+16</v>
      </c>
      <c r="M168" t="e">
        <f>force_ripple_Config3_2A_phaseA_1Layer__2111822[[#This Row],[C]]*force_ripple_Config3_2A_phaseA_1Layer__2111822[[#This Row],[Insgesamt]]</f>
        <v>#VALUE!</v>
      </c>
      <c r="N168">
        <f>force_ripple_Config3_2A_phaseA_1Layer__2111822[[#This Row],[C2]]*force_ripple_Config3_2A_phaseA_1Layer__2111822[[#This Row],[Insgesamt]]</f>
        <v>-2.2714467728543898E+17</v>
      </c>
    </row>
    <row r="169" spans="1:14" x14ac:dyDescent="0.3">
      <c r="A169">
        <v>332</v>
      </c>
      <c r="B169" t="s">
        <v>1562</v>
      </c>
      <c r="C169" t="s">
        <v>1563</v>
      </c>
      <c r="D169" t="s">
        <v>1964</v>
      </c>
      <c r="E169" t="s">
        <v>1965</v>
      </c>
      <c r="F169" t="s">
        <v>3175</v>
      </c>
      <c r="G169" t="s">
        <v>3176</v>
      </c>
      <c r="H169">
        <f t="shared" si="2"/>
        <v>87.975999999999999</v>
      </c>
      <c r="I169" t="e">
        <f>force_ripple_Config3_2A_phaseA_1Layer__2111822[[#This Row],[A]]*force_ripple_Config3_2A_phaseA_1Layer__2111822[[#This Row],[Insgesamt]]</f>
        <v>#VALUE!</v>
      </c>
      <c r="J169">
        <f>force_ripple_Config3_2A_phaseA_1Layer__2111822[[#This Row],[A2]]*force_ripple_Config3_2A_phaseA_1Layer__2111822[[#This Row],[Insgesamt]]</f>
        <v>-1.2815983223872658E+16</v>
      </c>
      <c r="K169" t="e">
        <f>force_ripple_Config3_2A_phaseA_1Layer__2111822[[#This Row],[B]]*force_ripple_Config3_2A_phaseA_1Layer__2111822[[#This Row],[Insgesamt]]</f>
        <v>#VALUE!</v>
      </c>
      <c r="L169">
        <f>force_ripple_Config3_2A_phaseA_1Layer__2111822[[#This Row],[B2]]*force_ripple_Config3_2A_phaseA_1Layer__2111822[[#This Row],[Insgesamt]]</f>
        <v>-9.9115702415548752E+16</v>
      </c>
      <c r="M169" t="e">
        <f>force_ripple_Config3_2A_phaseA_1Layer__2111822[[#This Row],[C]]*force_ripple_Config3_2A_phaseA_1Layer__2111822[[#This Row],[Insgesamt]]</f>
        <v>#VALUE!</v>
      </c>
      <c r="N169">
        <f>force_ripple_Config3_2A_phaseA_1Layer__2111822[[#This Row],[C2]]*force_ripple_Config3_2A_phaseA_1Layer__2111822[[#This Row],[Insgesamt]]</f>
        <v>-2.2803347595647536E+16</v>
      </c>
    </row>
    <row r="170" spans="1:14" x14ac:dyDescent="0.3">
      <c r="A170">
        <v>334</v>
      </c>
      <c r="B170" t="s">
        <v>1564</v>
      </c>
      <c r="C170" t="s">
        <v>1565</v>
      </c>
      <c r="D170" t="s">
        <v>1966</v>
      </c>
      <c r="E170" t="s">
        <v>1967</v>
      </c>
      <c r="F170" t="s">
        <v>3177</v>
      </c>
      <c r="G170" t="s">
        <v>3178</v>
      </c>
      <c r="H170">
        <f t="shared" si="2"/>
        <v>87.975999999999999</v>
      </c>
      <c r="I170" t="e">
        <f>force_ripple_Config3_2A_phaseA_1Layer__2111822[[#This Row],[A]]*force_ripple_Config3_2A_phaseA_1Layer__2111822[[#This Row],[Insgesamt]]</f>
        <v>#VALUE!</v>
      </c>
      <c r="J170">
        <f>force_ripple_Config3_2A_phaseA_1Layer__2111822[[#This Row],[A2]]*force_ripple_Config3_2A_phaseA_1Layer__2111822[[#This Row],[Insgesamt]]</f>
        <v>-1.3411023158191277E+17</v>
      </c>
      <c r="K170" t="e">
        <f>force_ripple_Config3_2A_phaseA_1Layer__2111822[[#This Row],[B]]*force_ripple_Config3_2A_phaseA_1Layer__2111822[[#This Row],[Insgesamt]]</f>
        <v>#VALUE!</v>
      </c>
      <c r="L170">
        <f>force_ripple_Config3_2A_phaseA_1Layer__2111822[[#This Row],[B2]]*force_ripple_Config3_2A_phaseA_1Layer__2111822[[#This Row],[Insgesamt]]</f>
        <v>-9.5424532403191248E+16</v>
      </c>
      <c r="M170" t="e">
        <f>force_ripple_Config3_2A_phaseA_1Layer__2111822[[#This Row],[C]]*force_ripple_Config3_2A_phaseA_1Layer__2111822[[#This Row],[Insgesamt]]</f>
        <v>#VALUE!</v>
      </c>
      <c r="N170">
        <f>force_ripple_Config3_2A_phaseA_1Layer__2111822[[#This Row],[C2]]*force_ripple_Config3_2A_phaseA_1Layer__2111822[[#This Row],[Insgesamt]]</f>
        <v>-2.1369717626334028E+16</v>
      </c>
    </row>
    <row r="171" spans="1:14" x14ac:dyDescent="0.3">
      <c r="A171">
        <v>336</v>
      </c>
      <c r="B171" t="s">
        <v>1566</v>
      </c>
      <c r="C171" t="s">
        <v>1567</v>
      </c>
      <c r="D171" t="s">
        <v>1968</v>
      </c>
      <c r="E171" t="s">
        <v>1969</v>
      </c>
      <c r="F171" t="s">
        <v>3179</v>
      </c>
      <c r="G171" t="s">
        <v>3180</v>
      </c>
      <c r="H171">
        <f t="shared" si="2"/>
        <v>87.975999999999999</v>
      </c>
      <c r="I171" t="e">
        <f>force_ripple_Config3_2A_phaseA_1Layer__2111822[[#This Row],[A]]*force_ripple_Config3_2A_phaseA_1Layer__2111822[[#This Row],[Insgesamt]]</f>
        <v>#VALUE!</v>
      </c>
      <c r="J171">
        <f>force_ripple_Config3_2A_phaseA_1Layer__2111822[[#This Row],[A2]]*force_ripple_Config3_2A_phaseA_1Layer__2111822[[#This Row],[Insgesamt]]</f>
        <v>-1.4553183947455616E+17</v>
      </c>
      <c r="K171" t="e">
        <f>force_ripple_Config3_2A_phaseA_1Layer__2111822[[#This Row],[B]]*force_ripple_Config3_2A_phaseA_1Layer__2111822[[#This Row],[Insgesamt]]</f>
        <v>#VALUE!</v>
      </c>
      <c r="L171">
        <f>force_ripple_Config3_2A_phaseA_1Layer__2111822[[#This Row],[B2]]*force_ripple_Config3_2A_phaseA_1Layer__2111822[[#This Row],[Insgesamt]]</f>
        <v>-9.7994024971450432E+16</v>
      </c>
      <c r="M171" t="e">
        <f>force_ripple_Config3_2A_phaseA_1Layer__2111822[[#This Row],[C]]*force_ripple_Config3_2A_phaseA_1Layer__2111822[[#This Row],[Insgesamt]]</f>
        <v>#VALUE!</v>
      </c>
      <c r="N171">
        <f>force_ripple_Config3_2A_phaseA_1Layer__2111822[[#This Row],[C2]]*force_ripple_Config3_2A_phaseA_1Layer__2111822[[#This Row],[Insgesamt]]</f>
        <v>-1.9621840611467562E+17</v>
      </c>
    </row>
    <row r="172" spans="1:14" x14ac:dyDescent="0.3">
      <c r="A172">
        <v>338</v>
      </c>
      <c r="B172" t="s">
        <v>1568</v>
      </c>
      <c r="C172" t="s">
        <v>1569</v>
      </c>
      <c r="D172" t="s">
        <v>1970</v>
      </c>
      <c r="E172" t="s">
        <v>1971</v>
      </c>
      <c r="F172" t="s">
        <v>3181</v>
      </c>
      <c r="G172" t="s">
        <v>3182</v>
      </c>
      <c r="H172">
        <f t="shared" si="2"/>
        <v>87.975999999999999</v>
      </c>
      <c r="I172" t="e">
        <f>force_ripple_Config3_2A_phaseA_1Layer__2111822[[#This Row],[A]]*force_ripple_Config3_2A_phaseA_1Layer__2111822[[#This Row],[Insgesamt]]</f>
        <v>#VALUE!</v>
      </c>
      <c r="J172">
        <f>force_ripple_Config3_2A_phaseA_1Layer__2111822[[#This Row],[A2]]*force_ripple_Config3_2A_phaseA_1Layer__2111822[[#This Row],[Insgesamt]]</f>
        <v>-1.4804133521556589E+17</v>
      </c>
      <c r="K172" t="e">
        <f>force_ripple_Config3_2A_phaseA_1Layer__2111822[[#This Row],[B]]*force_ripple_Config3_2A_phaseA_1Layer__2111822[[#This Row],[Insgesamt]]</f>
        <v>#VALUE!</v>
      </c>
      <c r="L172">
        <f>force_ripple_Config3_2A_phaseA_1Layer__2111822[[#This Row],[B2]]*force_ripple_Config3_2A_phaseA_1Layer__2111822[[#This Row],[Insgesamt]]</f>
        <v>-1.0532504034255418E+17</v>
      </c>
      <c r="M172" t="e">
        <f>force_ripple_Config3_2A_phaseA_1Layer__2111822[[#This Row],[C]]*force_ripple_Config3_2A_phaseA_1Layer__2111822[[#This Row],[Insgesamt]]</f>
        <v>#VALUE!</v>
      </c>
      <c r="N172">
        <f>force_ripple_Config3_2A_phaseA_1Layer__2111822[[#This Row],[C2]]*force_ripple_Config3_2A_phaseA_1Layer__2111822[[#This Row],[Insgesamt]]</f>
        <v>-1.7825210612994662E+17</v>
      </c>
    </row>
    <row r="173" spans="1:14" x14ac:dyDescent="0.3">
      <c r="A173">
        <v>340</v>
      </c>
      <c r="B173" t="s">
        <v>1570</v>
      </c>
      <c r="C173" t="s">
        <v>1571</v>
      </c>
      <c r="D173" t="s">
        <v>1972</v>
      </c>
      <c r="E173" t="s">
        <v>1973</v>
      </c>
      <c r="F173" t="s">
        <v>3183</v>
      </c>
      <c r="G173" t="s">
        <v>3184</v>
      </c>
      <c r="H173">
        <f t="shared" si="2"/>
        <v>87.975999999999999</v>
      </c>
      <c r="I173" t="e">
        <f>force_ripple_Config3_2A_phaseA_1Layer__2111822[[#This Row],[A]]*force_ripple_Config3_2A_phaseA_1Layer__2111822[[#This Row],[Insgesamt]]</f>
        <v>#VALUE!</v>
      </c>
      <c r="J173">
        <f>force_ripple_Config3_2A_phaseA_1Layer__2111822[[#This Row],[A2]]*force_ripple_Config3_2A_phaseA_1Layer__2111822[[#This Row],[Insgesamt]]</f>
        <v>-1.4098357663988331E+17</v>
      </c>
      <c r="K173" t="e">
        <f>force_ripple_Config3_2A_phaseA_1Layer__2111822[[#This Row],[B]]*force_ripple_Config3_2A_phaseA_1Layer__2111822[[#This Row],[Insgesamt]]</f>
        <v>#VALUE!</v>
      </c>
      <c r="L173">
        <f>force_ripple_Config3_2A_phaseA_1Layer__2111822[[#This Row],[B2]]*force_ripple_Config3_2A_phaseA_1Layer__2111822[[#This Row],[Insgesamt]]</f>
        <v>-1.0520474487523278E+17</v>
      </c>
      <c r="M173" t="e">
        <f>force_ripple_Config3_2A_phaseA_1Layer__2111822[[#This Row],[C]]*force_ripple_Config3_2A_phaseA_1Layer__2111822[[#This Row],[Insgesamt]]</f>
        <v>#VALUE!</v>
      </c>
      <c r="N173">
        <f>force_ripple_Config3_2A_phaseA_1Layer__2111822[[#This Row],[C2]]*force_ripple_Config3_2A_phaseA_1Layer__2111822[[#This Row],[Insgesamt]]</f>
        <v>-1.5160412450559245E+17</v>
      </c>
    </row>
    <row r="174" spans="1:14" x14ac:dyDescent="0.3">
      <c r="A174">
        <v>342</v>
      </c>
      <c r="B174" t="s">
        <v>1572</v>
      </c>
      <c r="C174" t="s">
        <v>1573</v>
      </c>
      <c r="D174" t="s">
        <v>1974</v>
      </c>
      <c r="E174" t="s">
        <v>1975</v>
      </c>
      <c r="F174" t="s">
        <v>3185</v>
      </c>
      <c r="G174" t="s">
        <v>3186</v>
      </c>
      <c r="H174">
        <f t="shared" si="2"/>
        <v>87.975999999999999</v>
      </c>
      <c r="I174" t="e">
        <f>force_ripple_Config3_2A_phaseA_1Layer__2111822[[#This Row],[A]]*force_ripple_Config3_2A_phaseA_1Layer__2111822[[#This Row],[Insgesamt]]</f>
        <v>#VALUE!</v>
      </c>
      <c r="J174">
        <f>force_ripple_Config3_2A_phaseA_1Layer__2111822[[#This Row],[A2]]*force_ripple_Config3_2A_phaseA_1Layer__2111822[[#This Row],[Insgesamt]]</f>
        <v>-1.4111977134911251E+17</v>
      </c>
      <c r="K174" t="e">
        <f>force_ripple_Config3_2A_phaseA_1Layer__2111822[[#This Row],[B]]*force_ripple_Config3_2A_phaseA_1Layer__2111822[[#This Row],[Insgesamt]]</f>
        <v>#VALUE!</v>
      </c>
      <c r="L174">
        <f>force_ripple_Config3_2A_phaseA_1Layer__2111822[[#This Row],[B2]]*force_ripple_Config3_2A_phaseA_1Layer__2111822[[#This Row],[Insgesamt]]</f>
        <v>-1.1078388706317242E+16</v>
      </c>
      <c r="M174" t="e">
        <f>force_ripple_Config3_2A_phaseA_1Layer__2111822[[#This Row],[C]]*force_ripple_Config3_2A_phaseA_1Layer__2111822[[#This Row],[Insgesamt]]</f>
        <v>#VALUE!</v>
      </c>
      <c r="N174">
        <f>force_ripple_Config3_2A_phaseA_1Layer__2111822[[#This Row],[C2]]*force_ripple_Config3_2A_phaseA_1Layer__2111822[[#This Row],[Insgesamt]]</f>
        <v>-1.2867717813844376E+17</v>
      </c>
    </row>
    <row r="175" spans="1:14" x14ac:dyDescent="0.3">
      <c r="A175">
        <v>344</v>
      </c>
      <c r="B175" t="s">
        <v>1574</v>
      </c>
      <c r="C175" t="s">
        <v>1575</v>
      </c>
      <c r="D175" t="s">
        <v>1976</v>
      </c>
      <c r="E175" t="s">
        <v>1977</v>
      </c>
      <c r="F175" t="s">
        <v>3187</v>
      </c>
      <c r="G175" t="s">
        <v>3188</v>
      </c>
      <c r="H175">
        <f t="shared" si="2"/>
        <v>87.975999999999999</v>
      </c>
      <c r="I175" t="e">
        <f>force_ripple_Config3_2A_phaseA_1Layer__2111822[[#This Row],[A]]*force_ripple_Config3_2A_phaseA_1Layer__2111822[[#This Row],[Insgesamt]]</f>
        <v>#VALUE!</v>
      </c>
      <c r="J175">
        <f>force_ripple_Config3_2A_phaseA_1Layer__2111822[[#This Row],[A2]]*force_ripple_Config3_2A_phaseA_1Layer__2111822[[#This Row],[Insgesamt]]</f>
        <v>-1.357879225760796E+17</v>
      </c>
      <c r="K175" t="e">
        <f>force_ripple_Config3_2A_phaseA_1Layer__2111822[[#This Row],[B]]*force_ripple_Config3_2A_phaseA_1Layer__2111822[[#This Row],[Insgesamt]]</f>
        <v>#VALUE!</v>
      </c>
      <c r="L175">
        <f>force_ripple_Config3_2A_phaseA_1Layer__2111822[[#This Row],[B2]]*force_ripple_Config3_2A_phaseA_1Layer__2111822[[#This Row],[Insgesamt]]</f>
        <v>-1.216824189975869E+16</v>
      </c>
      <c r="M175" t="e">
        <f>force_ripple_Config3_2A_phaseA_1Layer__2111822[[#This Row],[C]]*force_ripple_Config3_2A_phaseA_1Layer__2111822[[#This Row],[Insgesamt]]</f>
        <v>#VALUE!</v>
      </c>
      <c r="N175">
        <f>force_ripple_Config3_2A_phaseA_1Layer__2111822[[#This Row],[C2]]*force_ripple_Config3_2A_phaseA_1Layer__2111822[[#This Row],[Insgesamt]]</f>
        <v>-1.1748321089525534E+17</v>
      </c>
    </row>
    <row r="176" spans="1:14" x14ac:dyDescent="0.3">
      <c r="A176">
        <v>346</v>
      </c>
      <c r="B176" t="s">
        <v>1576</v>
      </c>
      <c r="C176" t="s">
        <v>1577</v>
      </c>
      <c r="D176" t="s">
        <v>1978</v>
      </c>
      <c r="E176" t="s">
        <v>1979</v>
      </c>
      <c r="F176" t="s">
        <v>3189</v>
      </c>
      <c r="G176" t="s">
        <v>3190</v>
      </c>
      <c r="H176">
        <f t="shared" si="2"/>
        <v>87.975999999999999</v>
      </c>
      <c r="I176" t="e">
        <f>force_ripple_Config3_2A_phaseA_1Layer__2111822[[#This Row],[A]]*force_ripple_Config3_2A_phaseA_1Layer__2111822[[#This Row],[Insgesamt]]</f>
        <v>#VALUE!</v>
      </c>
      <c r="J176">
        <f>force_ripple_Config3_2A_phaseA_1Layer__2111822[[#This Row],[A2]]*force_ripple_Config3_2A_phaseA_1Layer__2111822[[#This Row],[Insgesamt]]</f>
        <v>-1.2673033834165846E+17</v>
      </c>
      <c r="K176" t="e">
        <f>force_ripple_Config3_2A_phaseA_1Layer__2111822[[#This Row],[B]]*force_ripple_Config3_2A_phaseA_1Layer__2111822[[#This Row],[Insgesamt]]</f>
        <v>#VALUE!</v>
      </c>
      <c r="L176">
        <f>force_ripple_Config3_2A_phaseA_1Layer__2111822[[#This Row],[B2]]*force_ripple_Config3_2A_phaseA_1Layer__2111822[[#This Row],[Insgesamt]]</f>
        <v>-1.2611271957280976E+17</v>
      </c>
      <c r="M176" t="e">
        <f>force_ripple_Config3_2A_phaseA_1Layer__2111822[[#This Row],[C]]*force_ripple_Config3_2A_phaseA_1Layer__2111822[[#This Row],[Insgesamt]]</f>
        <v>#VALUE!</v>
      </c>
      <c r="N176">
        <f>force_ripple_Config3_2A_phaseA_1Layer__2111822[[#This Row],[C2]]*force_ripple_Config3_2A_phaseA_1Layer__2111822[[#This Row],[Insgesamt]]</f>
        <v>-1.0980966954846672E+17</v>
      </c>
    </row>
    <row r="177" spans="1:14" x14ac:dyDescent="0.3">
      <c r="A177">
        <v>348</v>
      </c>
      <c r="B177" t="s">
        <v>1578</v>
      </c>
      <c r="C177" t="s">
        <v>1579</v>
      </c>
      <c r="D177" t="s">
        <v>1980</v>
      </c>
      <c r="E177" t="s">
        <v>1981</v>
      </c>
      <c r="F177" t="s">
        <v>3191</v>
      </c>
      <c r="G177" t="s">
        <v>3192</v>
      </c>
      <c r="H177">
        <f t="shared" si="2"/>
        <v>87.975999999999999</v>
      </c>
      <c r="I177" t="e">
        <f>force_ripple_Config3_2A_phaseA_1Layer__2111822[[#This Row],[A]]*force_ripple_Config3_2A_phaseA_1Layer__2111822[[#This Row],[Insgesamt]]</f>
        <v>#VALUE!</v>
      </c>
      <c r="J177">
        <f>force_ripple_Config3_2A_phaseA_1Layer__2111822[[#This Row],[A2]]*force_ripple_Config3_2A_phaseA_1Layer__2111822[[#This Row],[Insgesamt]]</f>
        <v>-1.258211640003001E+17</v>
      </c>
      <c r="K177" t="e">
        <f>force_ripple_Config3_2A_phaseA_1Layer__2111822[[#This Row],[B]]*force_ripple_Config3_2A_phaseA_1Layer__2111822[[#This Row],[Insgesamt]]</f>
        <v>#VALUE!</v>
      </c>
      <c r="L177">
        <f>force_ripple_Config3_2A_phaseA_1Layer__2111822[[#This Row],[B2]]*force_ripple_Config3_2A_phaseA_1Layer__2111822[[#This Row],[Insgesamt]]</f>
        <v>-1.3735882663266838E+17</v>
      </c>
      <c r="M177" t="e">
        <f>force_ripple_Config3_2A_phaseA_1Layer__2111822[[#This Row],[C]]*force_ripple_Config3_2A_phaseA_1Layer__2111822[[#This Row],[Insgesamt]]</f>
        <v>#VALUE!</v>
      </c>
      <c r="N177">
        <f>force_ripple_Config3_2A_phaseA_1Layer__2111822[[#This Row],[C2]]*force_ripple_Config3_2A_phaseA_1Layer__2111822[[#This Row],[Insgesamt]]</f>
        <v>-1.1322481758243656E+17</v>
      </c>
    </row>
    <row r="178" spans="1:14" x14ac:dyDescent="0.3">
      <c r="A178">
        <v>350</v>
      </c>
      <c r="B178" t="s">
        <v>1580</v>
      </c>
      <c r="C178" t="s">
        <v>1581</v>
      </c>
      <c r="D178" t="s">
        <v>1982</v>
      </c>
      <c r="E178" t="s">
        <v>1983</v>
      </c>
      <c r="F178" t="s">
        <v>3193</v>
      </c>
      <c r="G178" t="s">
        <v>3194</v>
      </c>
      <c r="H178">
        <f t="shared" si="2"/>
        <v>87.975999999999999</v>
      </c>
      <c r="I178" t="e">
        <f>force_ripple_Config3_2A_phaseA_1Layer__2111822[[#This Row],[A]]*force_ripple_Config3_2A_phaseA_1Layer__2111822[[#This Row],[Insgesamt]]</f>
        <v>#VALUE!</v>
      </c>
      <c r="J178">
        <f>force_ripple_Config3_2A_phaseA_1Layer__2111822[[#This Row],[A2]]*force_ripple_Config3_2A_phaseA_1Layer__2111822[[#This Row],[Insgesamt]]</f>
        <v>-1.1865146604640933E+17</v>
      </c>
      <c r="K178" t="e">
        <f>force_ripple_Config3_2A_phaseA_1Layer__2111822[[#This Row],[B]]*force_ripple_Config3_2A_phaseA_1Layer__2111822[[#This Row],[Insgesamt]]</f>
        <v>#VALUE!</v>
      </c>
      <c r="L178">
        <f>force_ripple_Config3_2A_phaseA_1Layer__2111822[[#This Row],[B2]]*force_ripple_Config3_2A_phaseA_1Layer__2111822[[#This Row],[Insgesamt]]</f>
        <v>-1.4826712234518451E+17</v>
      </c>
      <c r="M178" t="e">
        <f>force_ripple_Config3_2A_phaseA_1Layer__2111822[[#This Row],[C]]*force_ripple_Config3_2A_phaseA_1Layer__2111822[[#This Row],[Insgesamt]]</f>
        <v>#VALUE!</v>
      </c>
      <c r="N178">
        <f>force_ripple_Config3_2A_phaseA_1Layer__2111822[[#This Row],[C2]]*force_ripple_Config3_2A_phaseA_1Layer__2111822[[#This Row],[Insgesamt]]</f>
        <v>-1.2670240320213464E+17</v>
      </c>
    </row>
    <row r="179" spans="1:14" x14ac:dyDescent="0.3">
      <c r="A179">
        <v>352</v>
      </c>
      <c r="B179" t="s">
        <v>1582</v>
      </c>
      <c r="C179" t="s">
        <v>1583</v>
      </c>
      <c r="D179" t="s">
        <v>1984</v>
      </c>
      <c r="E179" t="s">
        <v>1985</v>
      </c>
      <c r="F179" t="s">
        <v>3195</v>
      </c>
      <c r="G179" t="s">
        <v>3196</v>
      </c>
      <c r="H179">
        <f t="shared" si="2"/>
        <v>87.975999999999999</v>
      </c>
      <c r="I179" t="e">
        <f>force_ripple_Config3_2A_phaseA_1Layer__2111822[[#This Row],[A]]*force_ripple_Config3_2A_phaseA_1Layer__2111822[[#This Row],[Insgesamt]]</f>
        <v>#VALUE!</v>
      </c>
      <c r="J179">
        <f>force_ripple_Config3_2A_phaseA_1Layer__2111822[[#This Row],[A2]]*force_ripple_Config3_2A_phaseA_1Layer__2111822[[#This Row],[Insgesamt]]</f>
        <v>-1.0544890611113478E+17</v>
      </c>
      <c r="K179" t="e">
        <f>force_ripple_Config3_2A_phaseA_1Layer__2111822[[#This Row],[B]]*force_ripple_Config3_2A_phaseA_1Layer__2111822[[#This Row],[Insgesamt]]</f>
        <v>#VALUE!</v>
      </c>
      <c r="L179">
        <f>force_ripple_Config3_2A_phaseA_1Layer__2111822[[#This Row],[B2]]*force_ripple_Config3_2A_phaseA_1Layer__2111822[[#This Row],[Insgesamt]]</f>
        <v>-1.4591594254994766E+16</v>
      </c>
      <c r="M179" t="e">
        <f>force_ripple_Config3_2A_phaseA_1Layer__2111822[[#This Row],[C]]*force_ripple_Config3_2A_phaseA_1Layer__2111822[[#This Row],[Insgesamt]]</f>
        <v>#VALUE!</v>
      </c>
      <c r="N179">
        <f>force_ripple_Config3_2A_phaseA_1Layer__2111822[[#This Row],[C2]]*force_ripple_Config3_2A_phaseA_1Layer__2111822[[#This Row],[Insgesamt]]</f>
        <v>-1.3784550845922628E+16</v>
      </c>
    </row>
    <row r="180" spans="1:14" x14ac:dyDescent="0.3">
      <c r="A180">
        <v>354</v>
      </c>
      <c r="B180" t="s">
        <v>1584</v>
      </c>
      <c r="C180" t="s">
        <v>1585</v>
      </c>
      <c r="D180" t="s">
        <v>1986</v>
      </c>
      <c r="E180" t="s">
        <v>1987</v>
      </c>
      <c r="F180" t="s">
        <v>3197</v>
      </c>
      <c r="G180" t="s">
        <v>3198</v>
      </c>
      <c r="H180">
        <f t="shared" si="2"/>
        <v>87.975999999999999</v>
      </c>
      <c r="I180" t="e">
        <f>force_ripple_Config3_2A_phaseA_1Layer__2111822[[#This Row],[A]]*force_ripple_Config3_2A_phaseA_1Layer__2111822[[#This Row],[Insgesamt]]</f>
        <v>#VALUE!</v>
      </c>
      <c r="J180">
        <f>force_ripple_Config3_2A_phaseA_1Layer__2111822[[#This Row],[A2]]*force_ripple_Config3_2A_phaseA_1Layer__2111822[[#This Row],[Insgesamt]]</f>
        <v>-1.0140878311394653E+17</v>
      </c>
      <c r="K180" t="e">
        <f>force_ripple_Config3_2A_phaseA_1Layer__2111822[[#This Row],[B]]*force_ripple_Config3_2A_phaseA_1Layer__2111822[[#This Row],[Insgesamt]]</f>
        <v>#VALUE!</v>
      </c>
      <c r="L180">
        <f>force_ripple_Config3_2A_phaseA_1Layer__2111822[[#This Row],[B2]]*force_ripple_Config3_2A_phaseA_1Layer__2111822[[#This Row],[Insgesamt]]</f>
        <v>-1.4356995957052682E+17</v>
      </c>
      <c r="M180" t="e">
        <f>force_ripple_Config3_2A_phaseA_1Layer__2111822[[#This Row],[C]]*force_ripple_Config3_2A_phaseA_1Layer__2111822[[#This Row],[Insgesamt]]</f>
        <v>#VALUE!</v>
      </c>
      <c r="N180">
        <f>force_ripple_Config3_2A_phaseA_1Layer__2111822[[#This Row],[C2]]*force_ripple_Config3_2A_phaseA_1Layer__2111822[[#This Row],[Insgesamt]]</f>
        <v>-1.5530685934880595E+17</v>
      </c>
    </row>
    <row r="181" spans="1:14" x14ac:dyDescent="0.3">
      <c r="A181">
        <v>356</v>
      </c>
      <c r="B181" t="s">
        <v>1586</v>
      </c>
      <c r="C181" t="s">
        <v>1587</v>
      </c>
      <c r="D181" t="s">
        <v>1988</v>
      </c>
      <c r="E181" t="s">
        <v>1989</v>
      </c>
      <c r="F181" t="s">
        <v>3199</v>
      </c>
      <c r="G181" t="s">
        <v>3200</v>
      </c>
      <c r="H181">
        <f t="shared" si="2"/>
        <v>87.975999999999999</v>
      </c>
      <c r="I181" t="e">
        <f>force_ripple_Config3_2A_phaseA_1Layer__2111822[[#This Row],[A]]*force_ripple_Config3_2A_phaseA_1Layer__2111822[[#This Row],[Insgesamt]]</f>
        <v>#VALUE!</v>
      </c>
      <c r="J181">
        <f>force_ripple_Config3_2A_phaseA_1Layer__2111822[[#This Row],[A2]]*force_ripple_Config3_2A_phaseA_1Layer__2111822[[#This Row],[Insgesamt]]</f>
        <v>-9.440158203263912E+16</v>
      </c>
      <c r="K181" t="e">
        <f>force_ripple_Config3_2A_phaseA_1Layer__2111822[[#This Row],[B]]*force_ripple_Config3_2A_phaseA_1Layer__2111822[[#This Row],[Insgesamt]]</f>
        <v>#VALUE!</v>
      </c>
      <c r="L181">
        <f>force_ripple_Config3_2A_phaseA_1Layer__2111822[[#This Row],[B2]]*force_ripple_Config3_2A_phaseA_1Layer__2111822[[#This Row],[Insgesamt]]</f>
        <v>-1.413258475087528E+17</v>
      </c>
      <c r="M181" t="e">
        <f>force_ripple_Config3_2A_phaseA_1Layer__2111822[[#This Row],[C]]*force_ripple_Config3_2A_phaseA_1Layer__2111822[[#This Row],[Insgesamt]]</f>
        <v>#VALUE!</v>
      </c>
      <c r="N181">
        <f>force_ripple_Config3_2A_phaseA_1Layer__2111822[[#This Row],[C2]]*force_ripple_Config3_2A_phaseA_1Layer__2111822[[#This Row],[Insgesamt]]</f>
        <v>-1.7684701475441082E+17</v>
      </c>
    </row>
    <row r="182" spans="1:14" x14ac:dyDescent="0.3">
      <c r="A182">
        <v>358</v>
      </c>
      <c r="B182" t="s">
        <v>1588</v>
      </c>
      <c r="C182" t="s">
        <v>1589</v>
      </c>
      <c r="D182" t="s">
        <v>1990</v>
      </c>
      <c r="E182" t="s">
        <v>1991</v>
      </c>
      <c r="F182" t="s">
        <v>3201</v>
      </c>
      <c r="G182" t="s">
        <v>3202</v>
      </c>
      <c r="H182">
        <f t="shared" si="2"/>
        <v>87.975999999999999</v>
      </c>
      <c r="I182" t="e">
        <f>force_ripple_Config3_2A_phaseA_1Layer__2111822[[#This Row],[A]]*force_ripple_Config3_2A_phaseA_1Layer__2111822[[#This Row],[Insgesamt]]</f>
        <v>#VALUE!</v>
      </c>
      <c r="J182" t="e">
        <f>force_ripple_Config3_2A_phaseA_1Layer__2111822[[#This Row],[A2]]*force_ripple_Config3_2A_phaseA_1Layer__2111822[[#This Row],[Insgesamt]]</f>
        <v>#VALUE!</v>
      </c>
      <c r="K182" t="e">
        <f>force_ripple_Config3_2A_phaseA_1Layer__2111822[[#This Row],[B]]*force_ripple_Config3_2A_phaseA_1Layer__2111822[[#This Row],[Insgesamt]]</f>
        <v>#VALUE!</v>
      </c>
      <c r="L182">
        <f>force_ripple_Config3_2A_phaseA_1Layer__2111822[[#This Row],[B2]]*force_ripple_Config3_2A_phaseA_1Layer__2111822[[#This Row],[Insgesamt]]</f>
        <v>-1.2646805749009578E+17</v>
      </c>
      <c r="M182" t="e">
        <f>force_ripple_Config3_2A_phaseA_1Layer__2111822[[#This Row],[C]]*force_ripple_Config3_2A_phaseA_1Layer__2111822[[#This Row],[Insgesamt]]</f>
        <v>#VALUE!</v>
      </c>
      <c r="N182">
        <f>force_ripple_Config3_2A_phaseA_1Layer__2111822[[#This Row],[C2]]*force_ripple_Config3_2A_phaseA_1Layer__2111822[[#This Row],[Insgesamt]]</f>
        <v>-1.8865204744003372E+16</v>
      </c>
    </row>
    <row r="183" spans="1:14" x14ac:dyDescent="0.3">
      <c r="A183">
        <v>360</v>
      </c>
      <c r="B183" t="s">
        <v>1590</v>
      </c>
      <c r="C183" t="s">
        <v>1591</v>
      </c>
      <c r="D183" t="s">
        <v>1992</v>
      </c>
      <c r="E183" t="s">
        <v>1993</v>
      </c>
      <c r="F183" t="s">
        <v>3203</v>
      </c>
      <c r="G183" t="s">
        <v>3204</v>
      </c>
      <c r="H183">
        <f t="shared" si="2"/>
        <v>87.975999999999999</v>
      </c>
      <c r="I183" t="e">
        <f>force_ripple_Config3_2A_phaseA_1Layer__2111822[[#This Row],[A]]*force_ripple_Config3_2A_phaseA_1Layer__2111822[[#This Row],[Insgesamt]]</f>
        <v>#VALUE!</v>
      </c>
      <c r="J183" t="e">
        <f>force_ripple_Config3_2A_phaseA_1Layer__2111822[[#This Row],[A2]]*force_ripple_Config3_2A_phaseA_1Layer__2111822[[#This Row],[Insgesamt]]</f>
        <v>#VALUE!</v>
      </c>
      <c r="K183" t="e">
        <f>force_ripple_Config3_2A_phaseA_1Layer__2111822[[#This Row],[B]]*force_ripple_Config3_2A_phaseA_1Layer__2111822[[#This Row],[Insgesamt]]</f>
        <v>#VALUE!</v>
      </c>
      <c r="L183">
        <f>force_ripple_Config3_2A_phaseA_1Layer__2111822[[#This Row],[B2]]*force_ripple_Config3_2A_phaseA_1Layer__2111822[[#This Row],[Insgesamt]]</f>
        <v>-1.1378533397160302E+17</v>
      </c>
      <c r="M183" t="e">
        <f>force_ripple_Config3_2A_phaseA_1Layer__2111822[[#This Row],[C]]*force_ripple_Config3_2A_phaseA_1Layer__2111822[[#This Row],[Insgesamt]]</f>
        <v>#VALUE!</v>
      </c>
      <c r="N183">
        <f>force_ripple_Config3_2A_phaseA_1Layer__2111822[[#This Row],[C2]]*force_ripple_Config3_2A_phaseA_1Layer__2111822[[#This Row],[Insgesamt]]</f>
        <v>-2.0221073458883712E+17</v>
      </c>
    </row>
    <row r="184" spans="1:14" x14ac:dyDescent="0.3">
      <c r="A184">
        <v>362</v>
      </c>
      <c r="B184" t="s">
        <v>1592</v>
      </c>
      <c r="C184" t="s">
        <v>1593</v>
      </c>
      <c r="D184" t="s">
        <v>1994</v>
      </c>
      <c r="E184" t="s">
        <v>1995</v>
      </c>
      <c r="F184" t="s">
        <v>3205</v>
      </c>
      <c r="G184" t="s">
        <v>3206</v>
      </c>
      <c r="H184">
        <f t="shared" si="2"/>
        <v>87.975999999999999</v>
      </c>
      <c r="I184" t="e">
        <f>force_ripple_Config3_2A_phaseA_1Layer__2111822[[#This Row],[A]]*force_ripple_Config3_2A_phaseA_1Layer__2111822[[#This Row],[Insgesamt]]</f>
        <v>#VALUE!</v>
      </c>
      <c r="J184">
        <f>force_ripple_Config3_2A_phaseA_1Layer__2111822[[#This Row],[A2]]*force_ripple_Config3_2A_phaseA_1Layer__2111822[[#This Row],[Insgesamt]]</f>
        <v>-9.272764178048696E+16</v>
      </c>
      <c r="K184" t="e">
        <f>force_ripple_Config3_2A_phaseA_1Layer__2111822[[#This Row],[B]]*force_ripple_Config3_2A_phaseA_1Layer__2111822[[#This Row],[Insgesamt]]</f>
        <v>#VALUE!</v>
      </c>
      <c r="L184">
        <f>force_ripple_Config3_2A_phaseA_1Layer__2111822[[#This Row],[B2]]*force_ripple_Config3_2A_phaseA_1Layer__2111822[[#This Row],[Insgesamt]]</f>
        <v>-1.0804841584350722E+16</v>
      </c>
      <c r="M184" t="e">
        <f>force_ripple_Config3_2A_phaseA_1Layer__2111822[[#This Row],[C]]*force_ripple_Config3_2A_phaseA_1Layer__2111822[[#This Row],[Insgesamt]]</f>
        <v>#VALUE!</v>
      </c>
      <c r="N184">
        <f>force_ripple_Config3_2A_phaseA_1Layer__2111822[[#This Row],[C2]]*force_ripple_Config3_2A_phaseA_1Layer__2111822[[#This Row],[Insgesamt]]</f>
        <v>-2.1729649665450803E+17</v>
      </c>
    </row>
    <row r="185" spans="1:14" x14ac:dyDescent="0.3">
      <c r="A185">
        <v>364</v>
      </c>
      <c r="B185" t="s">
        <v>1594</v>
      </c>
      <c r="C185" t="s">
        <v>1595</v>
      </c>
      <c r="D185" t="s">
        <v>1996</v>
      </c>
      <c r="E185" t="s">
        <v>1997</v>
      </c>
      <c r="F185" t="s">
        <v>3207</v>
      </c>
      <c r="G185" t="s">
        <v>3208</v>
      </c>
      <c r="H185">
        <f t="shared" si="2"/>
        <v>87.975999999999999</v>
      </c>
      <c r="I185" t="e">
        <f>force_ripple_Config3_2A_phaseA_1Layer__2111822[[#This Row],[A]]*force_ripple_Config3_2A_phaseA_1Layer__2111822[[#This Row],[Insgesamt]]</f>
        <v>#VALUE!</v>
      </c>
      <c r="J185">
        <f>force_ripple_Config3_2A_phaseA_1Layer__2111822[[#This Row],[A2]]*force_ripple_Config3_2A_phaseA_1Layer__2111822[[#This Row],[Insgesamt]]</f>
        <v>-1.0011423896364842E+17</v>
      </c>
      <c r="K185" t="e">
        <f>force_ripple_Config3_2A_phaseA_1Layer__2111822[[#This Row],[B]]*force_ripple_Config3_2A_phaseA_1Layer__2111822[[#This Row],[Insgesamt]]</f>
        <v>#VALUE!</v>
      </c>
      <c r="L185">
        <f>force_ripple_Config3_2A_phaseA_1Layer__2111822[[#This Row],[B2]]*force_ripple_Config3_2A_phaseA_1Layer__2111822[[#This Row],[Insgesamt]]</f>
        <v>-9.904920609068072E+16</v>
      </c>
      <c r="M185" t="e">
        <f>force_ripple_Config3_2A_phaseA_1Layer__2111822[[#This Row],[C]]*force_ripple_Config3_2A_phaseA_1Layer__2111822[[#This Row],[Insgesamt]]</f>
        <v>#VALUE!</v>
      </c>
      <c r="N185">
        <f>force_ripple_Config3_2A_phaseA_1Layer__2111822[[#This Row],[C2]]*force_ripple_Config3_2A_phaseA_1Layer__2111822[[#This Row],[Insgesamt]]</f>
        <v>-2.2302945262363722E+17</v>
      </c>
    </row>
    <row r="186" spans="1:14" x14ac:dyDescent="0.3">
      <c r="A186">
        <v>366</v>
      </c>
      <c r="B186" t="s">
        <v>1596</v>
      </c>
      <c r="C186" t="s">
        <v>1597</v>
      </c>
      <c r="D186" t="s">
        <v>1998</v>
      </c>
      <c r="E186" t="s">
        <v>1999</v>
      </c>
      <c r="F186" t="s">
        <v>3209</v>
      </c>
      <c r="G186" t="s">
        <v>3210</v>
      </c>
      <c r="H186">
        <f t="shared" si="2"/>
        <v>87.975999999999999</v>
      </c>
      <c r="I186" t="e">
        <f>force_ripple_Config3_2A_phaseA_1Layer__2111822[[#This Row],[A]]*force_ripple_Config3_2A_phaseA_1Layer__2111822[[#This Row],[Insgesamt]]</f>
        <v>#VALUE!</v>
      </c>
      <c r="J186">
        <f>force_ripple_Config3_2A_phaseA_1Layer__2111822[[#This Row],[A2]]*force_ripple_Config3_2A_phaseA_1Layer__2111822[[#This Row],[Insgesamt]]</f>
        <v>-1.1863778299063464E+17</v>
      </c>
      <c r="K186" t="e">
        <f>force_ripple_Config3_2A_phaseA_1Layer__2111822[[#This Row],[B]]*force_ripple_Config3_2A_phaseA_1Layer__2111822[[#This Row],[Insgesamt]]</f>
        <v>#VALUE!</v>
      </c>
      <c r="L186">
        <f>force_ripple_Config3_2A_phaseA_1Layer__2111822[[#This Row],[B2]]*force_ripple_Config3_2A_phaseA_1Layer__2111822[[#This Row],[Insgesamt]]</f>
        <v>-9698457573944360</v>
      </c>
      <c r="M186" t="e">
        <f>force_ripple_Config3_2A_phaseA_1Layer__2111822[[#This Row],[C]]*force_ripple_Config3_2A_phaseA_1Layer__2111822[[#This Row],[Insgesamt]]</f>
        <v>#VALUE!</v>
      </c>
      <c r="N186">
        <f>force_ripple_Config3_2A_phaseA_1Layer__2111822[[#This Row],[C2]]*force_ripple_Config3_2A_phaseA_1Layer__2111822[[#This Row],[Insgesamt]]</f>
        <v>-2.278291018093344E+17</v>
      </c>
    </row>
    <row r="187" spans="1:14" x14ac:dyDescent="0.3">
      <c r="A187">
        <v>368</v>
      </c>
      <c r="B187" t="s">
        <v>1598</v>
      </c>
      <c r="C187" t="s">
        <v>1599</v>
      </c>
      <c r="D187" t="s">
        <v>2000</v>
      </c>
      <c r="E187" t="s">
        <v>2001</v>
      </c>
      <c r="F187" t="s">
        <v>3211</v>
      </c>
      <c r="G187" t="s">
        <v>3212</v>
      </c>
      <c r="H187">
        <f t="shared" si="2"/>
        <v>87.975999999999999</v>
      </c>
      <c r="I187" t="e">
        <f>force_ripple_Config3_2A_phaseA_1Layer__2111822[[#This Row],[A]]*force_ripple_Config3_2A_phaseA_1Layer__2111822[[#This Row],[Insgesamt]]</f>
        <v>#VALUE!</v>
      </c>
      <c r="J187">
        <f>force_ripple_Config3_2A_phaseA_1Layer__2111822[[#This Row],[A2]]*force_ripple_Config3_2A_phaseA_1Layer__2111822[[#This Row],[Insgesamt]]</f>
        <v>-1.2974014494384208E+17</v>
      </c>
      <c r="K187" t="e">
        <f>force_ripple_Config3_2A_phaseA_1Layer__2111822[[#This Row],[B]]*force_ripple_Config3_2A_phaseA_1Layer__2111822[[#This Row],[Insgesamt]]</f>
        <v>#VALUE!</v>
      </c>
      <c r="L187">
        <f>force_ripple_Config3_2A_phaseA_1Layer__2111822[[#This Row],[B2]]*force_ripple_Config3_2A_phaseA_1Layer__2111822[[#This Row],[Insgesamt]]</f>
        <v>-9991124346110540</v>
      </c>
      <c r="M187" t="e">
        <f>force_ripple_Config3_2A_phaseA_1Layer__2111822[[#This Row],[C]]*force_ripple_Config3_2A_phaseA_1Layer__2111822[[#This Row],[Insgesamt]]</f>
        <v>#VALUE!</v>
      </c>
      <c r="N187">
        <f>force_ripple_Config3_2A_phaseA_1Layer__2111822[[#This Row],[C2]]*force_ripple_Config3_2A_phaseA_1Layer__2111822[[#This Row],[Insgesamt]]</f>
        <v>-2.3183604792397744E+17</v>
      </c>
    </row>
    <row r="188" spans="1:14" x14ac:dyDescent="0.3">
      <c r="A188">
        <v>370</v>
      </c>
      <c r="B188" t="s">
        <v>1600</v>
      </c>
      <c r="C188" t="s">
        <v>1601</v>
      </c>
      <c r="D188" t="s">
        <v>2002</v>
      </c>
      <c r="E188" t="s">
        <v>2003</v>
      </c>
      <c r="F188" t="s">
        <v>3213</v>
      </c>
      <c r="G188" t="s">
        <v>3214</v>
      </c>
      <c r="H188">
        <f t="shared" si="2"/>
        <v>87.975999999999999</v>
      </c>
      <c r="I188" t="e">
        <f>force_ripple_Config3_2A_phaseA_1Layer__2111822[[#This Row],[A]]*force_ripple_Config3_2A_phaseA_1Layer__2111822[[#This Row],[Insgesamt]]</f>
        <v>#VALUE!</v>
      </c>
      <c r="J188">
        <f>force_ripple_Config3_2A_phaseA_1Layer__2111822[[#This Row],[A2]]*force_ripple_Config3_2A_phaseA_1Layer__2111822[[#This Row],[Insgesamt]]</f>
        <v>-1.3560241219727213E+17</v>
      </c>
      <c r="K188" t="e">
        <f>force_ripple_Config3_2A_phaseA_1Layer__2111822[[#This Row],[B]]*force_ripple_Config3_2A_phaseA_1Layer__2111822[[#This Row],[Insgesamt]]</f>
        <v>#VALUE!</v>
      </c>
      <c r="L188">
        <f>force_ripple_Config3_2A_phaseA_1Layer__2111822[[#This Row],[B2]]*force_ripple_Config3_2A_phaseA_1Layer__2111822[[#This Row],[Insgesamt]]</f>
        <v>-9.655031734570144E+16</v>
      </c>
      <c r="M188" t="e">
        <f>force_ripple_Config3_2A_phaseA_1Layer__2111822[[#This Row],[C]]*force_ripple_Config3_2A_phaseA_1Layer__2111822[[#This Row],[Insgesamt]]</f>
        <v>#VALUE!</v>
      </c>
      <c r="N188">
        <f>force_ripple_Config3_2A_phaseA_1Layer__2111822[[#This Row],[C2]]*force_ripple_Config3_2A_phaseA_1Layer__2111822[[#This Row],[Insgesamt]]</f>
        <v>-2.1817029871001805E+17</v>
      </c>
    </row>
    <row r="189" spans="1:14" x14ac:dyDescent="0.3">
      <c r="A189">
        <v>372</v>
      </c>
      <c r="B189" t="s">
        <v>1602</v>
      </c>
      <c r="C189" t="s">
        <v>1603</v>
      </c>
      <c r="D189" t="s">
        <v>2004</v>
      </c>
      <c r="E189" t="s">
        <v>2005</v>
      </c>
      <c r="F189" t="s">
        <v>3215</v>
      </c>
      <c r="G189" t="s">
        <v>3216</v>
      </c>
      <c r="H189">
        <f t="shared" si="2"/>
        <v>87.975999999999999</v>
      </c>
      <c r="I189" t="e">
        <f>force_ripple_Config3_2A_phaseA_1Layer__2111822[[#This Row],[A]]*force_ripple_Config3_2A_phaseA_1Layer__2111822[[#This Row],[Insgesamt]]</f>
        <v>#VALUE!</v>
      </c>
      <c r="J189">
        <f>force_ripple_Config3_2A_phaseA_1Layer__2111822[[#This Row],[A2]]*force_ripple_Config3_2A_phaseA_1Layer__2111822[[#This Row],[Insgesamt]]</f>
        <v>-1.4782927423895442E+16</v>
      </c>
      <c r="K189" t="e">
        <f>force_ripple_Config3_2A_phaseA_1Layer__2111822[[#This Row],[B]]*force_ripple_Config3_2A_phaseA_1Layer__2111822[[#This Row],[Insgesamt]]</f>
        <v>#VALUE!</v>
      </c>
      <c r="L189">
        <f>force_ripple_Config3_2A_phaseA_1Layer__2111822[[#This Row],[B2]]*force_ripple_Config3_2A_phaseA_1Layer__2111822[[#This Row],[Insgesamt]]</f>
        <v>-9.948510324266296E+16</v>
      </c>
      <c r="M189" t="e">
        <f>force_ripple_Config3_2A_phaseA_1Layer__2111822[[#This Row],[C]]*force_ripple_Config3_2A_phaseA_1Layer__2111822[[#This Row],[Insgesamt]]</f>
        <v>#VALUE!</v>
      </c>
      <c r="N189">
        <f>force_ripple_Config3_2A_phaseA_1Layer__2111822[[#This Row],[C2]]*force_ripple_Config3_2A_phaseA_1Layer__2111822[[#This Row],[Insgesamt]]</f>
        <v>-2.0109299233862771E+17</v>
      </c>
    </row>
    <row r="190" spans="1:14" x14ac:dyDescent="0.3">
      <c r="A190">
        <v>374</v>
      </c>
      <c r="B190" t="s">
        <v>1604</v>
      </c>
      <c r="C190" t="s">
        <v>1605</v>
      </c>
      <c r="D190" t="s">
        <v>2006</v>
      </c>
      <c r="E190" t="s">
        <v>2007</v>
      </c>
      <c r="F190" t="s">
        <v>3217</v>
      </c>
      <c r="G190" t="s">
        <v>3218</v>
      </c>
      <c r="H190">
        <f t="shared" si="2"/>
        <v>87.975999999999999</v>
      </c>
      <c r="I190" t="e">
        <f>force_ripple_Config3_2A_phaseA_1Layer__2111822[[#This Row],[A]]*force_ripple_Config3_2A_phaseA_1Layer__2111822[[#This Row],[Insgesamt]]</f>
        <v>#VALUE!</v>
      </c>
      <c r="J190">
        <f>force_ripple_Config3_2A_phaseA_1Layer__2111822[[#This Row],[A2]]*force_ripple_Config3_2A_phaseA_1Layer__2111822[[#This Row],[Insgesamt]]</f>
        <v>-1.5050418921035116E+16</v>
      </c>
      <c r="K190" t="e">
        <f>force_ripple_Config3_2A_phaseA_1Layer__2111822[[#This Row],[B]]*force_ripple_Config3_2A_phaseA_1Layer__2111822[[#This Row],[Insgesamt]]</f>
        <v>#VALUE!</v>
      </c>
      <c r="L190">
        <f>force_ripple_Config3_2A_phaseA_1Layer__2111822[[#This Row],[B2]]*force_ripple_Config3_2A_phaseA_1Layer__2111822[[#This Row],[Insgesamt]]</f>
        <v>-1.081786661839576E+17</v>
      </c>
      <c r="M190" t="e">
        <f>force_ripple_Config3_2A_phaseA_1Layer__2111822[[#This Row],[C]]*force_ripple_Config3_2A_phaseA_1Layer__2111822[[#This Row],[Insgesamt]]</f>
        <v>#VALUE!</v>
      </c>
      <c r="N190">
        <f>force_ripple_Config3_2A_phaseA_1Layer__2111822[[#This Row],[C2]]*force_ripple_Config3_2A_phaseA_1Layer__2111822[[#This Row],[Insgesamt]]</f>
        <v>-1.841109351341304E+17</v>
      </c>
    </row>
    <row r="191" spans="1:14" x14ac:dyDescent="0.3">
      <c r="A191">
        <v>376</v>
      </c>
      <c r="B191" t="s">
        <v>1606</v>
      </c>
      <c r="C191" t="s">
        <v>1607</v>
      </c>
      <c r="D191" t="s">
        <v>2008</v>
      </c>
      <c r="E191" t="s">
        <v>2009</v>
      </c>
      <c r="F191" t="s">
        <v>3219</v>
      </c>
      <c r="G191" t="s">
        <v>3220</v>
      </c>
      <c r="H191">
        <f t="shared" si="2"/>
        <v>87.975999999999999</v>
      </c>
      <c r="I191" t="e">
        <f>force_ripple_Config3_2A_phaseA_1Layer__2111822[[#This Row],[A]]*force_ripple_Config3_2A_phaseA_1Layer__2111822[[#This Row],[Insgesamt]]</f>
        <v>#VALUE!</v>
      </c>
      <c r="J191">
        <f>force_ripple_Config3_2A_phaseA_1Layer__2111822[[#This Row],[A2]]*force_ripple_Config3_2A_phaseA_1Layer__2111822[[#This Row],[Insgesamt]]</f>
        <v>-1.4449048531157517E+17</v>
      </c>
      <c r="K191" t="e">
        <f>force_ripple_Config3_2A_phaseA_1Layer__2111822[[#This Row],[B]]*force_ripple_Config3_2A_phaseA_1Layer__2111822[[#This Row],[Insgesamt]]</f>
        <v>#VALUE!</v>
      </c>
      <c r="L191">
        <f>force_ripple_Config3_2A_phaseA_1Layer__2111822[[#This Row],[B2]]*force_ripple_Config3_2A_phaseA_1Layer__2111822[[#This Row],[Insgesamt]]</f>
        <v>-1.0903061283268621E+17</v>
      </c>
      <c r="M191" t="e">
        <f>force_ripple_Config3_2A_phaseA_1Layer__2111822[[#This Row],[C]]*force_ripple_Config3_2A_phaseA_1Layer__2111822[[#This Row],[Insgesamt]]</f>
        <v>#VALUE!</v>
      </c>
      <c r="N191">
        <f>force_ripple_Config3_2A_phaseA_1Layer__2111822[[#This Row],[C2]]*force_ripple_Config3_2A_phaseA_1Layer__2111822[[#This Row],[Insgesamt]]</f>
        <v>-1.5710389045774051E+17</v>
      </c>
    </row>
    <row r="192" spans="1:14" x14ac:dyDescent="0.3">
      <c r="A192">
        <v>378</v>
      </c>
      <c r="B192" t="s">
        <v>1608</v>
      </c>
      <c r="C192" t="s">
        <v>1609</v>
      </c>
      <c r="D192" t="s">
        <v>2010</v>
      </c>
      <c r="E192" t="s">
        <v>2011</v>
      </c>
      <c r="F192" t="s">
        <v>3221</v>
      </c>
      <c r="G192" t="s">
        <v>3222</v>
      </c>
      <c r="H192">
        <f t="shared" si="2"/>
        <v>87.975999999999999</v>
      </c>
      <c r="I192" t="e">
        <f>force_ripple_Config3_2A_phaseA_1Layer__2111822[[#This Row],[A]]*force_ripple_Config3_2A_phaseA_1Layer__2111822[[#This Row],[Insgesamt]]</f>
        <v>#VALUE!</v>
      </c>
      <c r="J192">
        <f>force_ripple_Config3_2A_phaseA_1Layer__2111822[[#This Row],[A2]]*force_ripple_Config3_2A_phaseA_1Layer__2111822[[#This Row],[Insgesamt]]</f>
        <v>-1.4356720800642371E+17</v>
      </c>
      <c r="K192" t="e">
        <f>force_ripple_Config3_2A_phaseA_1Layer__2111822[[#This Row],[B]]*force_ripple_Config3_2A_phaseA_1Layer__2111822[[#This Row],[Insgesamt]]</f>
        <v>#VALUE!</v>
      </c>
      <c r="L192">
        <f>force_ripple_Config3_2A_phaseA_1Layer__2111822[[#This Row],[B2]]*force_ripple_Config3_2A_phaseA_1Layer__2111822[[#This Row],[Insgesamt]]</f>
        <v>-1.1453060414866816E+17</v>
      </c>
      <c r="M192" t="e">
        <f>force_ripple_Config3_2A_phaseA_1Layer__2111822[[#This Row],[C]]*force_ripple_Config3_2A_phaseA_1Layer__2111822[[#This Row],[Insgesamt]]</f>
        <v>#VALUE!</v>
      </c>
      <c r="N192">
        <f>force_ripple_Config3_2A_phaseA_1Layer__2111822[[#This Row],[C2]]*force_ripple_Config3_2A_phaseA_1Layer__2111822[[#This Row],[Insgesamt]]</f>
        <v>-1.3465131210562386E+17</v>
      </c>
    </row>
    <row r="193" spans="1:14" x14ac:dyDescent="0.3">
      <c r="A193">
        <v>380</v>
      </c>
      <c r="B193" t="s">
        <v>1610</v>
      </c>
      <c r="C193" t="s">
        <v>1611</v>
      </c>
      <c r="D193" t="s">
        <v>2012</v>
      </c>
      <c r="E193" t="s">
        <v>2013</v>
      </c>
      <c r="F193" t="s">
        <v>3223</v>
      </c>
      <c r="G193" t="s">
        <v>3224</v>
      </c>
      <c r="H193">
        <f t="shared" si="2"/>
        <v>87.975999999999999</v>
      </c>
      <c r="I193" t="e">
        <f>force_ripple_Config3_2A_phaseA_1Layer__2111822[[#This Row],[A]]*force_ripple_Config3_2A_phaseA_1Layer__2111822[[#This Row],[Insgesamt]]</f>
        <v>#VALUE!</v>
      </c>
      <c r="J193">
        <f>force_ripple_Config3_2A_phaseA_1Layer__2111822[[#This Row],[A2]]*force_ripple_Config3_2A_phaseA_1Layer__2111822[[#This Row],[Insgesamt]]</f>
        <v>-1.3738707208972677E+17</v>
      </c>
      <c r="K193" t="e">
        <f>force_ripple_Config3_2A_phaseA_1Layer__2111822[[#This Row],[B]]*force_ripple_Config3_2A_phaseA_1Layer__2111822[[#This Row],[Insgesamt]]</f>
        <v>#VALUE!</v>
      </c>
      <c r="L193">
        <f>force_ripple_Config3_2A_phaseA_1Layer__2111822[[#This Row],[B2]]*force_ripple_Config3_2A_phaseA_1Layer__2111822[[#This Row],[Insgesamt]]</f>
        <v>-1.2358777085414603E+17</v>
      </c>
      <c r="M193" t="e">
        <f>force_ripple_Config3_2A_phaseA_1Layer__2111822[[#This Row],[C]]*force_ripple_Config3_2A_phaseA_1Layer__2111822[[#This Row],[Insgesamt]]</f>
        <v>#VALUE!</v>
      </c>
      <c r="N193">
        <f>force_ripple_Config3_2A_phaseA_1Layer__2111822[[#This Row],[C2]]*force_ripple_Config3_2A_phaseA_1Layer__2111822[[#This Row],[Insgesamt]]</f>
        <v>-1.2238858892539418E+16</v>
      </c>
    </row>
    <row r="194" spans="1:14" x14ac:dyDescent="0.3">
      <c r="A194">
        <v>382</v>
      </c>
      <c r="B194" t="s">
        <v>1612</v>
      </c>
      <c r="C194" t="s">
        <v>1613</v>
      </c>
      <c r="D194" t="s">
        <v>2014</v>
      </c>
      <c r="E194" t="s">
        <v>2015</v>
      </c>
      <c r="F194" t="s">
        <v>3225</v>
      </c>
      <c r="G194" t="s">
        <v>3226</v>
      </c>
      <c r="H194">
        <f t="shared" si="2"/>
        <v>87.975999999999999</v>
      </c>
      <c r="I194" t="e">
        <f>force_ripple_Config3_2A_phaseA_1Layer__2111822[[#This Row],[A]]*force_ripple_Config3_2A_phaseA_1Layer__2111822[[#This Row],[Insgesamt]]</f>
        <v>#VALUE!</v>
      </c>
      <c r="J194">
        <f>force_ripple_Config3_2A_phaseA_1Layer__2111822[[#This Row],[A2]]*force_ripple_Config3_2A_phaseA_1Layer__2111822[[#This Row],[Insgesamt]]</f>
        <v>-1.2630104776964184E+17</v>
      </c>
      <c r="K194" t="e">
        <f>force_ripple_Config3_2A_phaseA_1Layer__2111822[[#This Row],[B]]*force_ripple_Config3_2A_phaseA_1Layer__2111822[[#This Row],[Insgesamt]]</f>
        <v>#VALUE!</v>
      </c>
      <c r="L194">
        <f>force_ripple_Config3_2A_phaseA_1Layer__2111822[[#This Row],[B2]]*force_ripple_Config3_2A_phaseA_1Layer__2111822[[#This Row],[Insgesamt]]</f>
        <v>-1.2664504947452421E+17</v>
      </c>
      <c r="M194" t="e">
        <f>force_ripple_Config3_2A_phaseA_1Layer__2111822[[#This Row],[C]]*force_ripple_Config3_2A_phaseA_1Layer__2111822[[#This Row],[Insgesamt]]</f>
        <v>#VALUE!</v>
      </c>
      <c r="N194">
        <f>force_ripple_Config3_2A_phaseA_1Layer__2111822[[#This Row],[C2]]*force_ripple_Config3_2A_phaseA_1Layer__2111822[[#This Row],[Insgesamt]]</f>
        <v>-1.1224288328575253E+17</v>
      </c>
    </row>
    <row r="195" spans="1:14" x14ac:dyDescent="0.3">
      <c r="A195">
        <v>384</v>
      </c>
      <c r="B195" t="s">
        <v>1614</v>
      </c>
      <c r="C195" t="s">
        <v>1615</v>
      </c>
      <c r="D195" t="s">
        <v>2016</v>
      </c>
      <c r="E195" t="s">
        <v>2017</v>
      </c>
      <c r="F195" t="s">
        <v>3227</v>
      </c>
      <c r="G195" t="s">
        <v>3228</v>
      </c>
      <c r="H195">
        <f t="shared" si="2"/>
        <v>87.975999999999999</v>
      </c>
      <c r="I195" t="e">
        <f>force_ripple_Config3_2A_phaseA_1Layer__2111822[[#This Row],[A]]*force_ripple_Config3_2A_phaseA_1Layer__2111822[[#This Row],[Insgesamt]]</f>
        <v>#VALUE!</v>
      </c>
      <c r="J195">
        <f>force_ripple_Config3_2A_phaseA_1Layer__2111822[[#This Row],[A2]]*force_ripple_Config3_2A_phaseA_1Layer__2111822[[#This Row],[Insgesamt]]</f>
        <v>-1.2180067629300037E+17</v>
      </c>
      <c r="K195" t="e">
        <f>force_ripple_Config3_2A_phaseA_1Layer__2111822[[#This Row],[B]]*force_ripple_Config3_2A_phaseA_1Layer__2111822[[#This Row],[Insgesamt]]</f>
        <v>#VALUE!</v>
      </c>
      <c r="L195">
        <f>force_ripple_Config3_2A_phaseA_1Layer__2111822[[#This Row],[B2]]*force_ripple_Config3_2A_phaseA_1Layer__2111822[[#This Row],[Insgesamt]]</f>
        <v>-1.3444048596357944E+17</v>
      </c>
      <c r="M195" t="e">
        <f>force_ripple_Config3_2A_phaseA_1Layer__2111822[[#This Row],[C]]*force_ripple_Config3_2A_phaseA_1Layer__2111822[[#This Row],[Insgesamt]]</f>
        <v>#VALUE!</v>
      </c>
      <c r="N195">
        <f>force_ripple_Config3_2A_phaseA_1Layer__2111822[[#This Row],[C2]]*force_ripple_Config3_2A_phaseA_1Layer__2111822[[#This Row],[Insgesamt]]</f>
        <v>-1.1219036000575008E+16</v>
      </c>
    </row>
    <row r="196" spans="1:14" x14ac:dyDescent="0.3">
      <c r="A196">
        <v>386</v>
      </c>
      <c r="B196" t="s">
        <v>1616</v>
      </c>
      <c r="C196" t="s">
        <v>1617</v>
      </c>
      <c r="D196" t="s">
        <v>2018</v>
      </c>
      <c r="E196" t="s">
        <v>2019</v>
      </c>
      <c r="F196" t="s">
        <v>3229</v>
      </c>
      <c r="G196" t="s">
        <v>3230</v>
      </c>
      <c r="H196">
        <f t="shared" ref="H196:H203" si="3">28*3.142</f>
        <v>87.975999999999999</v>
      </c>
      <c r="I196" t="e">
        <f>force_ripple_Config3_2A_phaseA_1Layer__2111822[[#This Row],[A]]*force_ripple_Config3_2A_phaseA_1Layer__2111822[[#This Row],[Insgesamt]]</f>
        <v>#VALUE!</v>
      </c>
      <c r="J196">
        <f>force_ripple_Config3_2A_phaseA_1Layer__2111822[[#This Row],[A2]]*force_ripple_Config3_2A_phaseA_1Layer__2111822[[#This Row],[Insgesamt]]</f>
        <v>-1.1218046954415008E+16</v>
      </c>
      <c r="K196" t="e">
        <f>force_ripple_Config3_2A_phaseA_1Layer__2111822[[#This Row],[B]]*force_ripple_Config3_2A_phaseA_1Layer__2111822[[#This Row],[Insgesamt]]</f>
        <v>#VALUE!</v>
      </c>
      <c r="L196">
        <f>force_ripple_Config3_2A_phaseA_1Layer__2111822[[#This Row],[B2]]*force_ripple_Config3_2A_phaseA_1Layer__2111822[[#This Row],[Insgesamt]]</f>
        <v>-1.4255681589306736E+17</v>
      </c>
      <c r="M196" t="e">
        <f>force_ripple_Config3_2A_phaseA_1Layer__2111822[[#This Row],[C]]*force_ripple_Config3_2A_phaseA_1Layer__2111822[[#This Row],[Insgesamt]]</f>
        <v>#VALUE!</v>
      </c>
      <c r="N196">
        <f>force_ripple_Config3_2A_phaseA_1Layer__2111822[[#This Row],[C2]]*force_ripple_Config3_2A_phaseA_1Layer__2111822[[#This Row],[Insgesamt]]</f>
        <v>-1.2086310790178502E+17</v>
      </c>
    </row>
    <row r="197" spans="1:14" x14ac:dyDescent="0.3">
      <c r="A197">
        <v>388</v>
      </c>
      <c r="B197" t="s">
        <v>1618</v>
      </c>
      <c r="C197" t="s">
        <v>1619</v>
      </c>
      <c r="D197" t="s">
        <v>2020</v>
      </c>
      <c r="E197" t="s">
        <v>2021</v>
      </c>
      <c r="F197" t="s">
        <v>3231</v>
      </c>
      <c r="G197" t="s">
        <v>3232</v>
      </c>
      <c r="H197">
        <f t="shared" si="3"/>
        <v>87.975999999999999</v>
      </c>
      <c r="I197" t="e">
        <f>force_ripple_Config3_2A_phaseA_1Layer__2111822[[#This Row],[A]]*force_ripple_Config3_2A_phaseA_1Layer__2111822[[#This Row],[Insgesamt]]</f>
        <v>#VALUE!</v>
      </c>
      <c r="J197">
        <f>force_ripple_Config3_2A_phaseA_1Layer__2111822[[#This Row],[A2]]*force_ripple_Config3_2A_phaseA_1Layer__2111822[[#This Row],[Insgesamt]]</f>
        <v>-9.5920537544095696E+16</v>
      </c>
      <c r="K197" t="e">
        <f>force_ripple_Config3_2A_phaseA_1Layer__2111822[[#This Row],[B]]*force_ripple_Config3_2A_phaseA_1Layer__2111822[[#This Row],[Insgesamt]]</f>
        <v>#VALUE!</v>
      </c>
      <c r="L197">
        <f>force_ripple_Config3_2A_phaseA_1Layer__2111822[[#This Row],[B2]]*force_ripple_Config3_2A_phaseA_1Layer__2111822[[#This Row],[Insgesamt]]</f>
        <v>-1.3792099988066275E+17</v>
      </c>
      <c r="M197" t="e">
        <f>force_ripple_Config3_2A_phaseA_1Layer__2111822[[#This Row],[C]]*force_ripple_Config3_2A_phaseA_1Layer__2111822[[#This Row],[Insgesamt]]</f>
        <v>#VALUE!</v>
      </c>
      <c r="N197">
        <f>force_ripple_Config3_2A_phaseA_1Layer__2111822[[#This Row],[C2]]*force_ripple_Config3_2A_phaseA_1Layer__2111822[[#This Row],[Insgesamt]]</f>
        <v>-1.2783269385838763E+17</v>
      </c>
    </row>
    <row r="198" spans="1:14" x14ac:dyDescent="0.3">
      <c r="A198">
        <v>390</v>
      </c>
      <c r="B198" t="s">
        <v>1620</v>
      </c>
      <c r="C198" t="s">
        <v>1621</v>
      </c>
      <c r="D198" t="s">
        <v>2022</v>
      </c>
      <c r="E198" t="s">
        <v>2023</v>
      </c>
      <c r="F198" t="s">
        <v>3233</v>
      </c>
      <c r="G198" t="s">
        <v>3234</v>
      </c>
      <c r="H198">
        <f t="shared" si="3"/>
        <v>87.975999999999999</v>
      </c>
      <c r="I198" t="e">
        <f>force_ripple_Config3_2A_phaseA_1Layer__2111822[[#This Row],[A]]*force_ripple_Config3_2A_phaseA_1Layer__2111822[[#This Row],[Insgesamt]]</f>
        <v>#VALUE!</v>
      </c>
      <c r="J198">
        <f>force_ripple_Config3_2A_phaseA_1Layer__2111822[[#This Row],[A2]]*force_ripple_Config3_2A_phaseA_1Layer__2111822[[#This Row],[Insgesamt]]</f>
        <v>-8.8387241688344688E+16</v>
      </c>
      <c r="K198" t="e">
        <f>force_ripple_Config3_2A_phaseA_1Layer__2111822[[#This Row],[B]]*force_ripple_Config3_2A_phaseA_1Layer__2111822[[#This Row],[Insgesamt]]</f>
        <v>#VALUE!</v>
      </c>
      <c r="L198">
        <f>force_ripple_Config3_2A_phaseA_1Layer__2111822[[#This Row],[B2]]*force_ripple_Config3_2A_phaseA_1Layer__2111822[[#This Row],[Insgesamt]]</f>
        <v>-1.3233105503832643E+17</v>
      </c>
      <c r="M198" t="e">
        <f>force_ripple_Config3_2A_phaseA_1Layer__2111822[[#This Row],[C]]*force_ripple_Config3_2A_phaseA_1Layer__2111822[[#This Row],[Insgesamt]]</f>
        <v>#VALUE!</v>
      </c>
      <c r="N198">
        <f>force_ripple_Config3_2A_phaseA_1Layer__2111822[[#This Row],[C2]]*force_ripple_Config3_2A_phaseA_1Layer__2111822[[#This Row],[Insgesamt]]</f>
        <v>-1.4031723426373995E+17</v>
      </c>
    </row>
    <row r="199" spans="1:14" x14ac:dyDescent="0.3">
      <c r="A199">
        <v>392</v>
      </c>
      <c r="B199" t="s">
        <v>1622</v>
      </c>
      <c r="C199" t="s">
        <v>1623</v>
      </c>
      <c r="D199" t="s">
        <v>2024</v>
      </c>
      <c r="E199" t="s">
        <v>2025</v>
      </c>
      <c r="F199" t="s">
        <v>3235</v>
      </c>
      <c r="G199" t="s">
        <v>3236</v>
      </c>
      <c r="H199">
        <f t="shared" si="3"/>
        <v>87.975999999999999</v>
      </c>
      <c r="I199" t="e">
        <f>force_ripple_Config3_2A_phaseA_1Layer__2111822[[#This Row],[A]]*force_ripple_Config3_2A_phaseA_1Layer__2111822[[#This Row],[Insgesamt]]</f>
        <v>#VALUE!</v>
      </c>
      <c r="J199" t="e">
        <f>force_ripple_Config3_2A_phaseA_1Layer__2111822[[#This Row],[A2]]*force_ripple_Config3_2A_phaseA_1Layer__2111822[[#This Row],[Insgesamt]]</f>
        <v>#VALUE!</v>
      </c>
      <c r="K199" t="e">
        <f>force_ripple_Config3_2A_phaseA_1Layer__2111822[[#This Row],[B]]*force_ripple_Config3_2A_phaseA_1Layer__2111822[[#This Row],[Insgesamt]]</f>
        <v>#VALUE!</v>
      </c>
      <c r="L199">
        <f>force_ripple_Config3_2A_phaseA_1Layer__2111822[[#This Row],[B2]]*force_ripple_Config3_2A_phaseA_1Layer__2111822[[#This Row],[Insgesamt]]</f>
        <v>-1.2723668005199893E+17</v>
      </c>
      <c r="M199" t="e">
        <f>force_ripple_Config3_2A_phaseA_1Layer__2111822[[#This Row],[C]]*force_ripple_Config3_2A_phaseA_1Layer__2111822[[#This Row],[Insgesamt]]</f>
        <v>#VALUE!</v>
      </c>
      <c r="N199">
        <f>force_ripple_Config3_2A_phaseA_1Layer__2111822[[#This Row],[C2]]*force_ripple_Config3_2A_phaseA_1Layer__2111822[[#This Row],[Insgesamt]]</f>
        <v>-1.5699331509021386E+17</v>
      </c>
    </row>
    <row r="200" spans="1:14" x14ac:dyDescent="0.3">
      <c r="A200">
        <v>394</v>
      </c>
      <c r="B200" t="s">
        <v>1624</v>
      </c>
      <c r="C200" t="s">
        <v>1625</v>
      </c>
      <c r="D200" t="s">
        <v>2026</v>
      </c>
      <c r="E200" t="s">
        <v>2027</v>
      </c>
      <c r="F200" t="s">
        <v>3237</v>
      </c>
      <c r="G200" t="s">
        <v>3238</v>
      </c>
      <c r="H200">
        <f t="shared" si="3"/>
        <v>87.975999999999999</v>
      </c>
      <c r="I200" t="e">
        <f>force_ripple_Config3_2A_phaseA_1Layer__2111822[[#This Row],[A]]*force_ripple_Config3_2A_phaseA_1Layer__2111822[[#This Row],[Insgesamt]]</f>
        <v>#VALUE!</v>
      </c>
      <c r="J200" t="e">
        <f>force_ripple_Config3_2A_phaseA_1Layer__2111822[[#This Row],[A2]]*force_ripple_Config3_2A_phaseA_1Layer__2111822[[#This Row],[Insgesamt]]</f>
        <v>#VALUE!</v>
      </c>
      <c r="K200" t="e">
        <f>force_ripple_Config3_2A_phaseA_1Layer__2111822[[#This Row],[B]]*force_ripple_Config3_2A_phaseA_1Layer__2111822[[#This Row],[Insgesamt]]</f>
        <v>#VALUE!</v>
      </c>
      <c r="L200">
        <f>force_ripple_Config3_2A_phaseA_1Layer__2111822[[#This Row],[B2]]*force_ripple_Config3_2A_phaseA_1Layer__2111822[[#This Row],[Insgesamt]]</f>
        <v>-1.1332283426788205E+17</v>
      </c>
      <c r="M200" t="e">
        <f>force_ripple_Config3_2A_phaseA_1Layer__2111822[[#This Row],[C]]*force_ripple_Config3_2A_phaseA_1Layer__2111822[[#This Row],[Insgesamt]]</f>
        <v>#VALUE!</v>
      </c>
      <c r="N200">
        <f>force_ripple_Config3_2A_phaseA_1Layer__2111822[[#This Row],[C2]]*force_ripple_Config3_2A_phaseA_1Layer__2111822[[#This Row],[Insgesamt]]</f>
        <v>-1.6620736859625766E+17</v>
      </c>
    </row>
    <row r="201" spans="1:14" x14ac:dyDescent="0.3">
      <c r="A201">
        <v>396</v>
      </c>
      <c r="B201" t="s">
        <v>1626</v>
      </c>
      <c r="C201" t="s">
        <v>1627</v>
      </c>
      <c r="D201" t="s">
        <v>2028</v>
      </c>
      <c r="E201" t="s">
        <v>2029</v>
      </c>
      <c r="F201" t="s">
        <v>3239</v>
      </c>
      <c r="G201" t="s">
        <v>3240</v>
      </c>
      <c r="H201">
        <f t="shared" si="3"/>
        <v>87.975999999999999</v>
      </c>
      <c r="I201" t="e">
        <f>force_ripple_Config3_2A_phaseA_1Layer__2111822[[#This Row],[A]]*force_ripple_Config3_2A_phaseA_1Layer__2111822[[#This Row],[Insgesamt]]</f>
        <v>#VALUE!</v>
      </c>
      <c r="J201" t="e">
        <f>force_ripple_Config3_2A_phaseA_1Layer__2111822[[#This Row],[A2]]*force_ripple_Config3_2A_phaseA_1Layer__2111822[[#This Row],[Insgesamt]]</f>
        <v>#VALUE!</v>
      </c>
      <c r="K201" t="e">
        <f>force_ripple_Config3_2A_phaseA_1Layer__2111822[[#This Row],[B]]*force_ripple_Config3_2A_phaseA_1Layer__2111822[[#This Row],[Insgesamt]]</f>
        <v>#VALUE!</v>
      </c>
      <c r="L201">
        <f>force_ripple_Config3_2A_phaseA_1Layer__2111822[[#This Row],[B2]]*force_ripple_Config3_2A_phaseA_1Layer__2111822[[#This Row],[Insgesamt]]</f>
        <v>-1.0180581708101192E+17</v>
      </c>
      <c r="M201" t="e">
        <f>force_ripple_Config3_2A_phaseA_1Layer__2111822[[#This Row],[C]]*force_ripple_Config3_2A_phaseA_1Layer__2111822[[#This Row],[Insgesamt]]</f>
        <v>#VALUE!</v>
      </c>
      <c r="N201">
        <f>force_ripple_Config3_2A_phaseA_1Layer__2111822[[#This Row],[C2]]*force_ripple_Config3_2A_phaseA_1Layer__2111822[[#This Row],[Insgesamt]]</f>
        <v>-1.7548840430513693E+17</v>
      </c>
    </row>
    <row r="202" spans="1:14" x14ac:dyDescent="0.3">
      <c r="A202">
        <v>398</v>
      </c>
      <c r="B202" t="s">
        <v>1628</v>
      </c>
      <c r="C202" t="s">
        <v>1629</v>
      </c>
      <c r="D202" t="s">
        <v>2030</v>
      </c>
      <c r="E202" t="s">
        <v>2031</v>
      </c>
      <c r="F202" t="s">
        <v>3241</v>
      </c>
      <c r="G202" t="s">
        <v>3242</v>
      </c>
      <c r="H202">
        <f t="shared" si="3"/>
        <v>87.975999999999999</v>
      </c>
      <c r="I202" t="e">
        <f>force_ripple_Config3_2A_phaseA_1Layer__2111822[[#This Row],[A]]*force_ripple_Config3_2A_phaseA_1Layer__2111822[[#This Row],[Insgesamt]]</f>
        <v>#VALUE!</v>
      </c>
      <c r="J202" t="e">
        <f>force_ripple_Config3_2A_phaseA_1Layer__2111822[[#This Row],[A2]]*force_ripple_Config3_2A_phaseA_1Layer__2111822[[#This Row],[Insgesamt]]</f>
        <v>#VALUE!</v>
      </c>
      <c r="K202" t="e">
        <f>force_ripple_Config3_2A_phaseA_1Layer__2111822[[#This Row],[B]]*force_ripple_Config3_2A_phaseA_1Layer__2111822[[#This Row],[Insgesamt]]</f>
        <v>#VALUE!</v>
      </c>
      <c r="L202">
        <f>force_ripple_Config3_2A_phaseA_1Layer__2111822[[#This Row],[B2]]*force_ripple_Config3_2A_phaseA_1Layer__2111822[[#This Row],[Insgesamt]]</f>
        <v>-9.4724670949020224E+16</v>
      </c>
      <c r="M202" t="e">
        <f>force_ripple_Config3_2A_phaseA_1Layer__2111822[[#This Row],[C]]*force_ripple_Config3_2A_phaseA_1Layer__2111822[[#This Row],[Insgesamt]]</f>
        <v>#VALUE!</v>
      </c>
      <c r="N202">
        <f>force_ripple_Config3_2A_phaseA_1Layer__2111822[[#This Row],[C2]]*force_ripple_Config3_2A_phaseA_1Layer__2111822[[#This Row],[Insgesamt]]</f>
        <v>-1.8631616633617632E+16</v>
      </c>
    </row>
    <row r="203" spans="1:14" x14ac:dyDescent="0.3">
      <c r="A203">
        <v>400</v>
      </c>
      <c r="B203" t="s">
        <v>1630</v>
      </c>
      <c r="C203" t="s">
        <v>1631</v>
      </c>
      <c r="D203" t="s">
        <v>2032</v>
      </c>
      <c r="E203" t="s">
        <v>2033</v>
      </c>
      <c r="F203" t="s">
        <v>3243</v>
      </c>
      <c r="G203" t="s">
        <v>3244</v>
      </c>
      <c r="H203">
        <f t="shared" si="3"/>
        <v>87.975999999999999</v>
      </c>
      <c r="I203" t="e">
        <f>force_ripple_Config3_2A_phaseA_1Layer__2111822[[#This Row],[A]]*force_ripple_Config3_2A_phaseA_1Layer__2111822[[#This Row],[Insgesamt]]</f>
        <v>#VALUE!</v>
      </c>
      <c r="J203" t="e">
        <f>force_ripple_Config3_2A_phaseA_1Layer__2111822[[#This Row],[A2]]*force_ripple_Config3_2A_phaseA_1Layer__2111822[[#This Row],[Insgesamt]]</f>
        <v>#VALUE!</v>
      </c>
      <c r="K203" t="e">
        <f>force_ripple_Config3_2A_phaseA_1Layer__2111822[[#This Row],[B]]*force_ripple_Config3_2A_phaseA_1Layer__2111822[[#This Row],[Insgesamt]]</f>
        <v>#VALUE!</v>
      </c>
      <c r="L203" t="e">
        <f>force_ripple_Config3_2A_phaseA_1Layer__2111822[[#This Row],[B2]]*force_ripple_Config3_2A_phaseA_1Layer__2111822[[#This Row],[Insgesamt]]</f>
        <v>#VALUE!</v>
      </c>
      <c r="M203" t="e">
        <f>force_ripple_Config3_2A_phaseA_1Layer__2111822[[#This Row],[C]]*force_ripple_Config3_2A_phaseA_1Layer__2111822[[#This Row],[Insgesamt]]</f>
        <v>#VALUE!</v>
      </c>
      <c r="N203">
        <f>force_ripple_Config3_2A_phaseA_1Layer__2111822[[#This Row],[C2]]*force_ripple_Config3_2A_phaseA_1Layer__2111822[[#This Row],[Insgesamt]]</f>
        <v>-1.8626056235913286E+17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B450A-AF29-4893-882A-327D7B0BD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Winding Configuration Config1</vt:lpstr>
      <vt:lpstr>BackEMF</vt:lpstr>
      <vt:lpstr>6# fast movement</vt:lpstr>
      <vt:lpstr>12# normal arrangement fast spe</vt:lpstr>
      <vt:lpstr>Config1 80 Windings</vt:lpstr>
      <vt:lpstr>Config2 80 Windings</vt:lpstr>
      <vt:lpstr>Config5 60 Windings</vt:lpstr>
      <vt:lpstr>Config3 8 Layer</vt:lpstr>
      <vt:lpstr>Config4 1 Layer</vt:lpstr>
      <vt:lpstr>Config4 4 Layer</vt:lpstr>
      <vt:lpstr>Config4 8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Rickert</dc:creator>
  <cp:lastModifiedBy>Tobias Rickert</cp:lastModifiedBy>
  <cp:lastPrinted>2026-03-23T15:05:56Z</cp:lastPrinted>
  <dcterms:created xsi:type="dcterms:W3CDTF">2026-02-25T10:58:36Z</dcterms:created>
  <dcterms:modified xsi:type="dcterms:W3CDTF">2026-06-27T11:17:27Z</dcterms:modified>
</cp:coreProperties>
</file>