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 activeTab="1"/>
  </bookViews>
  <sheets>
    <sheet name="indexData" sheetId="2" r:id="rId1"/>
    <sheet name="Data_Act" sheetId="1" r:id="rId2"/>
    <sheet name="Data_Gds" sheetId="3" r:id="rId3"/>
  </sheets>
  <definedNames>
    <definedName name="_xlnm._FilterDatabase" localSheetId="2" hidden="1">Data_Gds!$A$1:$T$96</definedName>
  </definedNames>
  <calcPr calcId="125725"/>
</workbook>
</file>

<file path=xl/calcChain.xml><?xml version="1.0" encoding="utf-8"?>
<calcChain xmlns="http://schemas.openxmlformats.org/spreadsheetml/2006/main">
  <c r="R96" i="3"/>
  <c r="P96"/>
  <c r="O96"/>
  <c r="N96"/>
  <c r="R95"/>
  <c r="P95"/>
  <c r="O95"/>
  <c r="N95"/>
  <c r="R94"/>
  <c r="P94"/>
  <c r="O94"/>
  <c r="N94"/>
  <c r="R93"/>
  <c r="P93"/>
  <c r="O93"/>
  <c r="N93"/>
  <c r="R92"/>
  <c r="P92"/>
  <c r="O92"/>
  <c r="N92"/>
  <c r="R91"/>
  <c r="P91"/>
  <c r="O91"/>
  <c r="N91"/>
  <c r="R90"/>
  <c r="P90"/>
  <c r="O90"/>
  <c r="N90"/>
  <c r="R89"/>
  <c r="P89"/>
  <c r="O89"/>
  <c r="N89"/>
  <c r="R88"/>
  <c r="P88"/>
  <c r="O88"/>
  <c r="N88"/>
  <c r="R87"/>
  <c r="P87"/>
  <c r="O87"/>
  <c r="N87"/>
  <c r="R86"/>
  <c r="P86"/>
  <c r="O86"/>
  <c r="N86"/>
  <c r="R85"/>
  <c r="P85"/>
  <c r="O85"/>
  <c r="N85"/>
  <c r="R84"/>
  <c r="P84"/>
  <c r="O84"/>
  <c r="N84"/>
  <c r="R83"/>
  <c r="P83"/>
  <c r="O83"/>
  <c r="N83"/>
  <c r="R82"/>
  <c r="P82"/>
  <c r="O82"/>
  <c r="N82"/>
  <c r="R81"/>
  <c r="P81"/>
  <c r="O81"/>
  <c r="N81"/>
  <c r="R80"/>
  <c r="P80"/>
  <c r="O80"/>
  <c r="N80"/>
  <c r="R79"/>
  <c r="P79"/>
  <c r="O79"/>
  <c r="N79"/>
  <c r="R78"/>
  <c r="P78"/>
  <c r="O78"/>
  <c r="N78"/>
  <c r="R77"/>
  <c r="P77"/>
  <c r="O77"/>
  <c r="N77"/>
  <c r="R76"/>
  <c r="P76"/>
  <c r="O76"/>
  <c r="N76"/>
  <c r="R75"/>
  <c r="P75"/>
  <c r="O75"/>
  <c r="N75"/>
  <c r="R74"/>
  <c r="P74"/>
  <c r="O74"/>
  <c r="N74"/>
  <c r="R73"/>
  <c r="P73"/>
  <c r="O73"/>
  <c r="N73"/>
  <c r="R72"/>
  <c r="P72"/>
  <c r="O72"/>
  <c r="N72"/>
  <c r="R71"/>
  <c r="P71"/>
  <c r="O71"/>
  <c r="N71"/>
  <c r="R70"/>
  <c r="P70"/>
  <c r="O70"/>
  <c r="N70"/>
  <c r="R69"/>
  <c r="P69"/>
  <c r="O69"/>
  <c r="N69"/>
  <c r="R68"/>
  <c r="P68"/>
  <c r="O68"/>
  <c r="N68"/>
  <c r="R67"/>
  <c r="P67"/>
  <c r="O67"/>
  <c r="N67"/>
  <c r="R66"/>
  <c r="P66"/>
  <c r="O66"/>
  <c r="N66"/>
  <c r="R65"/>
  <c r="P65"/>
  <c r="O65"/>
  <c r="N65"/>
  <c r="R64"/>
  <c r="P64"/>
  <c r="O64"/>
  <c r="N64"/>
  <c r="R63"/>
  <c r="P63"/>
  <c r="O63"/>
  <c r="N63"/>
  <c r="R62"/>
  <c r="P62"/>
  <c r="O62"/>
  <c r="N62"/>
  <c r="R61"/>
  <c r="P61"/>
  <c r="O61"/>
  <c r="N61"/>
  <c r="R60"/>
  <c r="P60"/>
  <c r="O60"/>
  <c r="N60"/>
  <c r="R59"/>
  <c r="P59"/>
  <c r="O59"/>
  <c r="N59"/>
  <c r="R58"/>
  <c r="P58"/>
  <c r="O58"/>
  <c r="N58"/>
  <c r="R57"/>
  <c r="P57"/>
  <c r="O57"/>
  <c r="N57"/>
  <c r="R56"/>
  <c r="P56"/>
  <c r="O56"/>
  <c r="N56"/>
  <c r="R55"/>
  <c r="P55"/>
  <c r="O55"/>
  <c r="N55"/>
  <c r="R54"/>
  <c r="P54"/>
  <c r="O54"/>
  <c r="N54"/>
  <c r="R53"/>
  <c r="P53"/>
  <c r="O53"/>
  <c r="N53"/>
  <c r="R52"/>
  <c r="P52"/>
  <c r="O52"/>
  <c r="N52"/>
  <c r="R51"/>
  <c r="P51"/>
  <c r="O51"/>
  <c r="N51"/>
  <c r="R50"/>
  <c r="P50"/>
  <c r="O50"/>
  <c r="N50"/>
  <c r="R49"/>
  <c r="P49"/>
  <c r="O49"/>
  <c r="N49"/>
  <c r="R48"/>
  <c r="P48"/>
  <c r="O48"/>
  <c r="N48"/>
  <c r="R47"/>
  <c r="P47"/>
  <c r="O47"/>
  <c r="N47"/>
  <c r="R46"/>
  <c r="P46"/>
  <c r="O46"/>
  <c r="N46"/>
  <c r="Q46" s="1"/>
  <c r="S46" s="1"/>
  <c r="T46" s="1"/>
  <c r="R45"/>
  <c r="P45"/>
  <c r="O45"/>
  <c r="N45"/>
  <c r="R44"/>
  <c r="P44"/>
  <c r="O44"/>
  <c r="N44"/>
  <c r="R43"/>
  <c r="P43"/>
  <c r="O43"/>
  <c r="N43"/>
  <c r="R42"/>
  <c r="P42"/>
  <c r="O42"/>
  <c r="N42"/>
  <c r="R41"/>
  <c r="P41"/>
  <c r="O41"/>
  <c r="N41"/>
  <c r="R40"/>
  <c r="P40"/>
  <c r="O40"/>
  <c r="N40"/>
  <c r="R39"/>
  <c r="P39"/>
  <c r="O39"/>
  <c r="N39"/>
  <c r="R38"/>
  <c r="P38"/>
  <c r="O38"/>
  <c r="N38"/>
  <c r="R37"/>
  <c r="P37"/>
  <c r="O37"/>
  <c r="N37"/>
  <c r="R36"/>
  <c r="P36"/>
  <c r="O36"/>
  <c r="N36"/>
  <c r="R35"/>
  <c r="P35"/>
  <c r="O35"/>
  <c r="N35"/>
  <c r="R34"/>
  <c r="P34"/>
  <c r="O34"/>
  <c r="N34"/>
  <c r="R33"/>
  <c r="P33"/>
  <c r="O33"/>
  <c r="N33"/>
  <c r="R32"/>
  <c r="P32"/>
  <c r="O32"/>
  <c r="N32"/>
  <c r="R31"/>
  <c r="P31"/>
  <c r="O31"/>
  <c r="N31"/>
  <c r="R30"/>
  <c r="P30"/>
  <c r="O30"/>
  <c r="N30"/>
  <c r="Q30" s="1"/>
  <c r="S30" s="1"/>
  <c r="T30" s="1"/>
  <c r="R29"/>
  <c r="P29"/>
  <c r="O29"/>
  <c r="N29"/>
  <c r="R28"/>
  <c r="P28"/>
  <c r="O28"/>
  <c r="N28"/>
  <c r="R27"/>
  <c r="P27"/>
  <c r="O27"/>
  <c r="N27"/>
  <c r="R26"/>
  <c r="P26"/>
  <c r="O26"/>
  <c r="N26"/>
  <c r="Q26" s="1"/>
  <c r="S26" s="1"/>
  <c r="T26" s="1"/>
  <c r="R25"/>
  <c r="P25"/>
  <c r="O25"/>
  <c r="N25"/>
  <c r="Q25" s="1"/>
  <c r="S25" s="1"/>
  <c r="T25" s="1"/>
  <c r="R24"/>
  <c r="P24"/>
  <c r="O24"/>
  <c r="N24"/>
  <c r="Q24" s="1"/>
  <c r="S24" s="1"/>
  <c r="T24" s="1"/>
  <c r="R23"/>
  <c r="P23"/>
  <c r="O23"/>
  <c r="N23"/>
  <c r="Q23" s="1"/>
  <c r="R22"/>
  <c r="P22"/>
  <c r="O22"/>
  <c r="N22"/>
  <c r="Q22" s="1"/>
  <c r="S22" s="1"/>
  <c r="T22" s="1"/>
  <c r="R21"/>
  <c r="P21"/>
  <c r="O21"/>
  <c r="N21"/>
  <c r="R20"/>
  <c r="P20"/>
  <c r="O20"/>
  <c r="N20"/>
  <c r="R19"/>
  <c r="P19"/>
  <c r="O19"/>
  <c r="N19"/>
  <c r="R18"/>
  <c r="P18"/>
  <c r="O18"/>
  <c r="N18"/>
  <c r="Q18" s="1"/>
  <c r="S18" s="1"/>
  <c r="T18" s="1"/>
  <c r="R17"/>
  <c r="P17"/>
  <c r="O17"/>
  <c r="N17"/>
  <c r="R16"/>
  <c r="P16"/>
  <c r="O16"/>
  <c r="N16"/>
  <c r="R15"/>
  <c r="P15"/>
  <c r="O15"/>
  <c r="N15"/>
  <c r="R14"/>
  <c r="P14"/>
  <c r="O14"/>
  <c r="N14"/>
  <c r="Q14" s="1"/>
  <c r="S14" s="1"/>
  <c r="T14" s="1"/>
  <c r="R13"/>
  <c r="P13"/>
  <c r="O13"/>
  <c r="N13"/>
  <c r="R12"/>
  <c r="P12"/>
  <c r="O12"/>
  <c r="N12"/>
  <c r="R11"/>
  <c r="P11"/>
  <c r="O11"/>
  <c r="N11"/>
  <c r="R10"/>
  <c r="P10"/>
  <c r="O10"/>
  <c r="N10"/>
  <c r="R9"/>
  <c r="P9"/>
  <c r="O9"/>
  <c r="N9"/>
  <c r="R8"/>
  <c r="P8"/>
  <c r="O8"/>
  <c r="N8"/>
  <c r="R7"/>
  <c r="P7"/>
  <c r="O7"/>
  <c r="N7"/>
  <c r="R6"/>
  <c r="P6"/>
  <c r="O6"/>
  <c r="N6"/>
  <c r="R5"/>
  <c r="P5"/>
  <c r="O5"/>
  <c r="N5"/>
  <c r="R4"/>
  <c r="P4"/>
  <c r="O4"/>
  <c r="N4"/>
  <c r="R3"/>
  <c r="P3"/>
  <c r="O3"/>
  <c r="N3"/>
  <c r="R2"/>
  <c r="P2"/>
  <c r="O2"/>
  <c r="N2"/>
  <c r="R96" i="1"/>
  <c r="P96"/>
  <c r="O96"/>
  <c r="N96"/>
  <c r="R95"/>
  <c r="P95"/>
  <c r="O95"/>
  <c r="N95"/>
  <c r="R94"/>
  <c r="Q94"/>
  <c r="S94" s="1"/>
  <c r="T94" s="1"/>
  <c r="P94"/>
  <c r="O94"/>
  <c r="N94"/>
  <c r="R93"/>
  <c r="P93"/>
  <c r="O93"/>
  <c r="N93"/>
  <c r="R92"/>
  <c r="P92"/>
  <c r="O92"/>
  <c r="N92"/>
  <c r="R91"/>
  <c r="P91"/>
  <c r="O91"/>
  <c r="N91"/>
  <c r="R90"/>
  <c r="P90"/>
  <c r="O90"/>
  <c r="N90"/>
  <c r="Q90" s="1"/>
  <c r="S90" s="1"/>
  <c r="T90" s="1"/>
  <c r="R89"/>
  <c r="P89"/>
  <c r="O89"/>
  <c r="N89"/>
  <c r="Q89" s="1"/>
  <c r="S89" s="1"/>
  <c r="T89" s="1"/>
  <c r="R88"/>
  <c r="P88"/>
  <c r="O88"/>
  <c r="N88"/>
  <c r="Q88" s="1"/>
  <c r="S88" s="1"/>
  <c r="T88" s="1"/>
  <c r="R87"/>
  <c r="P87"/>
  <c r="O87"/>
  <c r="N87"/>
  <c r="Q87" s="1"/>
  <c r="R86"/>
  <c r="P86"/>
  <c r="O86"/>
  <c r="N86"/>
  <c r="Q86" s="1"/>
  <c r="S86" s="1"/>
  <c r="T86" s="1"/>
  <c r="R85"/>
  <c r="P85"/>
  <c r="O85"/>
  <c r="N85"/>
  <c r="R84"/>
  <c r="P84"/>
  <c r="O84"/>
  <c r="N84"/>
  <c r="R83"/>
  <c r="P83"/>
  <c r="O83"/>
  <c r="N83"/>
  <c r="R82"/>
  <c r="P82"/>
  <c r="O82"/>
  <c r="N82"/>
  <c r="Q82" s="1"/>
  <c r="S82" s="1"/>
  <c r="T82" s="1"/>
  <c r="R81"/>
  <c r="P81"/>
  <c r="O81"/>
  <c r="N81"/>
  <c r="R80"/>
  <c r="P80"/>
  <c r="O80"/>
  <c r="N80"/>
  <c r="R79"/>
  <c r="P79"/>
  <c r="O79"/>
  <c r="N79"/>
  <c r="R78"/>
  <c r="Q78"/>
  <c r="S78" s="1"/>
  <c r="T78" s="1"/>
  <c r="P78"/>
  <c r="O78"/>
  <c r="N78"/>
  <c r="R77"/>
  <c r="P77"/>
  <c r="O77"/>
  <c r="N77"/>
  <c r="R76"/>
  <c r="P76"/>
  <c r="O76"/>
  <c r="N76"/>
  <c r="R75"/>
  <c r="P75"/>
  <c r="O75"/>
  <c r="N75"/>
  <c r="R74"/>
  <c r="P74"/>
  <c r="O74"/>
  <c r="N74"/>
  <c r="Q74" s="1"/>
  <c r="S74" s="1"/>
  <c r="T74" s="1"/>
  <c r="R73"/>
  <c r="P73"/>
  <c r="O73"/>
  <c r="N73"/>
  <c r="Q73" s="1"/>
  <c r="S73" s="1"/>
  <c r="T73" s="1"/>
  <c r="R72"/>
  <c r="P72"/>
  <c r="O72"/>
  <c r="N72"/>
  <c r="Q72" s="1"/>
  <c r="S72" s="1"/>
  <c r="T72" s="1"/>
  <c r="R71"/>
  <c r="P71"/>
  <c r="O71"/>
  <c r="N71"/>
  <c r="Q71" s="1"/>
  <c r="R70"/>
  <c r="P70"/>
  <c r="O70"/>
  <c r="N70"/>
  <c r="Q70" s="1"/>
  <c r="S70" s="1"/>
  <c r="T70" s="1"/>
  <c r="R69"/>
  <c r="P69"/>
  <c r="O69"/>
  <c r="N69"/>
  <c r="R68"/>
  <c r="P68"/>
  <c r="O68"/>
  <c r="N68"/>
  <c r="R67"/>
  <c r="P67"/>
  <c r="O67"/>
  <c r="N67"/>
  <c r="R66"/>
  <c r="P66"/>
  <c r="O66"/>
  <c r="N66"/>
  <c r="Q66" s="1"/>
  <c r="S66" s="1"/>
  <c r="T66" s="1"/>
  <c r="R65"/>
  <c r="P65"/>
  <c r="O65"/>
  <c r="N65"/>
  <c r="R64"/>
  <c r="P64"/>
  <c r="O64"/>
  <c r="N64"/>
  <c r="R63"/>
  <c r="P63"/>
  <c r="O63"/>
  <c r="N63"/>
  <c r="R62"/>
  <c r="Q62"/>
  <c r="S62" s="1"/>
  <c r="T62" s="1"/>
  <c r="P62"/>
  <c r="O62"/>
  <c r="N62"/>
  <c r="R61"/>
  <c r="P61"/>
  <c r="O61"/>
  <c r="N61"/>
  <c r="R60"/>
  <c r="P60"/>
  <c r="O60"/>
  <c r="N60"/>
  <c r="R59"/>
  <c r="P59"/>
  <c r="O59"/>
  <c r="N59"/>
  <c r="R58"/>
  <c r="P58"/>
  <c r="O58"/>
  <c r="N58"/>
  <c r="Q58" s="1"/>
  <c r="S58" s="1"/>
  <c r="T58" s="1"/>
  <c r="R57"/>
  <c r="P57"/>
  <c r="O57"/>
  <c r="N57"/>
  <c r="Q57" s="1"/>
  <c r="S57" s="1"/>
  <c r="T57" s="1"/>
  <c r="R56"/>
  <c r="P56"/>
  <c r="O56"/>
  <c r="N56"/>
  <c r="Q56" s="1"/>
  <c r="S56" s="1"/>
  <c r="T56" s="1"/>
  <c r="R55"/>
  <c r="P55"/>
  <c r="O55"/>
  <c r="N55"/>
  <c r="Q55" s="1"/>
  <c r="R54"/>
  <c r="P54"/>
  <c r="O54"/>
  <c r="N54"/>
  <c r="Q54" s="1"/>
  <c r="S54" s="1"/>
  <c r="T54" s="1"/>
  <c r="R53"/>
  <c r="P53"/>
  <c r="O53"/>
  <c r="N53"/>
  <c r="R52"/>
  <c r="P52"/>
  <c r="O52"/>
  <c r="N52"/>
  <c r="R51"/>
  <c r="P51"/>
  <c r="O51"/>
  <c r="N51"/>
  <c r="R50"/>
  <c r="P50"/>
  <c r="O50"/>
  <c r="N50"/>
  <c r="Q50" s="1"/>
  <c r="S50" s="1"/>
  <c r="T50" s="1"/>
  <c r="R49"/>
  <c r="P49"/>
  <c r="O49"/>
  <c r="N49"/>
  <c r="R48"/>
  <c r="P48"/>
  <c r="O48"/>
  <c r="N48"/>
  <c r="R47"/>
  <c r="P47"/>
  <c r="O47"/>
  <c r="N47"/>
  <c r="R46"/>
  <c r="Q46"/>
  <c r="S46" s="1"/>
  <c r="T46" s="1"/>
  <c r="P46"/>
  <c r="O46"/>
  <c r="N46"/>
  <c r="R45"/>
  <c r="P45"/>
  <c r="O45"/>
  <c r="N45"/>
  <c r="R44"/>
  <c r="P44"/>
  <c r="O44"/>
  <c r="N44"/>
  <c r="R43"/>
  <c r="P43"/>
  <c r="O43"/>
  <c r="N43"/>
  <c r="R42"/>
  <c r="P42"/>
  <c r="O42"/>
  <c r="N42"/>
  <c r="Q42" s="1"/>
  <c r="S42" s="1"/>
  <c r="T42" s="1"/>
  <c r="R41"/>
  <c r="P41"/>
  <c r="O41"/>
  <c r="N41"/>
  <c r="Q41" s="1"/>
  <c r="S41" s="1"/>
  <c r="T41" s="1"/>
  <c r="R40"/>
  <c r="P40"/>
  <c r="O40"/>
  <c r="N40"/>
  <c r="Q40" s="1"/>
  <c r="S40" s="1"/>
  <c r="T40" s="1"/>
  <c r="R39"/>
  <c r="P39"/>
  <c r="O39"/>
  <c r="N39"/>
  <c r="Q39" s="1"/>
  <c r="R38"/>
  <c r="P38"/>
  <c r="O38"/>
  <c r="N38"/>
  <c r="Q38" s="1"/>
  <c r="S38" s="1"/>
  <c r="T38" s="1"/>
  <c r="R37"/>
  <c r="P37"/>
  <c r="O37"/>
  <c r="N37"/>
  <c r="R36"/>
  <c r="P36"/>
  <c r="O36"/>
  <c r="N36"/>
  <c r="R35"/>
  <c r="P35"/>
  <c r="O35"/>
  <c r="N35"/>
  <c r="R34"/>
  <c r="P34"/>
  <c r="O34"/>
  <c r="N34"/>
  <c r="Q34" s="1"/>
  <c r="S34" s="1"/>
  <c r="T34" s="1"/>
  <c r="R33"/>
  <c r="P33"/>
  <c r="O33"/>
  <c r="N33"/>
  <c r="R32"/>
  <c r="P32"/>
  <c r="O32"/>
  <c r="N32"/>
  <c r="R31"/>
  <c r="P31"/>
  <c r="O31"/>
  <c r="N31"/>
  <c r="R30"/>
  <c r="Q30"/>
  <c r="S30" s="1"/>
  <c r="T30" s="1"/>
  <c r="P30"/>
  <c r="O30"/>
  <c r="N30"/>
  <c r="R29"/>
  <c r="P29"/>
  <c r="O29"/>
  <c r="N29"/>
  <c r="R28"/>
  <c r="P28"/>
  <c r="O28"/>
  <c r="N28"/>
  <c r="R27"/>
  <c r="P27"/>
  <c r="O27"/>
  <c r="N27"/>
  <c r="R26"/>
  <c r="P26"/>
  <c r="O26"/>
  <c r="N26"/>
  <c r="Q26" s="1"/>
  <c r="S26" s="1"/>
  <c r="T26" s="1"/>
  <c r="R25"/>
  <c r="P25"/>
  <c r="O25"/>
  <c r="N25"/>
  <c r="Q25" s="1"/>
  <c r="S25" s="1"/>
  <c r="T25" s="1"/>
  <c r="R24"/>
  <c r="P24"/>
  <c r="O24"/>
  <c r="N24"/>
  <c r="Q24" s="1"/>
  <c r="S24" s="1"/>
  <c r="T24" s="1"/>
  <c r="R23"/>
  <c r="P23"/>
  <c r="O23"/>
  <c r="N23"/>
  <c r="Q23" s="1"/>
  <c r="R22"/>
  <c r="P22"/>
  <c r="O22"/>
  <c r="N22"/>
  <c r="Q22" s="1"/>
  <c r="S22" s="1"/>
  <c r="T22" s="1"/>
  <c r="R21"/>
  <c r="P21"/>
  <c r="O21"/>
  <c r="N21"/>
  <c r="R20"/>
  <c r="P20"/>
  <c r="O20"/>
  <c r="N20"/>
  <c r="R19"/>
  <c r="P19"/>
  <c r="O19"/>
  <c r="N19"/>
  <c r="R18"/>
  <c r="P18"/>
  <c r="O18"/>
  <c r="N18"/>
  <c r="Q18" s="1"/>
  <c r="S18" s="1"/>
  <c r="T18" s="1"/>
  <c r="R17"/>
  <c r="P17"/>
  <c r="O17"/>
  <c r="N17"/>
  <c r="R16"/>
  <c r="P16"/>
  <c r="O16"/>
  <c r="N16"/>
  <c r="R15"/>
  <c r="P15"/>
  <c r="O15"/>
  <c r="N15"/>
  <c r="R14"/>
  <c r="Q14"/>
  <c r="S14" s="1"/>
  <c r="T14" s="1"/>
  <c r="P14"/>
  <c r="O14"/>
  <c r="N14"/>
  <c r="R13"/>
  <c r="P13"/>
  <c r="O13"/>
  <c r="N13"/>
  <c r="R12"/>
  <c r="P12"/>
  <c r="O12"/>
  <c r="N12"/>
  <c r="R11"/>
  <c r="P11"/>
  <c r="O11"/>
  <c r="N11"/>
  <c r="R10"/>
  <c r="P10"/>
  <c r="O10"/>
  <c r="N10"/>
  <c r="Q10" s="1"/>
  <c r="S10" s="1"/>
  <c r="T10" s="1"/>
  <c r="R9"/>
  <c r="P9"/>
  <c r="O9"/>
  <c r="N9"/>
  <c r="Q9" s="1"/>
  <c r="S9" s="1"/>
  <c r="T9" s="1"/>
  <c r="R8"/>
  <c r="P8"/>
  <c r="O8"/>
  <c r="N8"/>
  <c r="Q8" s="1"/>
  <c r="S8" s="1"/>
  <c r="T8" s="1"/>
  <c r="R7"/>
  <c r="P7"/>
  <c r="O7"/>
  <c r="N7"/>
  <c r="Q7" s="1"/>
  <c r="R6"/>
  <c r="P6"/>
  <c r="O6"/>
  <c r="N6"/>
  <c r="Q6" s="1"/>
  <c r="S6" s="1"/>
  <c r="T6" s="1"/>
  <c r="R5"/>
  <c r="P5"/>
  <c r="O5"/>
  <c r="N5"/>
  <c r="R4"/>
  <c r="P4"/>
  <c r="O4"/>
  <c r="N4"/>
  <c r="R3"/>
  <c r="P3"/>
  <c r="O3"/>
  <c r="N3"/>
  <c r="R2"/>
  <c r="P2"/>
  <c r="O2"/>
  <c r="N2"/>
  <c r="Q2" s="1"/>
  <c r="S2" s="1"/>
  <c r="T2" s="1"/>
  <c r="Q62" i="3" l="1"/>
  <c r="S62" s="1"/>
  <c r="T62" s="1"/>
  <c r="Q78"/>
  <c r="S78" s="1"/>
  <c r="T78" s="1"/>
  <c r="Q82"/>
  <c r="S82" s="1"/>
  <c r="T82" s="1"/>
  <c r="Q86"/>
  <c r="S86" s="1"/>
  <c r="T86" s="1"/>
  <c r="Q87"/>
  <c r="Q88"/>
  <c r="S88" s="1"/>
  <c r="T88" s="1"/>
  <c r="Q89"/>
  <c r="S89" s="1"/>
  <c r="T89" s="1"/>
  <c r="Q90"/>
  <c r="S90" s="1"/>
  <c r="T90" s="1"/>
  <c r="Q94"/>
  <c r="S94" s="1"/>
  <c r="T94" s="1"/>
  <c r="Q2"/>
  <c r="S2" s="1"/>
  <c r="T2" s="1"/>
  <c r="Q7"/>
  <c r="S7" s="1"/>
  <c r="T7" s="1"/>
  <c r="Q9"/>
  <c r="S9" s="1"/>
  <c r="T9" s="1"/>
  <c r="Q66"/>
  <c r="S66" s="1"/>
  <c r="T66" s="1"/>
  <c r="Q70"/>
  <c r="S70" s="1"/>
  <c r="T70" s="1"/>
  <c r="Q71"/>
  <c r="S71" s="1"/>
  <c r="T71" s="1"/>
  <c r="Q72"/>
  <c r="S72" s="1"/>
  <c r="T72" s="1"/>
  <c r="Q73"/>
  <c r="S73" s="1"/>
  <c r="T73" s="1"/>
  <c r="Q74"/>
  <c r="S74" s="1"/>
  <c r="T74" s="1"/>
  <c r="Q50"/>
  <c r="S50" s="1"/>
  <c r="T50" s="1"/>
  <c r="Q54"/>
  <c r="S54" s="1"/>
  <c r="T54" s="1"/>
  <c r="Q55"/>
  <c r="Q56"/>
  <c r="S56" s="1"/>
  <c r="T56" s="1"/>
  <c r="Q57"/>
  <c r="S57" s="1"/>
  <c r="T57" s="1"/>
  <c r="Q58"/>
  <c r="S58" s="1"/>
  <c r="T58" s="1"/>
  <c r="Q6"/>
  <c r="S6" s="1"/>
  <c r="T6" s="1"/>
  <c r="Q8"/>
  <c r="S8" s="1"/>
  <c r="T8" s="1"/>
  <c r="Q10"/>
  <c r="S10" s="1"/>
  <c r="T10" s="1"/>
  <c r="Q34"/>
  <c r="S34" s="1"/>
  <c r="T34" s="1"/>
  <c r="Q38"/>
  <c r="S38" s="1"/>
  <c r="T38" s="1"/>
  <c r="Q39"/>
  <c r="Q40"/>
  <c r="S40" s="1"/>
  <c r="T40" s="1"/>
  <c r="Q41"/>
  <c r="S41" s="1"/>
  <c r="T41" s="1"/>
  <c r="Q42"/>
  <c r="S42" s="1"/>
  <c r="T42" s="1"/>
  <c r="S11" i="1"/>
  <c r="T11" s="1"/>
  <c r="S75"/>
  <c r="T75" s="1"/>
  <c r="Q3"/>
  <c r="Q4"/>
  <c r="S4" s="1"/>
  <c r="T4" s="1"/>
  <c r="Q5"/>
  <c r="S5" s="1"/>
  <c r="T5" s="1"/>
  <c r="Q19"/>
  <c r="Q20"/>
  <c r="S20" s="1"/>
  <c r="T20" s="1"/>
  <c r="Q21"/>
  <c r="S21" s="1"/>
  <c r="T21" s="1"/>
  <c r="Q35"/>
  <c r="Q36"/>
  <c r="S36" s="1"/>
  <c r="T36" s="1"/>
  <c r="Q37"/>
  <c r="S37" s="1"/>
  <c r="T37" s="1"/>
  <c r="Q51"/>
  <c r="Q52"/>
  <c r="S52" s="1"/>
  <c r="T52" s="1"/>
  <c r="Q53"/>
  <c r="S53" s="1"/>
  <c r="T53" s="1"/>
  <c r="Q67"/>
  <c r="Q68"/>
  <c r="S68" s="1"/>
  <c r="T68" s="1"/>
  <c r="Q69"/>
  <c r="S69" s="1"/>
  <c r="T69" s="1"/>
  <c r="Q83"/>
  <c r="Q84"/>
  <c r="S84" s="1"/>
  <c r="T84" s="1"/>
  <c r="Q85"/>
  <c r="S85" s="1"/>
  <c r="T85" s="1"/>
  <c r="Q3" i="3"/>
  <c r="S3" s="1"/>
  <c r="T3" s="1"/>
  <c r="Q4"/>
  <c r="S4" s="1"/>
  <c r="T4" s="1"/>
  <c r="Q5"/>
  <c r="S5" s="1"/>
  <c r="T5" s="1"/>
  <c r="Q19"/>
  <c r="S19" s="1"/>
  <c r="T19" s="1"/>
  <c r="Q20"/>
  <c r="S20" s="1"/>
  <c r="T20" s="1"/>
  <c r="Q21"/>
  <c r="S21" s="1"/>
  <c r="T21" s="1"/>
  <c r="Q35"/>
  <c r="S35" s="1"/>
  <c r="T35" s="1"/>
  <c r="Q36"/>
  <c r="S36" s="1"/>
  <c r="T36" s="1"/>
  <c r="Q37"/>
  <c r="S37" s="1"/>
  <c r="T37" s="1"/>
  <c r="Q51"/>
  <c r="Q52"/>
  <c r="S52" s="1"/>
  <c r="T52" s="1"/>
  <c r="Q53"/>
  <c r="S53" s="1"/>
  <c r="T53" s="1"/>
  <c r="Q67"/>
  <c r="S67" s="1"/>
  <c r="T67" s="1"/>
  <c r="Q68"/>
  <c r="S68" s="1"/>
  <c r="T68" s="1"/>
  <c r="Q69"/>
  <c r="S69" s="1"/>
  <c r="T69" s="1"/>
  <c r="Q83"/>
  <c r="S83" s="1"/>
  <c r="T83" s="1"/>
  <c r="Q84"/>
  <c r="S84" s="1"/>
  <c r="T84" s="1"/>
  <c r="Q85"/>
  <c r="S85" s="1"/>
  <c r="T85" s="1"/>
  <c r="Q15" i="1"/>
  <c r="Q16"/>
  <c r="S16" s="1"/>
  <c r="T16" s="1"/>
  <c r="Q17"/>
  <c r="S17" s="1"/>
  <c r="T17" s="1"/>
  <c r="Q31"/>
  <c r="Q32"/>
  <c r="S32" s="1"/>
  <c r="T32" s="1"/>
  <c r="Q33"/>
  <c r="S33" s="1"/>
  <c r="T33" s="1"/>
  <c r="Q47"/>
  <c r="Q48"/>
  <c r="S48" s="1"/>
  <c r="T48" s="1"/>
  <c r="Q49"/>
  <c r="S49" s="1"/>
  <c r="T49" s="1"/>
  <c r="Q63"/>
  <c r="S63" s="1"/>
  <c r="T63" s="1"/>
  <c r="Q64"/>
  <c r="S64" s="1"/>
  <c r="T64" s="1"/>
  <c r="Q65"/>
  <c r="S65" s="1"/>
  <c r="T65" s="1"/>
  <c r="Q79"/>
  <c r="Q80"/>
  <c r="S80" s="1"/>
  <c r="T80" s="1"/>
  <c r="Q81"/>
  <c r="S81" s="1"/>
  <c r="T81" s="1"/>
  <c r="Q95"/>
  <c r="Q96"/>
  <c r="S96" s="1"/>
  <c r="T96" s="1"/>
  <c r="Q15" i="3"/>
  <c r="S15" s="1"/>
  <c r="T15" s="1"/>
  <c r="Q16"/>
  <c r="S16" s="1"/>
  <c r="T16" s="1"/>
  <c r="Q17"/>
  <c r="S17" s="1"/>
  <c r="T17" s="1"/>
  <c r="Q31"/>
  <c r="S31" s="1"/>
  <c r="T31" s="1"/>
  <c r="Q32"/>
  <c r="S32" s="1"/>
  <c r="T32" s="1"/>
  <c r="Q33"/>
  <c r="S33" s="1"/>
  <c r="T33" s="1"/>
  <c r="Q47"/>
  <c r="S47" s="1"/>
  <c r="T47" s="1"/>
  <c r="Q48"/>
  <c r="S48" s="1"/>
  <c r="T48" s="1"/>
  <c r="Q49"/>
  <c r="S49" s="1"/>
  <c r="T49" s="1"/>
  <c r="Q63"/>
  <c r="S63" s="1"/>
  <c r="T63" s="1"/>
  <c r="Q64"/>
  <c r="S64" s="1"/>
  <c r="T64" s="1"/>
  <c r="Q65"/>
  <c r="S65" s="1"/>
  <c r="T65" s="1"/>
  <c r="Q79"/>
  <c r="S79" s="1"/>
  <c r="T79" s="1"/>
  <c r="Q80"/>
  <c r="S80" s="1"/>
  <c r="T80" s="1"/>
  <c r="Q81"/>
  <c r="S81" s="1"/>
  <c r="T81" s="1"/>
  <c r="Q95"/>
  <c r="S95" s="1"/>
  <c r="T95" s="1"/>
  <c r="Q96"/>
  <c r="S96" s="1"/>
  <c r="T96" s="1"/>
  <c r="Q11" i="1"/>
  <c r="Q12"/>
  <c r="S12" s="1"/>
  <c r="T12" s="1"/>
  <c r="Q13"/>
  <c r="S13" s="1"/>
  <c r="T13" s="1"/>
  <c r="Q27"/>
  <c r="S27" s="1"/>
  <c r="T27" s="1"/>
  <c r="Q28"/>
  <c r="S28" s="1"/>
  <c r="T28" s="1"/>
  <c r="Q29"/>
  <c r="S29" s="1"/>
  <c r="T29" s="1"/>
  <c r="Q43"/>
  <c r="S43" s="1"/>
  <c r="T43" s="1"/>
  <c r="Q44"/>
  <c r="S44" s="1"/>
  <c r="T44" s="1"/>
  <c r="Q45"/>
  <c r="S45" s="1"/>
  <c r="T45" s="1"/>
  <c r="Q59"/>
  <c r="S59" s="1"/>
  <c r="T59" s="1"/>
  <c r="Q60"/>
  <c r="S60" s="1"/>
  <c r="T60" s="1"/>
  <c r="Q61"/>
  <c r="S61" s="1"/>
  <c r="T61" s="1"/>
  <c r="Q75"/>
  <c r="Q76"/>
  <c r="S76" s="1"/>
  <c r="T76" s="1"/>
  <c r="Q77"/>
  <c r="S77" s="1"/>
  <c r="T77" s="1"/>
  <c r="Q91"/>
  <c r="S91" s="1"/>
  <c r="T91" s="1"/>
  <c r="Q92"/>
  <c r="S92" s="1"/>
  <c r="T92" s="1"/>
  <c r="Q93"/>
  <c r="S93" s="1"/>
  <c r="T93" s="1"/>
  <c r="Q11" i="3"/>
  <c r="Q12"/>
  <c r="S12" s="1"/>
  <c r="T12" s="1"/>
  <c r="Q13"/>
  <c r="S13" s="1"/>
  <c r="T13" s="1"/>
  <c r="Q27"/>
  <c r="Q28"/>
  <c r="S28" s="1"/>
  <c r="T28" s="1"/>
  <c r="Q29"/>
  <c r="S29" s="1"/>
  <c r="T29" s="1"/>
  <c r="Q43"/>
  <c r="S43" s="1"/>
  <c r="T43" s="1"/>
  <c r="Q44"/>
  <c r="S44" s="1"/>
  <c r="T44" s="1"/>
  <c r="Q45"/>
  <c r="S45" s="1"/>
  <c r="T45" s="1"/>
  <c r="Q59"/>
  <c r="S59" s="1"/>
  <c r="T59" s="1"/>
  <c r="Q60"/>
  <c r="S60" s="1"/>
  <c r="T60" s="1"/>
  <c r="Q61"/>
  <c r="S61" s="1"/>
  <c r="T61" s="1"/>
  <c r="Q75"/>
  <c r="S75" s="1"/>
  <c r="T75" s="1"/>
  <c r="Q76"/>
  <c r="S76" s="1"/>
  <c r="T76" s="1"/>
  <c r="Q77"/>
  <c r="S77" s="1"/>
  <c r="T77" s="1"/>
  <c r="Q91"/>
  <c r="S91" s="1"/>
  <c r="T91" s="1"/>
  <c r="Q92"/>
  <c r="S92" s="1"/>
  <c r="T92" s="1"/>
  <c r="Q93"/>
  <c r="S93" s="1"/>
  <c r="T93" s="1"/>
  <c r="S27"/>
  <c r="T27" s="1"/>
  <c r="S23"/>
  <c r="T23" s="1"/>
  <c r="S39"/>
  <c r="T39" s="1"/>
  <c r="S55"/>
  <c r="T55" s="1"/>
  <c r="S87"/>
  <c r="T87" s="1"/>
  <c r="S11"/>
  <c r="T11" s="1"/>
  <c r="S51"/>
  <c r="T51" s="1"/>
  <c r="S7" i="1"/>
  <c r="T7" s="1"/>
  <c r="S39"/>
  <c r="T39" s="1"/>
  <c r="S55"/>
  <c r="T55" s="1"/>
  <c r="S71"/>
  <c r="T71" s="1"/>
  <c r="S87"/>
  <c r="T87" s="1"/>
  <c r="S3"/>
  <c r="T3" s="1"/>
  <c r="S19"/>
  <c r="T19" s="1"/>
  <c r="S35"/>
  <c r="T35" s="1"/>
  <c r="S67"/>
  <c r="T67" s="1"/>
  <c r="S83"/>
  <c r="T83" s="1"/>
  <c r="S15"/>
  <c r="T15" s="1"/>
  <c r="S31"/>
  <c r="T31" s="1"/>
  <c r="S47"/>
  <c r="T47" s="1"/>
  <c r="S79"/>
  <c r="T79" s="1"/>
  <c r="S95"/>
  <c r="T95" s="1"/>
  <c r="S23"/>
  <c r="T23" s="1"/>
  <c r="S51"/>
  <c r="T51" s="1"/>
</calcChain>
</file>

<file path=xl/sharedStrings.xml><?xml version="1.0" encoding="utf-8"?>
<sst xmlns="http://schemas.openxmlformats.org/spreadsheetml/2006/main" count="810" uniqueCount="65">
  <si>
    <t>HT</t>
  </si>
  <si>
    <t>commune</t>
  </si>
  <si>
    <t>crop</t>
  </si>
  <si>
    <t>system</t>
  </si>
  <si>
    <t>area</t>
  </si>
  <si>
    <t>yield</t>
  </si>
  <si>
    <t>CropPrice</t>
  </si>
  <si>
    <t>HiredLabor</t>
  </si>
  <si>
    <t>FamilyLab</t>
  </si>
  <si>
    <t>PriceHrdLab</t>
  </si>
  <si>
    <t>PriceFamLab</t>
  </si>
  <si>
    <t>rentedMachCosts</t>
  </si>
  <si>
    <t>InputCosts</t>
  </si>
  <si>
    <t>H1</t>
  </si>
  <si>
    <t>CAU</t>
  </si>
  <si>
    <t>mel</t>
  </si>
  <si>
    <t>irr</t>
  </si>
  <si>
    <t>wtm</t>
  </si>
  <si>
    <t>PAR</t>
  </si>
  <si>
    <t>oat</t>
  </si>
  <si>
    <t>oni</t>
  </si>
  <si>
    <t>mze</t>
  </si>
  <si>
    <t>sgb</t>
  </si>
  <si>
    <t>sqh</t>
  </si>
  <si>
    <t>PEN</t>
  </si>
  <si>
    <t>tom</t>
  </si>
  <si>
    <t>wht</t>
  </si>
  <si>
    <t>dry</t>
  </si>
  <si>
    <t>SC</t>
  </si>
  <si>
    <t>pea</t>
  </si>
  <si>
    <t>smze</t>
  </si>
  <si>
    <t>pot</t>
  </si>
  <si>
    <t>scuc</t>
  </si>
  <si>
    <t>cmb</t>
  </si>
  <si>
    <t>scbg</t>
  </si>
  <si>
    <t>H2</t>
  </si>
  <si>
    <t>chk</t>
  </si>
  <si>
    <t>gbn</t>
  </si>
  <si>
    <t>swtm</t>
  </si>
  <si>
    <t>H3</t>
  </si>
  <si>
    <t>ric</t>
  </si>
  <si>
    <t>tob</t>
  </si>
  <si>
    <t>smel</t>
  </si>
  <si>
    <t>cbg</t>
  </si>
  <si>
    <t>H4</t>
  </si>
  <si>
    <t>snf</t>
  </si>
  <si>
    <t>soy</t>
  </si>
  <si>
    <t>H5</t>
  </si>
  <si>
    <t>HrdLabCost</t>
  </si>
  <si>
    <t>FamilyLabCost</t>
  </si>
  <si>
    <t>MachCost</t>
  </si>
  <si>
    <t>TotalCosts</t>
  </si>
  <si>
    <t>Income</t>
  </si>
  <si>
    <t>GrossMg</t>
  </si>
  <si>
    <t>GrssMgHa</t>
  </si>
  <si>
    <t>idexData</t>
  </si>
  <si>
    <t>Dim</t>
  </si>
  <si>
    <t>Rdim</t>
  </si>
  <si>
    <t>Values</t>
  </si>
  <si>
    <t>par</t>
  </si>
  <si>
    <t>t_householdData</t>
  </si>
  <si>
    <t>Data_Act!A1</t>
  </si>
  <si>
    <t>t_houGdsData</t>
  </si>
  <si>
    <t>Data_Gds!A1</t>
  </si>
  <si>
    <t>len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</si>
</sst>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4">
    <xf numFmtId="0" fontId="0" fillId="0" borderId="0" xfId="0"/>
    <xf numFmtId="11" fontId="0" fillId="0" borderId="0" xfId="0" applyNumberFormat="1"/>
    <xf numFmtId="0" fontId="18" fillId="0" borderId="0" xfId="42" applyFont="1" applyAlignment="1">
      <alignment horizontal="center"/>
    </xf>
    <xf numFmtId="0" fontId="18" fillId="0" borderId="0" xfId="42" applyFon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B22" sqref="B22"/>
    </sheetView>
  </sheetViews>
  <sheetFormatPr baseColWidth="10" defaultRowHeight="15"/>
  <sheetData>
    <row r="1" spans="1:6">
      <c r="A1" t="s">
        <v>55</v>
      </c>
    </row>
    <row r="3" spans="1:6">
      <c r="D3" s="2" t="s">
        <v>56</v>
      </c>
      <c r="E3" s="2" t="s">
        <v>57</v>
      </c>
      <c r="F3" s="3" t="s">
        <v>58</v>
      </c>
    </row>
    <row r="4" spans="1:6">
      <c r="A4" t="s">
        <v>59</v>
      </c>
      <c r="B4" t="s">
        <v>60</v>
      </c>
      <c r="C4" t="s">
        <v>61</v>
      </c>
      <c r="D4" s="2">
        <v>5</v>
      </c>
      <c r="E4" s="2">
        <v>4</v>
      </c>
      <c r="F4" s="3"/>
    </row>
    <row r="5" spans="1:6">
      <c r="A5" t="s">
        <v>59</v>
      </c>
      <c r="B5" t="s">
        <v>62</v>
      </c>
      <c r="C5" t="s">
        <v>63</v>
      </c>
      <c r="D5">
        <v>5</v>
      </c>
      <c r="E5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97"/>
  <sheetViews>
    <sheetView tabSelected="1" topLeftCell="A4" workbookViewId="0">
      <selection activeCell="G16" sqref="G16"/>
    </sheetView>
  </sheetViews>
  <sheetFormatPr baseColWidth="10" defaultRowHeight="15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</row>
    <row r="2" spans="1:20">
      <c r="A2" t="s">
        <v>13</v>
      </c>
      <c r="B2" t="s">
        <v>14</v>
      </c>
      <c r="C2" t="s">
        <v>15</v>
      </c>
      <c r="D2" t="s">
        <v>16</v>
      </c>
      <c r="E2">
        <v>0.5</v>
      </c>
      <c r="F2">
        <v>2000</v>
      </c>
      <c r="G2">
        <v>100</v>
      </c>
      <c r="H2">
        <v>0</v>
      </c>
      <c r="I2">
        <v>89</v>
      </c>
      <c r="J2">
        <v>6000</v>
      </c>
      <c r="K2">
        <v>6000</v>
      </c>
      <c r="L2">
        <v>20000</v>
      </c>
      <c r="M2">
        <v>101000</v>
      </c>
      <c r="N2">
        <f>H2*J2</f>
        <v>0</v>
      </c>
      <c r="O2">
        <f>I2*K2</f>
        <v>534000</v>
      </c>
      <c r="P2">
        <f>L2/E2</f>
        <v>40000</v>
      </c>
      <c r="Q2">
        <f>SUM(M2:P2)</f>
        <v>675000</v>
      </c>
      <c r="R2">
        <f>F2*G2</f>
        <v>200000</v>
      </c>
      <c r="S2">
        <f>(R2-Q2)*E2</f>
        <v>-237500</v>
      </c>
      <c r="T2">
        <f>S2/E2</f>
        <v>-475000</v>
      </c>
    </row>
    <row r="3" spans="1:20">
      <c r="A3" t="s">
        <v>13</v>
      </c>
      <c r="B3" t="s">
        <v>14</v>
      </c>
      <c r="C3" t="s">
        <v>17</v>
      </c>
      <c r="D3" t="s">
        <v>16</v>
      </c>
      <c r="E3">
        <v>0.5</v>
      </c>
      <c r="F3">
        <v>1000</v>
      </c>
      <c r="G3">
        <v>500</v>
      </c>
      <c r="H3">
        <v>0</v>
      </c>
      <c r="I3">
        <v>65</v>
      </c>
      <c r="J3">
        <v>6000</v>
      </c>
      <c r="K3">
        <v>6000</v>
      </c>
      <c r="L3">
        <v>20000</v>
      </c>
      <c r="M3">
        <v>59000</v>
      </c>
      <c r="N3">
        <f t="shared" ref="N3:O66" si="0">H3*J3</f>
        <v>0</v>
      </c>
      <c r="O3">
        <f t="shared" si="0"/>
        <v>390000</v>
      </c>
      <c r="P3">
        <f t="shared" ref="P3:P66" si="1">L3/E3</f>
        <v>40000</v>
      </c>
      <c r="Q3">
        <f t="shared" ref="Q3:Q66" si="2">SUM(M3:P3)</f>
        <v>489000</v>
      </c>
      <c r="R3">
        <f t="shared" ref="R3:R66" si="3">F3*G3</f>
        <v>500000</v>
      </c>
      <c r="S3">
        <f t="shared" ref="S3:S66" si="4">(R3-Q3)*E3</f>
        <v>5500</v>
      </c>
      <c r="T3">
        <f t="shared" ref="T3:T66" si="5">S3/E3</f>
        <v>11000</v>
      </c>
    </row>
    <row r="4" spans="1:20">
      <c r="A4" t="s">
        <v>13</v>
      </c>
      <c r="B4" t="s">
        <v>18</v>
      </c>
      <c r="C4" t="s">
        <v>19</v>
      </c>
      <c r="D4" t="s">
        <v>16</v>
      </c>
      <c r="E4">
        <v>2</v>
      </c>
      <c r="F4">
        <v>70</v>
      </c>
      <c r="G4">
        <v>11000</v>
      </c>
      <c r="H4">
        <v>0.5</v>
      </c>
      <c r="I4">
        <v>0</v>
      </c>
      <c r="J4">
        <v>9000</v>
      </c>
      <c r="K4">
        <v>9000</v>
      </c>
      <c r="L4">
        <v>0</v>
      </c>
      <c r="M4">
        <v>335000</v>
      </c>
      <c r="N4">
        <f t="shared" si="0"/>
        <v>4500</v>
      </c>
      <c r="O4">
        <f t="shared" si="0"/>
        <v>0</v>
      </c>
      <c r="P4">
        <f t="shared" si="1"/>
        <v>0</v>
      </c>
      <c r="Q4">
        <f t="shared" si="2"/>
        <v>339500</v>
      </c>
      <c r="R4">
        <f t="shared" si="3"/>
        <v>770000</v>
      </c>
      <c r="S4">
        <f t="shared" si="4"/>
        <v>861000</v>
      </c>
      <c r="T4">
        <f t="shared" si="5"/>
        <v>430500</v>
      </c>
    </row>
    <row r="5" spans="1:20">
      <c r="A5" t="s">
        <v>13</v>
      </c>
      <c r="B5" t="s">
        <v>18</v>
      </c>
      <c r="C5" t="s">
        <v>20</v>
      </c>
      <c r="D5" t="s">
        <v>16</v>
      </c>
      <c r="E5">
        <v>0.5</v>
      </c>
      <c r="F5" s="1">
        <v>100000</v>
      </c>
      <c r="G5">
        <v>25</v>
      </c>
      <c r="H5">
        <v>0</v>
      </c>
      <c r="I5">
        <v>55</v>
      </c>
      <c r="J5">
        <v>8000</v>
      </c>
      <c r="K5">
        <v>8000</v>
      </c>
      <c r="L5">
        <v>45000</v>
      </c>
      <c r="M5">
        <v>168000</v>
      </c>
      <c r="N5">
        <f t="shared" si="0"/>
        <v>0</v>
      </c>
      <c r="O5">
        <f t="shared" si="0"/>
        <v>440000</v>
      </c>
      <c r="P5">
        <f t="shared" si="1"/>
        <v>90000</v>
      </c>
      <c r="Q5">
        <f t="shared" si="2"/>
        <v>698000</v>
      </c>
      <c r="R5">
        <f t="shared" si="3"/>
        <v>2500000</v>
      </c>
      <c r="S5">
        <f t="shared" si="4"/>
        <v>901000</v>
      </c>
      <c r="T5">
        <f t="shared" si="5"/>
        <v>1802000</v>
      </c>
    </row>
    <row r="6" spans="1:20">
      <c r="A6" t="s">
        <v>13</v>
      </c>
      <c r="B6" t="s">
        <v>18</v>
      </c>
      <c r="C6" t="s">
        <v>21</v>
      </c>
      <c r="D6" t="s">
        <v>16</v>
      </c>
      <c r="E6">
        <v>2</v>
      </c>
      <c r="F6">
        <v>140</v>
      </c>
      <c r="G6">
        <v>14000</v>
      </c>
      <c r="H6">
        <v>6</v>
      </c>
      <c r="I6">
        <v>0</v>
      </c>
      <c r="J6">
        <v>9000</v>
      </c>
      <c r="K6">
        <v>9000</v>
      </c>
      <c r="L6">
        <v>1309000</v>
      </c>
      <c r="M6">
        <v>615900</v>
      </c>
      <c r="N6">
        <f t="shared" si="0"/>
        <v>54000</v>
      </c>
      <c r="O6">
        <f t="shared" si="0"/>
        <v>0</v>
      </c>
      <c r="P6">
        <f t="shared" si="1"/>
        <v>654500</v>
      </c>
      <c r="Q6">
        <f t="shared" si="2"/>
        <v>1324400</v>
      </c>
      <c r="R6">
        <f t="shared" si="3"/>
        <v>1960000</v>
      </c>
      <c r="S6">
        <f t="shared" si="4"/>
        <v>1271200</v>
      </c>
      <c r="T6">
        <f t="shared" si="5"/>
        <v>635600</v>
      </c>
    </row>
    <row r="7" spans="1:20">
      <c r="A7" t="s">
        <v>13</v>
      </c>
      <c r="B7" t="s">
        <v>18</v>
      </c>
      <c r="C7" t="s">
        <v>22</v>
      </c>
      <c r="D7" t="s">
        <v>16</v>
      </c>
      <c r="E7">
        <v>2</v>
      </c>
      <c r="F7">
        <v>124000</v>
      </c>
      <c r="G7">
        <v>25</v>
      </c>
      <c r="H7">
        <v>240</v>
      </c>
      <c r="I7">
        <v>0</v>
      </c>
      <c r="J7">
        <v>9000</v>
      </c>
      <c r="K7">
        <v>9000</v>
      </c>
      <c r="L7">
        <v>495000</v>
      </c>
      <c r="M7">
        <v>460400</v>
      </c>
      <c r="N7">
        <f t="shared" si="0"/>
        <v>2160000</v>
      </c>
      <c r="O7">
        <f t="shared" si="0"/>
        <v>0</v>
      </c>
      <c r="P7">
        <f t="shared" si="1"/>
        <v>247500</v>
      </c>
      <c r="Q7">
        <f t="shared" si="2"/>
        <v>2867900</v>
      </c>
      <c r="R7">
        <f t="shared" si="3"/>
        <v>3100000</v>
      </c>
      <c r="S7">
        <f t="shared" si="4"/>
        <v>464200</v>
      </c>
      <c r="T7">
        <f t="shared" si="5"/>
        <v>232100</v>
      </c>
    </row>
    <row r="8" spans="1:20">
      <c r="A8" t="s">
        <v>13</v>
      </c>
      <c r="B8" t="s">
        <v>18</v>
      </c>
      <c r="C8" t="s">
        <v>23</v>
      </c>
      <c r="D8" t="s">
        <v>16</v>
      </c>
      <c r="E8">
        <v>0.5</v>
      </c>
      <c r="F8">
        <v>1000</v>
      </c>
      <c r="G8">
        <v>50</v>
      </c>
      <c r="H8">
        <v>0</v>
      </c>
      <c r="I8">
        <v>25</v>
      </c>
      <c r="J8">
        <v>8000</v>
      </c>
      <c r="K8">
        <v>8000</v>
      </c>
      <c r="L8">
        <v>45000</v>
      </c>
      <c r="M8" s="1">
        <v>200000</v>
      </c>
      <c r="N8">
        <f t="shared" si="0"/>
        <v>0</v>
      </c>
      <c r="O8">
        <f t="shared" si="0"/>
        <v>200000</v>
      </c>
      <c r="P8">
        <f t="shared" si="1"/>
        <v>90000</v>
      </c>
      <c r="Q8">
        <f t="shared" si="2"/>
        <v>490000</v>
      </c>
      <c r="R8">
        <f t="shared" si="3"/>
        <v>50000</v>
      </c>
      <c r="S8">
        <f t="shared" si="4"/>
        <v>-220000</v>
      </c>
      <c r="T8">
        <f t="shared" si="5"/>
        <v>-440000</v>
      </c>
    </row>
    <row r="9" spans="1:20">
      <c r="A9" t="s">
        <v>13</v>
      </c>
      <c r="B9" t="s">
        <v>24</v>
      </c>
      <c r="C9" t="s">
        <v>21</v>
      </c>
      <c r="D9" t="s">
        <v>16</v>
      </c>
      <c r="E9">
        <v>36.5</v>
      </c>
      <c r="F9">
        <v>113</v>
      </c>
      <c r="G9">
        <v>13450</v>
      </c>
      <c r="H9">
        <v>4.01</v>
      </c>
      <c r="I9">
        <v>10.210000000000001</v>
      </c>
      <c r="J9">
        <v>8900</v>
      </c>
      <c r="K9">
        <v>8100</v>
      </c>
      <c r="L9">
        <v>749090</v>
      </c>
      <c r="M9">
        <v>462245</v>
      </c>
      <c r="N9">
        <f t="shared" si="0"/>
        <v>35689</v>
      </c>
      <c r="O9">
        <f t="shared" si="0"/>
        <v>82701</v>
      </c>
      <c r="P9">
        <f t="shared" si="1"/>
        <v>20523.013698630137</v>
      </c>
      <c r="Q9">
        <f t="shared" si="2"/>
        <v>601158.01369863015</v>
      </c>
      <c r="R9">
        <f t="shared" si="3"/>
        <v>1519850</v>
      </c>
      <c r="S9">
        <f t="shared" si="4"/>
        <v>33532257.5</v>
      </c>
      <c r="T9">
        <f t="shared" si="5"/>
        <v>918691.98630136985</v>
      </c>
    </row>
    <row r="10" spans="1:20">
      <c r="A10" t="s">
        <v>13</v>
      </c>
      <c r="B10" t="s">
        <v>24</v>
      </c>
      <c r="C10" t="s">
        <v>15</v>
      </c>
      <c r="D10" t="s">
        <v>16</v>
      </c>
      <c r="E10">
        <v>55.5</v>
      </c>
      <c r="F10">
        <v>24804.35</v>
      </c>
      <c r="G10">
        <v>171</v>
      </c>
      <c r="H10">
        <v>63.92</v>
      </c>
      <c r="I10">
        <v>37.71</v>
      </c>
      <c r="J10">
        <v>9304</v>
      </c>
      <c r="K10">
        <v>8478</v>
      </c>
      <c r="L10">
        <v>217717</v>
      </c>
      <c r="M10">
        <v>705977</v>
      </c>
      <c r="N10">
        <f t="shared" si="0"/>
        <v>594711.68000000005</v>
      </c>
      <c r="O10">
        <f t="shared" si="0"/>
        <v>319705.38</v>
      </c>
      <c r="P10">
        <f t="shared" si="1"/>
        <v>3922.828828828829</v>
      </c>
      <c r="Q10">
        <f t="shared" si="2"/>
        <v>1624316.8888288289</v>
      </c>
      <c r="R10">
        <f t="shared" si="3"/>
        <v>4241543.8499999996</v>
      </c>
      <c r="S10">
        <f t="shared" si="4"/>
        <v>145256096.34499997</v>
      </c>
      <c r="T10">
        <f t="shared" si="5"/>
        <v>2617226.9611711707</v>
      </c>
    </row>
    <row r="11" spans="1:20">
      <c r="A11" t="s">
        <v>13</v>
      </c>
      <c r="B11" t="s">
        <v>24</v>
      </c>
      <c r="C11" t="s">
        <v>17</v>
      </c>
      <c r="D11" t="s">
        <v>16</v>
      </c>
      <c r="E11">
        <v>37</v>
      </c>
      <c r="F11">
        <v>12180.95</v>
      </c>
      <c r="G11">
        <v>693</v>
      </c>
      <c r="H11">
        <v>70.319999999999993</v>
      </c>
      <c r="I11">
        <v>40.83</v>
      </c>
      <c r="J11">
        <v>9429</v>
      </c>
      <c r="K11">
        <v>8429</v>
      </c>
      <c r="L11">
        <v>175976</v>
      </c>
      <c r="M11">
        <v>851652</v>
      </c>
      <c r="N11">
        <f t="shared" si="0"/>
        <v>663047.27999999991</v>
      </c>
      <c r="O11">
        <f t="shared" si="0"/>
        <v>344156.07</v>
      </c>
      <c r="P11">
        <f t="shared" si="1"/>
        <v>4756.1081081081084</v>
      </c>
      <c r="Q11">
        <f t="shared" si="2"/>
        <v>1863611.458108108</v>
      </c>
      <c r="R11">
        <f t="shared" si="3"/>
        <v>8441398.3499999996</v>
      </c>
      <c r="S11">
        <f t="shared" si="4"/>
        <v>243378114.99999997</v>
      </c>
      <c r="T11">
        <f t="shared" si="5"/>
        <v>6577786.8918918911</v>
      </c>
    </row>
    <row r="12" spans="1:20">
      <c r="A12" t="s">
        <v>13</v>
      </c>
      <c r="B12" t="s">
        <v>24</v>
      </c>
      <c r="C12" t="s">
        <v>25</v>
      </c>
      <c r="D12" t="s">
        <v>16</v>
      </c>
      <c r="E12">
        <v>10</v>
      </c>
      <c r="F12">
        <v>90000</v>
      </c>
      <c r="G12">
        <v>30</v>
      </c>
      <c r="H12">
        <v>35.799999999999997</v>
      </c>
      <c r="I12">
        <v>0</v>
      </c>
      <c r="J12">
        <v>12000</v>
      </c>
      <c r="K12">
        <v>8000</v>
      </c>
      <c r="L12">
        <v>7940000</v>
      </c>
      <c r="M12">
        <v>904000</v>
      </c>
      <c r="N12">
        <f t="shared" si="0"/>
        <v>429599.99999999994</v>
      </c>
      <c r="O12">
        <f t="shared" si="0"/>
        <v>0</v>
      </c>
      <c r="P12">
        <f t="shared" si="1"/>
        <v>794000</v>
      </c>
      <c r="Q12">
        <f t="shared" si="2"/>
        <v>2127600</v>
      </c>
      <c r="R12">
        <f t="shared" si="3"/>
        <v>2700000</v>
      </c>
      <c r="S12">
        <f t="shared" si="4"/>
        <v>5724000</v>
      </c>
      <c r="T12">
        <f t="shared" si="5"/>
        <v>572400</v>
      </c>
    </row>
    <row r="13" spans="1:20">
      <c r="A13" t="s">
        <v>13</v>
      </c>
      <c r="B13" t="s">
        <v>24</v>
      </c>
      <c r="C13" t="s">
        <v>26</v>
      </c>
      <c r="D13" t="s">
        <v>16</v>
      </c>
      <c r="E13">
        <v>19</v>
      </c>
      <c r="F13">
        <v>48.33</v>
      </c>
      <c r="G13">
        <v>13333</v>
      </c>
      <c r="H13">
        <v>5.01</v>
      </c>
      <c r="I13">
        <v>2.71</v>
      </c>
      <c r="J13">
        <v>8667</v>
      </c>
      <c r="K13">
        <v>8667</v>
      </c>
      <c r="L13">
        <v>911667</v>
      </c>
      <c r="M13">
        <v>305067</v>
      </c>
      <c r="N13">
        <f t="shared" si="0"/>
        <v>43421.67</v>
      </c>
      <c r="O13">
        <f t="shared" si="0"/>
        <v>23487.57</v>
      </c>
      <c r="P13">
        <f t="shared" si="1"/>
        <v>47982.473684210527</v>
      </c>
      <c r="Q13">
        <f t="shared" si="2"/>
        <v>419958.7136842105</v>
      </c>
      <c r="R13">
        <f t="shared" si="3"/>
        <v>644383.89</v>
      </c>
      <c r="S13">
        <f t="shared" si="4"/>
        <v>4264078.3500000006</v>
      </c>
      <c r="T13">
        <f t="shared" si="5"/>
        <v>224425.17631578949</v>
      </c>
    </row>
    <row r="14" spans="1:20">
      <c r="A14" t="s">
        <v>13</v>
      </c>
      <c r="B14" t="s">
        <v>24</v>
      </c>
      <c r="C14" t="s">
        <v>26</v>
      </c>
      <c r="D14" t="s">
        <v>27</v>
      </c>
      <c r="E14">
        <v>35</v>
      </c>
      <c r="F14">
        <v>61</v>
      </c>
      <c r="G14">
        <v>14000</v>
      </c>
      <c r="H14">
        <v>0.39</v>
      </c>
      <c r="I14">
        <v>1.95</v>
      </c>
      <c r="J14">
        <v>9800</v>
      </c>
      <c r="K14">
        <v>8200</v>
      </c>
      <c r="L14">
        <v>547300</v>
      </c>
      <c r="M14">
        <v>190480</v>
      </c>
      <c r="N14">
        <f t="shared" si="0"/>
        <v>3822</v>
      </c>
      <c r="O14">
        <f t="shared" si="0"/>
        <v>15990</v>
      </c>
      <c r="P14">
        <f t="shared" si="1"/>
        <v>15637.142857142857</v>
      </c>
      <c r="Q14">
        <f t="shared" si="2"/>
        <v>225929.14285714287</v>
      </c>
      <c r="R14">
        <f t="shared" si="3"/>
        <v>854000</v>
      </c>
      <c r="S14">
        <f t="shared" si="4"/>
        <v>21982480</v>
      </c>
      <c r="T14">
        <f t="shared" si="5"/>
        <v>628070.85714285716</v>
      </c>
    </row>
    <row r="15" spans="1:20">
      <c r="A15" t="s">
        <v>13</v>
      </c>
      <c r="B15" t="s">
        <v>24</v>
      </c>
      <c r="C15" t="s">
        <v>23</v>
      </c>
      <c r="D15" t="s">
        <v>16</v>
      </c>
      <c r="E15">
        <v>14</v>
      </c>
      <c r="F15">
        <v>3500</v>
      </c>
      <c r="G15">
        <v>25</v>
      </c>
      <c r="H15">
        <v>26.54</v>
      </c>
      <c r="I15">
        <v>15.07</v>
      </c>
      <c r="J15">
        <v>9500</v>
      </c>
      <c r="K15">
        <v>7000</v>
      </c>
      <c r="L15">
        <v>570000</v>
      </c>
      <c r="M15">
        <v>238200</v>
      </c>
      <c r="N15">
        <f t="shared" si="0"/>
        <v>252130</v>
      </c>
      <c r="O15">
        <f t="shared" si="0"/>
        <v>105490</v>
      </c>
      <c r="P15">
        <f t="shared" si="1"/>
        <v>40714.285714285717</v>
      </c>
      <c r="Q15">
        <f t="shared" si="2"/>
        <v>636534.28571428568</v>
      </c>
      <c r="R15">
        <f t="shared" si="3"/>
        <v>87500</v>
      </c>
      <c r="S15">
        <f t="shared" si="4"/>
        <v>-7686480</v>
      </c>
      <c r="T15">
        <f t="shared" si="5"/>
        <v>-549034.28571428568</v>
      </c>
    </row>
    <row r="16" spans="1:20">
      <c r="A16" t="s">
        <v>13</v>
      </c>
      <c r="B16" t="s">
        <v>28</v>
      </c>
      <c r="C16" t="s">
        <v>29</v>
      </c>
      <c r="D16" t="s">
        <v>16</v>
      </c>
      <c r="E16">
        <v>4.5</v>
      </c>
      <c r="F16">
        <v>104</v>
      </c>
      <c r="G16">
        <v>7800</v>
      </c>
      <c r="H16">
        <v>44.39</v>
      </c>
      <c r="I16">
        <v>6.64</v>
      </c>
      <c r="J16">
        <v>16667</v>
      </c>
      <c r="K16">
        <v>8333</v>
      </c>
      <c r="L16">
        <v>163833</v>
      </c>
      <c r="M16">
        <v>508267</v>
      </c>
      <c r="N16">
        <f t="shared" si="0"/>
        <v>739848.13</v>
      </c>
      <c r="O16">
        <f t="shared" si="0"/>
        <v>55331.119999999995</v>
      </c>
      <c r="P16">
        <f t="shared" si="1"/>
        <v>36407.333333333336</v>
      </c>
      <c r="Q16">
        <f t="shared" si="2"/>
        <v>1339853.5833333333</v>
      </c>
      <c r="R16">
        <f t="shared" si="3"/>
        <v>811200</v>
      </c>
      <c r="S16">
        <f t="shared" si="4"/>
        <v>-2378941.1249999995</v>
      </c>
      <c r="T16">
        <f t="shared" si="5"/>
        <v>-528653.58333333326</v>
      </c>
    </row>
    <row r="17" spans="1:20">
      <c r="A17" t="s">
        <v>13</v>
      </c>
      <c r="B17" t="s">
        <v>28</v>
      </c>
      <c r="C17" t="s">
        <v>20</v>
      </c>
      <c r="D17" t="s">
        <v>16</v>
      </c>
      <c r="E17">
        <v>25</v>
      </c>
      <c r="F17">
        <v>169000</v>
      </c>
      <c r="G17">
        <v>23</v>
      </c>
      <c r="H17">
        <v>74.36</v>
      </c>
      <c r="I17">
        <v>31.07</v>
      </c>
      <c r="J17">
        <v>17900</v>
      </c>
      <c r="K17">
        <v>9400</v>
      </c>
      <c r="L17">
        <v>256500</v>
      </c>
      <c r="M17">
        <v>705410</v>
      </c>
      <c r="N17">
        <f t="shared" si="0"/>
        <v>1331044</v>
      </c>
      <c r="O17">
        <f t="shared" si="0"/>
        <v>292058</v>
      </c>
      <c r="P17">
        <f t="shared" si="1"/>
        <v>10260</v>
      </c>
      <c r="Q17">
        <f t="shared" si="2"/>
        <v>2338772</v>
      </c>
      <c r="R17">
        <f t="shared" si="3"/>
        <v>3887000</v>
      </c>
      <c r="S17">
        <f t="shared" si="4"/>
        <v>38705700</v>
      </c>
      <c r="T17">
        <f t="shared" si="5"/>
        <v>1548228</v>
      </c>
    </row>
    <row r="18" spans="1:20">
      <c r="A18" t="s">
        <v>13</v>
      </c>
      <c r="B18" t="s">
        <v>28</v>
      </c>
      <c r="C18" t="s">
        <v>21</v>
      </c>
      <c r="D18" t="s">
        <v>16</v>
      </c>
      <c r="E18">
        <v>4</v>
      </c>
      <c r="F18">
        <v>80</v>
      </c>
      <c r="G18">
        <v>12000</v>
      </c>
      <c r="H18">
        <v>42.25</v>
      </c>
      <c r="I18">
        <v>0</v>
      </c>
      <c r="J18">
        <v>7000</v>
      </c>
      <c r="K18">
        <v>7000</v>
      </c>
      <c r="L18">
        <v>432000</v>
      </c>
      <c r="M18">
        <v>373000</v>
      </c>
      <c r="N18">
        <f t="shared" si="0"/>
        <v>295750</v>
      </c>
      <c r="O18">
        <f t="shared" si="0"/>
        <v>0</v>
      </c>
      <c r="P18">
        <f t="shared" si="1"/>
        <v>108000</v>
      </c>
      <c r="Q18">
        <f t="shared" si="2"/>
        <v>776750</v>
      </c>
      <c r="R18">
        <f t="shared" si="3"/>
        <v>960000</v>
      </c>
      <c r="S18">
        <f t="shared" si="4"/>
        <v>733000</v>
      </c>
      <c r="T18">
        <f t="shared" si="5"/>
        <v>183250</v>
      </c>
    </row>
    <row r="19" spans="1:20">
      <c r="A19" t="s">
        <v>13</v>
      </c>
      <c r="B19" t="s">
        <v>28</v>
      </c>
      <c r="C19" t="s">
        <v>30</v>
      </c>
      <c r="D19" t="s">
        <v>16</v>
      </c>
      <c r="E19">
        <v>6</v>
      </c>
      <c r="F19">
        <v>24</v>
      </c>
      <c r="G19">
        <v>80000</v>
      </c>
      <c r="H19">
        <v>8.25</v>
      </c>
      <c r="I19">
        <v>0</v>
      </c>
      <c r="J19">
        <v>5733</v>
      </c>
      <c r="K19">
        <v>5733</v>
      </c>
      <c r="L19">
        <v>720000</v>
      </c>
      <c r="M19">
        <v>398450</v>
      </c>
      <c r="N19">
        <f t="shared" si="0"/>
        <v>47297.25</v>
      </c>
      <c r="O19">
        <f t="shared" si="0"/>
        <v>0</v>
      </c>
      <c r="P19">
        <f t="shared" si="1"/>
        <v>120000</v>
      </c>
      <c r="Q19">
        <f t="shared" si="2"/>
        <v>565747.25</v>
      </c>
      <c r="R19">
        <f t="shared" si="3"/>
        <v>1920000</v>
      </c>
      <c r="S19">
        <f t="shared" si="4"/>
        <v>8125516.5</v>
      </c>
      <c r="T19">
        <f t="shared" si="5"/>
        <v>1354252.75</v>
      </c>
    </row>
    <row r="20" spans="1:20">
      <c r="A20" t="s">
        <v>13</v>
      </c>
      <c r="B20" t="s">
        <v>28</v>
      </c>
      <c r="C20" t="s">
        <v>31</v>
      </c>
      <c r="D20" t="s">
        <v>16</v>
      </c>
      <c r="E20">
        <v>15.5</v>
      </c>
      <c r="F20">
        <v>350</v>
      </c>
      <c r="G20">
        <v>1917</v>
      </c>
      <c r="H20">
        <v>43.33</v>
      </c>
      <c r="I20">
        <v>20.32</v>
      </c>
      <c r="J20">
        <v>16333</v>
      </c>
      <c r="K20">
        <v>9333</v>
      </c>
      <c r="L20">
        <v>116333</v>
      </c>
      <c r="M20">
        <v>728583</v>
      </c>
      <c r="N20">
        <f t="shared" si="0"/>
        <v>707708.89</v>
      </c>
      <c r="O20">
        <f t="shared" si="0"/>
        <v>189646.56</v>
      </c>
      <c r="P20">
        <f t="shared" si="1"/>
        <v>7505.3548387096771</v>
      </c>
      <c r="Q20">
        <f t="shared" si="2"/>
        <v>1633443.8048387098</v>
      </c>
      <c r="R20">
        <f t="shared" si="3"/>
        <v>670950</v>
      </c>
      <c r="S20">
        <f t="shared" si="4"/>
        <v>-14918653.975000001</v>
      </c>
      <c r="T20">
        <f t="shared" si="5"/>
        <v>-962493.80483870977</v>
      </c>
    </row>
    <row r="21" spans="1:20">
      <c r="A21" t="s">
        <v>13</v>
      </c>
      <c r="B21" t="s">
        <v>28</v>
      </c>
      <c r="C21" t="s">
        <v>32</v>
      </c>
      <c r="D21" t="s">
        <v>16</v>
      </c>
      <c r="E21">
        <v>1</v>
      </c>
      <c r="F21">
        <v>240</v>
      </c>
      <c r="G21">
        <v>10500</v>
      </c>
      <c r="H21">
        <v>175</v>
      </c>
      <c r="I21">
        <v>80</v>
      </c>
      <c r="J21">
        <v>16000</v>
      </c>
      <c r="K21">
        <v>8000</v>
      </c>
      <c r="L21">
        <v>912000</v>
      </c>
      <c r="M21">
        <v>1500500</v>
      </c>
      <c r="N21">
        <f t="shared" si="0"/>
        <v>2800000</v>
      </c>
      <c r="O21">
        <f t="shared" si="0"/>
        <v>640000</v>
      </c>
      <c r="P21">
        <f t="shared" si="1"/>
        <v>912000</v>
      </c>
      <c r="Q21">
        <f t="shared" si="2"/>
        <v>5852500</v>
      </c>
      <c r="R21">
        <f t="shared" si="3"/>
        <v>2520000</v>
      </c>
      <c r="S21">
        <f t="shared" si="4"/>
        <v>-3332500</v>
      </c>
      <c r="T21">
        <f t="shared" si="5"/>
        <v>-3332500</v>
      </c>
    </row>
    <row r="22" spans="1:20">
      <c r="A22" t="s">
        <v>13</v>
      </c>
      <c r="B22" t="s">
        <v>28</v>
      </c>
      <c r="C22" t="s">
        <v>33</v>
      </c>
      <c r="D22" t="s">
        <v>16</v>
      </c>
      <c r="E22">
        <v>1</v>
      </c>
      <c r="F22">
        <v>8.3000000000000007</v>
      </c>
      <c r="G22">
        <v>9500</v>
      </c>
      <c r="H22">
        <v>74</v>
      </c>
      <c r="I22">
        <v>6.5</v>
      </c>
      <c r="J22">
        <v>8000</v>
      </c>
      <c r="K22">
        <v>7000</v>
      </c>
      <c r="L22">
        <v>126000</v>
      </c>
      <c r="M22">
        <v>290000</v>
      </c>
      <c r="N22">
        <f t="shared" si="0"/>
        <v>592000</v>
      </c>
      <c r="O22">
        <f t="shared" si="0"/>
        <v>45500</v>
      </c>
      <c r="P22">
        <f t="shared" si="1"/>
        <v>126000</v>
      </c>
      <c r="Q22">
        <f t="shared" si="2"/>
        <v>1053500</v>
      </c>
      <c r="R22">
        <f t="shared" si="3"/>
        <v>78850</v>
      </c>
      <c r="S22">
        <f t="shared" si="4"/>
        <v>-974650</v>
      </c>
      <c r="T22">
        <f t="shared" si="5"/>
        <v>-974650</v>
      </c>
    </row>
    <row r="23" spans="1:20">
      <c r="A23" t="s">
        <v>13</v>
      </c>
      <c r="B23" t="s">
        <v>28</v>
      </c>
      <c r="C23" t="s">
        <v>34</v>
      </c>
      <c r="D23" t="s">
        <v>16</v>
      </c>
      <c r="E23">
        <v>4.5</v>
      </c>
      <c r="F23">
        <v>625</v>
      </c>
      <c r="G23">
        <v>9560</v>
      </c>
      <c r="H23">
        <v>149.16999999999999</v>
      </c>
      <c r="I23">
        <v>5.33</v>
      </c>
      <c r="J23">
        <v>14000</v>
      </c>
      <c r="K23">
        <v>8000</v>
      </c>
      <c r="L23">
        <v>197250</v>
      </c>
      <c r="M23">
        <v>857500</v>
      </c>
      <c r="N23">
        <f t="shared" si="0"/>
        <v>2088379.9999999998</v>
      </c>
      <c r="O23">
        <f t="shared" si="0"/>
        <v>42640</v>
      </c>
      <c r="P23">
        <f t="shared" si="1"/>
        <v>43833.333333333336</v>
      </c>
      <c r="Q23">
        <f t="shared" si="2"/>
        <v>3032353.3333333335</v>
      </c>
      <c r="R23">
        <f t="shared" si="3"/>
        <v>5975000</v>
      </c>
      <c r="S23">
        <f t="shared" si="4"/>
        <v>13241910</v>
      </c>
      <c r="T23">
        <f t="shared" si="5"/>
        <v>2942646.6666666665</v>
      </c>
    </row>
    <row r="24" spans="1:20">
      <c r="A24" t="s">
        <v>13</v>
      </c>
      <c r="B24" t="s">
        <v>28</v>
      </c>
      <c r="C24" t="s">
        <v>17</v>
      </c>
      <c r="D24" t="s">
        <v>16</v>
      </c>
      <c r="E24">
        <v>0.5</v>
      </c>
      <c r="F24">
        <v>1320</v>
      </c>
      <c r="G24">
        <v>1000</v>
      </c>
      <c r="H24">
        <v>0</v>
      </c>
      <c r="I24">
        <v>79</v>
      </c>
      <c r="J24">
        <v>7500</v>
      </c>
      <c r="K24">
        <v>7500</v>
      </c>
      <c r="L24">
        <v>0</v>
      </c>
      <c r="M24">
        <v>299000</v>
      </c>
      <c r="N24">
        <f t="shared" si="0"/>
        <v>0</v>
      </c>
      <c r="O24">
        <f t="shared" si="0"/>
        <v>592500</v>
      </c>
      <c r="P24">
        <f t="shared" si="1"/>
        <v>0</v>
      </c>
      <c r="Q24">
        <f t="shared" si="2"/>
        <v>891500</v>
      </c>
      <c r="R24">
        <f t="shared" si="3"/>
        <v>1320000</v>
      </c>
      <c r="S24">
        <f t="shared" si="4"/>
        <v>214250</v>
      </c>
      <c r="T24">
        <f t="shared" si="5"/>
        <v>428500</v>
      </c>
    </row>
    <row r="25" spans="1:20">
      <c r="A25" t="s">
        <v>13</v>
      </c>
      <c r="B25" t="s">
        <v>28</v>
      </c>
      <c r="C25" t="s">
        <v>25</v>
      </c>
      <c r="D25" t="s">
        <v>16</v>
      </c>
      <c r="E25">
        <v>1</v>
      </c>
      <c r="F25">
        <v>45000</v>
      </c>
      <c r="G25">
        <v>130</v>
      </c>
      <c r="H25">
        <v>78</v>
      </c>
      <c r="I25">
        <v>60</v>
      </c>
      <c r="J25">
        <v>15000</v>
      </c>
      <c r="K25">
        <v>10000</v>
      </c>
      <c r="L25">
        <v>0</v>
      </c>
      <c r="M25">
        <v>511000</v>
      </c>
      <c r="N25">
        <f t="shared" si="0"/>
        <v>1170000</v>
      </c>
      <c r="O25">
        <f t="shared" si="0"/>
        <v>600000</v>
      </c>
      <c r="P25">
        <f t="shared" si="1"/>
        <v>0</v>
      </c>
      <c r="Q25">
        <f t="shared" si="2"/>
        <v>2281000</v>
      </c>
      <c r="R25">
        <f t="shared" si="3"/>
        <v>5850000</v>
      </c>
      <c r="S25">
        <f t="shared" si="4"/>
        <v>3569000</v>
      </c>
      <c r="T25">
        <f t="shared" si="5"/>
        <v>3569000</v>
      </c>
    </row>
    <row r="26" spans="1:20">
      <c r="A26" t="s">
        <v>13</v>
      </c>
      <c r="B26" t="s">
        <v>28</v>
      </c>
      <c r="C26" t="s">
        <v>26</v>
      </c>
      <c r="D26" t="s">
        <v>16</v>
      </c>
      <c r="E26">
        <v>6</v>
      </c>
      <c r="F26">
        <v>80</v>
      </c>
      <c r="G26">
        <v>16000</v>
      </c>
      <c r="H26">
        <v>7.33</v>
      </c>
      <c r="I26">
        <v>0</v>
      </c>
      <c r="J26">
        <v>7000</v>
      </c>
      <c r="K26">
        <v>7000</v>
      </c>
      <c r="L26">
        <v>540000</v>
      </c>
      <c r="M26">
        <v>197000</v>
      </c>
      <c r="N26">
        <f t="shared" si="0"/>
        <v>51310</v>
      </c>
      <c r="O26">
        <f t="shared" si="0"/>
        <v>0</v>
      </c>
      <c r="P26">
        <f t="shared" si="1"/>
        <v>90000</v>
      </c>
      <c r="Q26">
        <f t="shared" si="2"/>
        <v>338310</v>
      </c>
      <c r="R26">
        <f t="shared" si="3"/>
        <v>1280000</v>
      </c>
      <c r="S26">
        <f t="shared" si="4"/>
        <v>5650140</v>
      </c>
      <c r="T26">
        <f t="shared" si="5"/>
        <v>941690</v>
      </c>
    </row>
    <row r="27" spans="1:20">
      <c r="A27" t="s">
        <v>35</v>
      </c>
      <c r="B27" t="s">
        <v>14</v>
      </c>
      <c r="C27" t="s">
        <v>36</v>
      </c>
      <c r="D27" t="s">
        <v>27</v>
      </c>
      <c r="E27">
        <v>2.5</v>
      </c>
      <c r="F27">
        <v>5.3</v>
      </c>
      <c r="G27">
        <v>35000</v>
      </c>
      <c r="H27">
        <v>0</v>
      </c>
      <c r="I27">
        <v>16</v>
      </c>
      <c r="J27">
        <v>5000</v>
      </c>
      <c r="K27">
        <v>5000</v>
      </c>
      <c r="L27">
        <v>0</v>
      </c>
      <c r="M27">
        <v>60000</v>
      </c>
      <c r="N27">
        <f t="shared" si="0"/>
        <v>0</v>
      </c>
      <c r="O27">
        <f t="shared" si="0"/>
        <v>80000</v>
      </c>
      <c r="P27">
        <f t="shared" si="1"/>
        <v>0</v>
      </c>
      <c r="Q27">
        <f t="shared" si="2"/>
        <v>140000</v>
      </c>
      <c r="R27">
        <f t="shared" si="3"/>
        <v>185500</v>
      </c>
      <c r="S27">
        <f t="shared" si="4"/>
        <v>113750</v>
      </c>
      <c r="T27">
        <f t="shared" si="5"/>
        <v>45500</v>
      </c>
    </row>
    <row r="28" spans="1:20">
      <c r="A28" t="s">
        <v>35</v>
      </c>
      <c r="B28" t="s">
        <v>14</v>
      </c>
      <c r="C28" t="s">
        <v>21</v>
      </c>
      <c r="D28" t="s">
        <v>16</v>
      </c>
      <c r="E28">
        <v>2</v>
      </c>
      <c r="F28">
        <v>90</v>
      </c>
      <c r="G28">
        <v>15000</v>
      </c>
      <c r="H28">
        <v>25</v>
      </c>
      <c r="I28">
        <v>11.5</v>
      </c>
      <c r="J28">
        <v>6000</v>
      </c>
      <c r="K28">
        <v>6000</v>
      </c>
      <c r="L28">
        <v>0</v>
      </c>
      <c r="M28">
        <v>195000</v>
      </c>
      <c r="N28">
        <f t="shared" si="0"/>
        <v>150000</v>
      </c>
      <c r="O28">
        <f t="shared" si="0"/>
        <v>69000</v>
      </c>
      <c r="P28">
        <f t="shared" si="1"/>
        <v>0</v>
      </c>
      <c r="Q28">
        <f t="shared" si="2"/>
        <v>414000</v>
      </c>
      <c r="R28">
        <f t="shared" si="3"/>
        <v>1350000</v>
      </c>
      <c r="S28">
        <f t="shared" si="4"/>
        <v>1872000</v>
      </c>
      <c r="T28">
        <f t="shared" si="5"/>
        <v>936000</v>
      </c>
    </row>
    <row r="29" spans="1:20">
      <c r="A29" t="s">
        <v>35</v>
      </c>
      <c r="B29" t="s">
        <v>14</v>
      </c>
      <c r="C29" t="s">
        <v>21</v>
      </c>
      <c r="D29" t="s">
        <v>27</v>
      </c>
      <c r="E29">
        <v>0.3</v>
      </c>
      <c r="F29">
        <v>10</v>
      </c>
      <c r="G29">
        <v>10000</v>
      </c>
      <c r="H29">
        <v>0</v>
      </c>
      <c r="I29">
        <v>10</v>
      </c>
      <c r="J29">
        <v>6000</v>
      </c>
      <c r="K29">
        <v>6000</v>
      </c>
      <c r="L29">
        <v>8750</v>
      </c>
      <c r="M29">
        <v>50000</v>
      </c>
      <c r="N29">
        <f t="shared" si="0"/>
        <v>0</v>
      </c>
      <c r="O29">
        <f t="shared" si="0"/>
        <v>60000</v>
      </c>
      <c r="P29">
        <f t="shared" si="1"/>
        <v>29166.666666666668</v>
      </c>
      <c r="Q29">
        <f t="shared" si="2"/>
        <v>139166.66666666666</v>
      </c>
      <c r="R29">
        <f t="shared" si="3"/>
        <v>100000</v>
      </c>
      <c r="S29">
        <f t="shared" si="4"/>
        <v>-11749.999999999996</v>
      </c>
      <c r="T29">
        <f t="shared" si="5"/>
        <v>-39166.666666666657</v>
      </c>
    </row>
    <row r="30" spans="1:20">
      <c r="A30" t="s">
        <v>35</v>
      </c>
      <c r="B30" t="s">
        <v>14</v>
      </c>
      <c r="C30" t="s">
        <v>31</v>
      </c>
      <c r="D30" t="s">
        <v>27</v>
      </c>
      <c r="E30">
        <v>0.3</v>
      </c>
      <c r="F30">
        <v>48</v>
      </c>
      <c r="G30">
        <v>10000</v>
      </c>
      <c r="H30">
        <v>0</v>
      </c>
      <c r="I30">
        <v>10</v>
      </c>
      <c r="J30">
        <v>6000</v>
      </c>
      <c r="K30">
        <v>6000</v>
      </c>
      <c r="L30">
        <v>8750</v>
      </c>
      <c r="M30">
        <v>32000</v>
      </c>
      <c r="N30">
        <f t="shared" si="0"/>
        <v>0</v>
      </c>
      <c r="O30">
        <f t="shared" si="0"/>
        <v>60000</v>
      </c>
      <c r="P30">
        <f t="shared" si="1"/>
        <v>29166.666666666668</v>
      </c>
      <c r="Q30">
        <f t="shared" si="2"/>
        <v>121166.66666666667</v>
      </c>
      <c r="R30">
        <f t="shared" si="3"/>
        <v>480000</v>
      </c>
      <c r="S30">
        <f t="shared" si="4"/>
        <v>107649.99999999999</v>
      </c>
      <c r="T30">
        <f t="shared" si="5"/>
        <v>358833.33333333331</v>
      </c>
    </row>
    <row r="31" spans="1:20">
      <c r="A31" t="s">
        <v>35</v>
      </c>
      <c r="B31" t="s">
        <v>14</v>
      </c>
      <c r="C31" t="s">
        <v>33</v>
      </c>
      <c r="D31" t="s">
        <v>27</v>
      </c>
      <c r="E31">
        <v>0.5</v>
      </c>
      <c r="F31">
        <v>5</v>
      </c>
      <c r="G31">
        <v>30000</v>
      </c>
      <c r="H31">
        <v>0</v>
      </c>
      <c r="I31">
        <v>12</v>
      </c>
      <c r="J31">
        <v>6000</v>
      </c>
      <c r="K31">
        <v>6000</v>
      </c>
      <c r="L31">
        <v>17000</v>
      </c>
      <c r="M31">
        <v>16000</v>
      </c>
      <c r="N31">
        <f t="shared" si="0"/>
        <v>0</v>
      </c>
      <c r="O31">
        <f t="shared" si="0"/>
        <v>72000</v>
      </c>
      <c r="P31">
        <f t="shared" si="1"/>
        <v>34000</v>
      </c>
      <c r="Q31">
        <f t="shared" si="2"/>
        <v>122000</v>
      </c>
      <c r="R31">
        <f t="shared" si="3"/>
        <v>150000</v>
      </c>
      <c r="S31">
        <f t="shared" si="4"/>
        <v>14000</v>
      </c>
      <c r="T31">
        <f t="shared" si="5"/>
        <v>28000</v>
      </c>
    </row>
    <row r="32" spans="1:20">
      <c r="A32" t="s">
        <v>35</v>
      </c>
      <c r="B32" t="s">
        <v>14</v>
      </c>
      <c r="C32" t="s">
        <v>26</v>
      </c>
      <c r="D32" t="s">
        <v>27</v>
      </c>
      <c r="E32">
        <v>2.5</v>
      </c>
      <c r="F32">
        <v>28.5</v>
      </c>
      <c r="G32">
        <v>9000</v>
      </c>
      <c r="H32">
        <v>0</v>
      </c>
      <c r="I32">
        <v>8</v>
      </c>
      <c r="J32">
        <v>5000</v>
      </c>
      <c r="K32">
        <v>5000</v>
      </c>
      <c r="L32">
        <v>87500</v>
      </c>
      <c r="M32">
        <v>28000</v>
      </c>
      <c r="N32">
        <f t="shared" si="0"/>
        <v>0</v>
      </c>
      <c r="O32">
        <f t="shared" si="0"/>
        <v>40000</v>
      </c>
      <c r="P32">
        <f t="shared" si="1"/>
        <v>35000</v>
      </c>
      <c r="Q32">
        <f t="shared" si="2"/>
        <v>103000</v>
      </c>
      <c r="R32">
        <f t="shared" si="3"/>
        <v>256500</v>
      </c>
      <c r="S32">
        <f t="shared" si="4"/>
        <v>383750</v>
      </c>
      <c r="T32">
        <f t="shared" si="5"/>
        <v>153500</v>
      </c>
    </row>
    <row r="33" spans="1:20">
      <c r="A33" t="s">
        <v>35</v>
      </c>
      <c r="B33" t="s">
        <v>18</v>
      </c>
      <c r="C33" t="s">
        <v>21</v>
      </c>
      <c r="D33" t="s">
        <v>16</v>
      </c>
      <c r="E33">
        <v>2</v>
      </c>
      <c r="F33">
        <v>54</v>
      </c>
      <c r="G33">
        <v>11833</v>
      </c>
      <c r="H33">
        <v>6.67</v>
      </c>
      <c r="I33">
        <v>17.670000000000002</v>
      </c>
      <c r="J33">
        <v>8333</v>
      </c>
      <c r="K33">
        <v>7333</v>
      </c>
      <c r="L33">
        <v>58333</v>
      </c>
      <c r="M33">
        <v>113833</v>
      </c>
      <c r="N33">
        <f t="shared" si="0"/>
        <v>55581.11</v>
      </c>
      <c r="O33">
        <f t="shared" si="0"/>
        <v>129574.11000000002</v>
      </c>
      <c r="P33">
        <f t="shared" si="1"/>
        <v>29166.5</v>
      </c>
      <c r="Q33">
        <f t="shared" si="2"/>
        <v>328154.71999999997</v>
      </c>
      <c r="R33">
        <f t="shared" si="3"/>
        <v>638982</v>
      </c>
      <c r="S33">
        <f t="shared" si="4"/>
        <v>621654.56000000006</v>
      </c>
      <c r="T33">
        <f t="shared" si="5"/>
        <v>310827.28000000003</v>
      </c>
    </row>
    <row r="34" spans="1:20">
      <c r="A34" t="s">
        <v>35</v>
      </c>
      <c r="B34" t="s">
        <v>18</v>
      </c>
      <c r="C34" t="s">
        <v>31</v>
      </c>
      <c r="D34" t="s">
        <v>16</v>
      </c>
      <c r="E34">
        <v>0.5</v>
      </c>
      <c r="F34">
        <v>64</v>
      </c>
      <c r="G34">
        <v>5000</v>
      </c>
      <c r="H34">
        <v>0</v>
      </c>
      <c r="I34">
        <v>26</v>
      </c>
      <c r="J34">
        <v>7000</v>
      </c>
      <c r="K34">
        <v>7000</v>
      </c>
      <c r="L34">
        <v>0</v>
      </c>
      <c r="M34">
        <v>20000</v>
      </c>
      <c r="N34">
        <f t="shared" si="0"/>
        <v>0</v>
      </c>
      <c r="O34">
        <f t="shared" si="0"/>
        <v>182000</v>
      </c>
      <c r="P34">
        <f t="shared" si="1"/>
        <v>0</v>
      </c>
      <c r="Q34">
        <f t="shared" si="2"/>
        <v>202000</v>
      </c>
      <c r="R34">
        <f t="shared" si="3"/>
        <v>320000</v>
      </c>
      <c r="S34">
        <f t="shared" si="4"/>
        <v>59000</v>
      </c>
      <c r="T34">
        <f t="shared" si="5"/>
        <v>118000</v>
      </c>
    </row>
    <row r="35" spans="1:20">
      <c r="A35" t="s">
        <v>35</v>
      </c>
      <c r="B35" t="s">
        <v>18</v>
      </c>
      <c r="C35" t="s">
        <v>33</v>
      </c>
      <c r="D35" t="s">
        <v>16</v>
      </c>
      <c r="E35">
        <v>1</v>
      </c>
      <c r="F35">
        <v>4</v>
      </c>
      <c r="G35">
        <v>30000</v>
      </c>
      <c r="H35">
        <v>6</v>
      </c>
      <c r="I35">
        <v>9</v>
      </c>
      <c r="J35">
        <v>8000</v>
      </c>
      <c r="K35">
        <v>8000</v>
      </c>
      <c r="L35" s="1">
        <v>100000</v>
      </c>
      <c r="M35">
        <v>58000</v>
      </c>
      <c r="N35">
        <f t="shared" si="0"/>
        <v>48000</v>
      </c>
      <c r="O35">
        <f t="shared" si="0"/>
        <v>72000</v>
      </c>
      <c r="P35">
        <f t="shared" si="1"/>
        <v>100000</v>
      </c>
      <c r="Q35">
        <f t="shared" si="2"/>
        <v>278000</v>
      </c>
      <c r="R35">
        <f t="shared" si="3"/>
        <v>120000</v>
      </c>
      <c r="S35">
        <f t="shared" si="4"/>
        <v>-158000</v>
      </c>
      <c r="T35">
        <f t="shared" si="5"/>
        <v>-158000</v>
      </c>
    </row>
    <row r="36" spans="1:20">
      <c r="A36" t="s">
        <v>35</v>
      </c>
      <c r="B36" t="s">
        <v>18</v>
      </c>
      <c r="C36" t="s">
        <v>26</v>
      </c>
      <c r="D36" t="s">
        <v>27</v>
      </c>
      <c r="E36">
        <v>1</v>
      </c>
      <c r="F36">
        <v>58.8</v>
      </c>
      <c r="G36">
        <v>10500</v>
      </c>
      <c r="H36">
        <v>0</v>
      </c>
      <c r="I36">
        <v>0.75</v>
      </c>
      <c r="J36">
        <v>8000</v>
      </c>
      <c r="K36">
        <v>8000</v>
      </c>
      <c r="L36">
        <v>135000</v>
      </c>
      <c r="M36">
        <v>166000</v>
      </c>
      <c r="N36">
        <f t="shared" si="0"/>
        <v>0</v>
      </c>
      <c r="O36">
        <f t="shared" si="0"/>
        <v>6000</v>
      </c>
      <c r="P36">
        <f t="shared" si="1"/>
        <v>135000</v>
      </c>
      <c r="Q36">
        <f t="shared" si="2"/>
        <v>307000</v>
      </c>
      <c r="R36">
        <f t="shared" si="3"/>
        <v>617400</v>
      </c>
      <c r="S36">
        <f t="shared" si="4"/>
        <v>310400</v>
      </c>
      <c r="T36">
        <f t="shared" si="5"/>
        <v>310400</v>
      </c>
    </row>
    <row r="37" spans="1:20">
      <c r="A37" t="s">
        <v>35</v>
      </c>
      <c r="B37" t="s">
        <v>24</v>
      </c>
      <c r="C37" t="s">
        <v>21</v>
      </c>
      <c r="D37" t="s">
        <v>16</v>
      </c>
      <c r="E37">
        <v>56</v>
      </c>
      <c r="F37">
        <v>114.17</v>
      </c>
      <c r="G37">
        <v>13900</v>
      </c>
      <c r="H37">
        <v>5.42</v>
      </c>
      <c r="I37">
        <v>2.81</v>
      </c>
      <c r="J37">
        <v>9050</v>
      </c>
      <c r="K37">
        <v>8717</v>
      </c>
      <c r="L37">
        <v>2320167</v>
      </c>
      <c r="M37">
        <v>499350</v>
      </c>
      <c r="N37">
        <f t="shared" si="0"/>
        <v>49051</v>
      </c>
      <c r="O37">
        <f t="shared" si="0"/>
        <v>24494.77</v>
      </c>
      <c r="P37">
        <f t="shared" si="1"/>
        <v>41431.553571428572</v>
      </c>
      <c r="Q37">
        <f t="shared" si="2"/>
        <v>614327.32357142854</v>
      </c>
      <c r="R37">
        <f t="shared" si="3"/>
        <v>1586963</v>
      </c>
      <c r="S37">
        <f t="shared" si="4"/>
        <v>54467597.880000003</v>
      </c>
      <c r="T37">
        <f t="shared" si="5"/>
        <v>972635.67642857146</v>
      </c>
    </row>
    <row r="38" spans="1:20">
      <c r="A38" t="s">
        <v>35</v>
      </c>
      <c r="B38" t="s">
        <v>24</v>
      </c>
      <c r="C38" t="s">
        <v>15</v>
      </c>
      <c r="D38" t="s">
        <v>16</v>
      </c>
      <c r="E38">
        <v>2.5</v>
      </c>
      <c r="F38">
        <v>38000</v>
      </c>
      <c r="G38">
        <v>225</v>
      </c>
      <c r="H38">
        <v>24</v>
      </c>
      <c r="I38">
        <v>95.17</v>
      </c>
      <c r="J38">
        <v>9500</v>
      </c>
      <c r="K38">
        <v>8500</v>
      </c>
      <c r="L38">
        <v>0</v>
      </c>
      <c r="M38">
        <v>934000</v>
      </c>
      <c r="N38">
        <f t="shared" si="0"/>
        <v>228000</v>
      </c>
      <c r="O38">
        <f t="shared" si="0"/>
        <v>808945</v>
      </c>
      <c r="P38">
        <f t="shared" si="1"/>
        <v>0</v>
      </c>
      <c r="Q38">
        <f t="shared" si="2"/>
        <v>1970945</v>
      </c>
      <c r="R38">
        <f t="shared" si="3"/>
        <v>8550000</v>
      </c>
      <c r="S38">
        <f t="shared" si="4"/>
        <v>16447637.5</v>
      </c>
      <c r="T38">
        <f t="shared" si="5"/>
        <v>6579055</v>
      </c>
    </row>
    <row r="39" spans="1:20">
      <c r="A39" t="s">
        <v>35</v>
      </c>
      <c r="B39" t="s">
        <v>24</v>
      </c>
      <c r="C39" t="s">
        <v>17</v>
      </c>
      <c r="D39" t="s">
        <v>16</v>
      </c>
      <c r="E39">
        <v>2.5</v>
      </c>
      <c r="F39">
        <v>15000</v>
      </c>
      <c r="G39">
        <v>800</v>
      </c>
      <c r="H39">
        <v>24</v>
      </c>
      <c r="I39">
        <v>95.17</v>
      </c>
      <c r="J39">
        <v>9500</v>
      </c>
      <c r="K39">
        <v>8500</v>
      </c>
      <c r="L39">
        <v>0</v>
      </c>
      <c r="M39">
        <v>850000</v>
      </c>
      <c r="N39">
        <f t="shared" si="0"/>
        <v>228000</v>
      </c>
      <c r="O39">
        <f t="shared" si="0"/>
        <v>808945</v>
      </c>
      <c r="P39">
        <f t="shared" si="1"/>
        <v>0</v>
      </c>
      <c r="Q39">
        <f t="shared" si="2"/>
        <v>1886945</v>
      </c>
      <c r="R39">
        <f t="shared" si="3"/>
        <v>12000000</v>
      </c>
      <c r="S39">
        <f t="shared" si="4"/>
        <v>25282637.5</v>
      </c>
      <c r="T39">
        <f t="shared" si="5"/>
        <v>10113055</v>
      </c>
    </row>
    <row r="40" spans="1:20">
      <c r="A40" t="s">
        <v>35</v>
      </c>
      <c r="B40" t="s">
        <v>28</v>
      </c>
      <c r="C40" t="s">
        <v>20</v>
      </c>
      <c r="D40" t="s">
        <v>16</v>
      </c>
      <c r="E40">
        <v>3</v>
      </c>
      <c r="F40">
        <v>160000</v>
      </c>
      <c r="G40">
        <v>15</v>
      </c>
      <c r="H40">
        <v>100</v>
      </c>
      <c r="I40">
        <v>24.5</v>
      </c>
      <c r="J40">
        <v>16000</v>
      </c>
      <c r="K40">
        <v>10000</v>
      </c>
      <c r="L40">
        <v>117000</v>
      </c>
      <c r="M40">
        <v>380425</v>
      </c>
      <c r="N40">
        <f t="shared" si="0"/>
        <v>1600000</v>
      </c>
      <c r="O40">
        <f t="shared" si="0"/>
        <v>245000</v>
      </c>
      <c r="P40">
        <f t="shared" si="1"/>
        <v>39000</v>
      </c>
      <c r="Q40">
        <f t="shared" si="2"/>
        <v>2264425</v>
      </c>
      <c r="R40">
        <f t="shared" si="3"/>
        <v>2400000</v>
      </c>
      <c r="S40">
        <f t="shared" si="4"/>
        <v>406725</v>
      </c>
      <c r="T40">
        <f t="shared" si="5"/>
        <v>135575</v>
      </c>
    </row>
    <row r="41" spans="1:20">
      <c r="A41" t="s">
        <v>35</v>
      </c>
      <c r="B41" t="s">
        <v>28</v>
      </c>
      <c r="C41" t="s">
        <v>21</v>
      </c>
      <c r="D41" t="s">
        <v>16</v>
      </c>
      <c r="E41">
        <v>31</v>
      </c>
      <c r="F41">
        <v>96.11</v>
      </c>
      <c r="G41">
        <v>15256</v>
      </c>
      <c r="H41">
        <v>7.04</v>
      </c>
      <c r="I41">
        <v>11.9</v>
      </c>
      <c r="J41">
        <v>9222</v>
      </c>
      <c r="K41">
        <v>8444</v>
      </c>
      <c r="L41">
        <v>859500</v>
      </c>
      <c r="M41">
        <v>399607</v>
      </c>
      <c r="N41">
        <f t="shared" si="0"/>
        <v>64922.879999999997</v>
      </c>
      <c r="O41">
        <f t="shared" si="0"/>
        <v>100483.6</v>
      </c>
      <c r="P41">
        <f t="shared" si="1"/>
        <v>27725.806451612902</v>
      </c>
      <c r="Q41">
        <f t="shared" si="2"/>
        <v>592739.28645161283</v>
      </c>
      <c r="R41">
        <f t="shared" si="3"/>
        <v>1466254.16</v>
      </c>
      <c r="S41">
        <f t="shared" si="4"/>
        <v>27078961.079999998</v>
      </c>
      <c r="T41">
        <f t="shared" si="5"/>
        <v>873514.87354838708</v>
      </c>
    </row>
    <row r="42" spans="1:20">
      <c r="A42" t="s">
        <v>35</v>
      </c>
      <c r="B42" t="s">
        <v>28</v>
      </c>
      <c r="C42" t="s">
        <v>30</v>
      </c>
      <c r="D42" t="s">
        <v>16</v>
      </c>
      <c r="E42">
        <v>0.5</v>
      </c>
      <c r="F42">
        <v>20</v>
      </c>
      <c r="G42">
        <v>88000</v>
      </c>
      <c r="H42">
        <v>24</v>
      </c>
      <c r="I42">
        <v>34</v>
      </c>
      <c r="J42">
        <v>8000</v>
      </c>
      <c r="K42">
        <v>8000</v>
      </c>
      <c r="L42">
        <v>29000</v>
      </c>
      <c r="M42">
        <v>717600</v>
      </c>
      <c r="N42">
        <f t="shared" si="0"/>
        <v>192000</v>
      </c>
      <c r="O42">
        <f t="shared" si="0"/>
        <v>272000</v>
      </c>
      <c r="P42">
        <f t="shared" si="1"/>
        <v>58000</v>
      </c>
      <c r="Q42">
        <f t="shared" si="2"/>
        <v>1239600</v>
      </c>
      <c r="R42">
        <f t="shared" si="3"/>
        <v>1760000</v>
      </c>
      <c r="S42">
        <f t="shared" si="4"/>
        <v>260200</v>
      </c>
      <c r="T42">
        <f t="shared" si="5"/>
        <v>520400</v>
      </c>
    </row>
    <row r="43" spans="1:20">
      <c r="A43" t="s">
        <v>35</v>
      </c>
      <c r="B43" t="s">
        <v>28</v>
      </c>
      <c r="C43" t="s">
        <v>31</v>
      </c>
      <c r="D43" t="s">
        <v>16</v>
      </c>
      <c r="E43">
        <v>23.5</v>
      </c>
      <c r="F43">
        <v>300</v>
      </c>
      <c r="G43">
        <v>2000</v>
      </c>
      <c r="H43">
        <v>32.47</v>
      </c>
      <c r="I43">
        <v>12.75</v>
      </c>
      <c r="J43">
        <v>14000</v>
      </c>
      <c r="K43">
        <v>8714</v>
      </c>
      <c r="L43">
        <v>208714</v>
      </c>
      <c r="M43">
        <v>541114</v>
      </c>
      <c r="N43">
        <f t="shared" si="0"/>
        <v>454580</v>
      </c>
      <c r="O43">
        <f t="shared" si="0"/>
        <v>111103.5</v>
      </c>
      <c r="P43">
        <f t="shared" si="1"/>
        <v>8881.4468085106382</v>
      </c>
      <c r="Q43">
        <f t="shared" si="2"/>
        <v>1115678.9468085107</v>
      </c>
      <c r="R43">
        <f t="shared" si="3"/>
        <v>600000</v>
      </c>
      <c r="S43">
        <f t="shared" si="4"/>
        <v>-12118455.250000002</v>
      </c>
      <c r="T43">
        <f t="shared" si="5"/>
        <v>-515678.94680851069</v>
      </c>
    </row>
    <row r="44" spans="1:20">
      <c r="A44" t="s">
        <v>35</v>
      </c>
      <c r="B44" t="s">
        <v>28</v>
      </c>
      <c r="C44" t="s">
        <v>33</v>
      </c>
      <c r="D44" t="s">
        <v>16</v>
      </c>
      <c r="E44">
        <v>29</v>
      </c>
      <c r="F44">
        <v>30.23</v>
      </c>
      <c r="G44">
        <v>32000</v>
      </c>
      <c r="H44">
        <v>14.47</v>
      </c>
      <c r="I44">
        <v>18.149999999999999</v>
      </c>
      <c r="J44">
        <v>9455</v>
      </c>
      <c r="K44">
        <v>8545</v>
      </c>
      <c r="L44">
        <v>262818</v>
      </c>
      <c r="M44">
        <v>215636</v>
      </c>
      <c r="N44">
        <f t="shared" si="0"/>
        <v>136813.85</v>
      </c>
      <c r="O44">
        <f t="shared" si="0"/>
        <v>155091.75</v>
      </c>
      <c r="P44">
        <f t="shared" si="1"/>
        <v>9062.689655172413</v>
      </c>
      <c r="Q44">
        <f t="shared" si="2"/>
        <v>516604.28965517238</v>
      </c>
      <c r="R44">
        <f t="shared" si="3"/>
        <v>967360</v>
      </c>
      <c r="S44">
        <f t="shared" si="4"/>
        <v>13071915.600000001</v>
      </c>
      <c r="T44">
        <f t="shared" si="5"/>
        <v>450755.71034482762</v>
      </c>
    </row>
    <row r="45" spans="1:20">
      <c r="A45" t="s">
        <v>35</v>
      </c>
      <c r="B45" t="s">
        <v>28</v>
      </c>
      <c r="C45" t="s">
        <v>37</v>
      </c>
      <c r="D45" t="s">
        <v>16</v>
      </c>
      <c r="E45">
        <v>1</v>
      </c>
      <c r="F45">
        <v>150</v>
      </c>
      <c r="G45">
        <v>6500</v>
      </c>
      <c r="H45">
        <v>100</v>
      </c>
      <c r="I45">
        <v>29</v>
      </c>
      <c r="J45">
        <v>10000</v>
      </c>
      <c r="K45">
        <v>10000</v>
      </c>
      <c r="L45">
        <v>38000</v>
      </c>
      <c r="M45">
        <v>511000</v>
      </c>
      <c r="N45">
        <f t="shared" si="0"/>
        <v>1000000</v>
      </c>
      <c r="O45">
        <f t="shared" si="0"/>
        <v>290000</v>
      </c>
      <c r="P45">
        <f t="shared" si="1"/>
        <v>38000</v>
      </c>
      <c r="Q45">
        <f t="shared" si="2"/>
        <v>1839000</v>
      </c>
      <c r="R45">
        <f t="shared" si="3"/>
        <v>975000</v>
      </c>
      <c r="S45">
        <f t="shared" si="4"/>
        <v>-864000</v>
      </c>
      <c r="T45">
        <f t="shared" si="5"/>
        <v>-864000</v>
      </c>
    </row>
    <row r="46" spans="1:20">
      <c r="A46" t="s">
        <v>35</v>
      </c>
      <c r="B46" t="s">
        <v>28</v>
      </c>
      <c r="C46" t="s">
        <v>38</v>
      </c>
      <c r="D46" t="s">
        <v>16</v>
      </c>
      <c r="E46">
        <v>1</v>
      </c>
      <c r="F46">
        <v>132</v>
      </c>
      <c r="G46">
        <v>41000</v>
      </c>
      <c r="H46">
        <v>54</v>
      </c>
      <c r="I46">
        <v>5.5</v>
      </c>
      <c r="J46">
        <v>10000</v>
      </c>
      <c r="K46">
        <v>8000</v>
      </c>
      <c r="L46">
        <v>138000</v>
      </c>
      <c r="M46">
        <v>860000</v>
      </c>
      <c r="N46">
        <f t="shared" si="0"/>
        <v>540000</v>
      </c>
      <c r="O46">
        <f t="shared" si="0"/>
        <v>44000</v>
      </c>
      <c r="P46">
        <f t="shared" si="1"/>
        <v>138000</v>
      </c>
      <c r="Q46">
        <f t="shared" si="2"/>
        <v>1582000</v>
      </c>
      <c r="R46">
        <f t="shared" si="3"/>
        <v>5412000</v>
      </c>
      <c r="S46">
        <f t="shared" si="4"/>
        <v>3830000</v>
      </c>
      <c r="T46">
        <f t="shared" si="5"/>
        <v>3830000</v>
      </c>
    </row>
    <row r="47" spans="1:20">
      <c r="A47" t="s">
        <v>35</v>
      </c>
      <c r="B47" t="s">
        <v>28</v>
      </c>
      <c r="C47" t="s">
        <v>26</v>
      </c>
      <c r="D47" t="s">
        <v>16</v>
      </c>
      <c r="E47">
        <v>5</v>
      </c>
      <c r="F47">
        <v>68</v>
      </c>
      <c r="G47">
        <v>14000</v>
      </c>
      <c r="H47">
        <v>0</v>
      </c>
      <c r="I47">
        <v>4.8</v>
      </c>
      <c r="J47">
        <v>10000</v>
      </c>
      <c r="K47">
        <v>8000</v>
      </c>
      <c r="L47">
        <v>438000</v>
      </c>
      <c r="M47">
        <v>229000</v>
      </c>
      <c r="N47">
        <f t="shared" si="0"/>
        <v>0</v>
      </c>
      <c r="O47">
        <f t="shared" si="0"/>
        <v>38400</v>
      </c>
      <c r="P47">
        <f t="shared" si="1"/>
        <v>87600</v>
      </c>
      <c r="Q47">
        <f t="shared" si="2"/>
        <v>355000</v>
      </c>
      <c r="R47">
        <f t="shared" si="3"/>
        <v>952000</v>
      </c>
      <c r="S47">
        <f t="shared" si="4"/>
        <v>2985000</v>
      </c>
      <c r="T47">
        <f t="shared" si="5"/>
        <v>597000</v>
      </c>
    </row>
    <row r="48" spans="1:20">
      <c r="A48" t="s">
        <v>39</v>
      </c>
      <c r="B48" t="s">
        <v>14</v>
      </c>
      <c r="C48" t="s">
        <v>19</v>
      </c>
      <c r="D48" t="s">
        <v>16</v>
      </c>
      <c r="E48">
        <v>3</v>
      </c>
      <c r="F48">
        <v>30</v>
      </c>
      <c r="G48">
        <v>9000</v>
      </c>
      <c r="H48">
        <v>2.5</v>
      </c>
      <c r="I48">
        <v>2.67</v>
      </c>
      <c r="J48">
        <v>5000</v>
      </c>
      <c r="K48">
        <v>5000</v>
      </c>
      <c r="L48">
        <v>75000</v>
      </c>
      <c r="M48">
        <v>250000</v>
      </c>
      <c r="N48">
        <f t="shared" si="0"/>
        <v>12500</v>
      </c>
      <c r="O48">
        <f t="shared" si="0"/>
        <v>13350</v>
      </c>
      <c r="P48">
        <f t="shared" si="1"/>
        <v>25000</v>
      </c>
      <c r="Q48">
        <f t="shared" si="2"/>
        <v>300850</v>
      </c>
      <c r="R48">
        <f t="shared" si="3"/>
        <v>270000</v>
      </c>
      <c r="S48">
        <f t="shared" si="4"/>
        <v>-92550</v>
      </c>
      <c r="T48">
        <f t="shared" si="5"/>
        <v>-30850</v>
      </c>
    </row>
    <row r="49" spans="1:20">
      <c r="A49" t="s">
        <v>39</v>
      </c>
      <c r="B49" t="s">
        <v>14</v>
      </c>
      <c r="C49" t="s">
        <v>36</v>
      </c>
      <c r="D49" t="s">
        <v>27</v>
      </c>
      <c r="E49">
        <v>8</v>
      </c>
      <c r="F49">
        <v>27.5</v>
      </c>
      <c r="G49">
        <v>42000</v>
      </c>
      <c r="H49">
        <v>10</v>
      </c>
      <c r="I49">
        <v>0.5</v>
      </c>
      <c r="J49">
        <v>8000</v>
      </c>
      <c r="K49">
        <v>8000</v>
      </c>
      <c r="L49">
        <v>166400</v>
      </c>
      <c r="M49">
        <v>81000</v>
      </c>
      <c r="N49">
        <f t="shared" si="0"/>
        <v>80000</v>
      </c>
      <c r="O49">
        <f t="shared" si="0"/>
        <v>4000</v>
      </c>
      <c r="P49">
        <f t="shared" si="1"/>
        <v>20800</v>
      </c>
      <c r="Q49">
        <f t="shared" si="2"/>
        <v>185800</v>
      </c>
      <c r="R49">
        <f t="shared" si="3"/>
        <v>1155000</v>
      </c>
      <c r="S49">
        <f t="shared" si="4"/>
        <v>7753600</v>
      </c>
      <c r="T49">
        <f t="shared" si="5"/>
        <v>969200</v>
      </c>
    </row>
    <row r="50" spans="1:20">
      <c r="A50" t="s">
        <v>39</v>
      </c>
      <c r="B50" t="s">
        <v>14</v>
      </c>
      <c r="C50" t="s">
        <v>30</v>
      </c>
      <c r="D50" t="s">
        <v>16</v>
      </c>
      <c r="E50">
        <v>32</v>
      </c>
      <c r="F50">
        <v>34</v>
      </c>
      <c r="G50">
        <v>60000</v>
      </c>
      <c r="H50">
        <v>0</v>
      </c>
      <c r="I50">
        <v>0</v>
      </c>
      <c r="J50">
        <v>10000</v>
      </c>
      <c r="K50">
        <v>10000</v>
      </c>
      <c r="L50">
        <v>0</v>
      </c>
      <c r="M50">
        <v>290000</v>
      </c>
      <c r="N50">
        <f t="shared" si="0"/>
        <v>0</v>
      </c>
      <c r="O50">
        <f t="shared" si="0"/>
        <v>0</v>
      </c>
      <c r="P50">
        <f t="shared" si="1"/>
        <v>0</v>
      </c>
      <c r="Q50">
        <f t="shared" si="2"/>
        <v>290000</v>
      </c>
      <c r="R50">
        <f t="shared" si="3"/>
        <v>2040000</v>
      </c>
      <c r="S50">
        <f t="shared" si="4"/>
        <v>56000000</v>
      </c>
      <c r="T50">
        <f t="shared" si="5"/>
        <v>1750000</v>
      </c>
    </row>
    <row r="51" spans="1:20">
      <c r="A51" t="s">
        <v>39</v>
      </c>
      <c r="B51" t="s">
        <v>14</v>
      </c>
      <c r="C51" t="s">
        <v>26</v>
      </c>
      <c r="D51" t="s">
        <v>27</v>
      </c>
      <c r="E51">
        <v>37</v>
      </c>
      <c r="F51">
        <v>32.619999999999997</v>
      </c>
      <c r="G51">
        <v>12125</v>
      </c>
      <c r="H51">
        <v>2.74</v>
      </c>
      <c r="I51">
        <v>0.57999999999999996</v>
      </c>
      <c r="J51">
        <v>8250</v>
      </c>
      <c r="K51">
        <v>8250</v>
      </c>
      <c r="L51">
        <v>298500</v>
      </c>
      <c r="M51">
        <v>201150</v>
      </c>
      <c r="N51">
        <f t="shared" si="0"/>
        <v>22605</v>
      </c>
      <c r="O51">
        <f t="shared" si="0"/>
        <v>4785</v>
      </c>
      <c r="P51">
        <f t="shared" si="1"/>
        <v>8067.5675675675675</v>
      </c>
      <c r="Q51">
        <f t="shared" si="2"/>
        <v>236607.56756756757</v>
      </c>
      <c r="R51">
        <f t="shared" si="3"/>
        <v>395517.49999999994</v>
      </c>
      <c r="S51">
        <f t="shared" si="4"/>
        <v>5879667.4999999972</v>
      </c>
      <c r="T51">
        <f t="shared" si="5"/>
        <v>158909.93243243237</v>
      </c>
    </row>
    <row r="52" spans="1:20">
      <c r="A52" t="s">
        <v>39</v>
      </c>
      <c r="B52" t="s">
        <v>18</v>
      </c>
      <c r="C52" t="s">
        <v>40</v>
      </c>
      <c r="D52" t="s">
        <v>16</v>
      </c>
      <c r="E52">
        <v>227</v>
      </c>
      <c r="F52">
        <v>55.53</v>
      </c>
      <c r="G52">
        <v>14542</v>
      </c>
      <c r="H52">
        <v>1.08</v>
      </c>
      <c r="I52">
        <v>8.07</v>
      </c>
      <c r="J52">
        <v>9500</v>
      </c>
      <c r="K52">
        <v>8816</v>
      </c>
      <c r="L52">
        <v>710904</v>
      </c>
      <c r="M52">
        <v>254661</v>
      </c>
      <c r="N52">
        <f t="shared" si="0"/>
        <v>10260</v>
      </c>
      <c r="O52">
        <f t="shared" si="0"/>
        <v>71145.119999999995</v>
      </c>
      <c r="P52">
        <f t="shared" si="1"/>
        <v>3131.7356828193833</v>
      </c>
      <c r="Q52">
        <f t="shared" si="2"/>
        <v>339197.85568281938</v>
      </c>
      <c r="R52">
        <f t="shared" si="3"/>
        <v>807517.26</v>
      </c>
      <c r="S52">
        <f t="shared" si="4"/>
        <v>106308504.78</v>
      </c>
      <c r="T52">
        <f t="shared" si="5"/>
        <v>468319.40431718063</v>
      </c>
    </row>
    <row r="53" spans="1:20">
      <c r="A53" t="s">
        <v>39</v>
      </c>
      <c r="B53" t="s">
        <v>18</v>
      </c>
      <c r="C53" t="s">
        <v>19</v>
      </c>
      <c r="D53" t="s">
        <v>16</v>
      </c>
      <c r="E53">
        <v>2</v>
      </c>
      <c r="F53">
        <v>32</v>
      </c>
      <c r="G53">
        <v>7000</v>
      </c>
      <c r="H53">
        <v>0</v>
      </c>
      <c r="I53">
        <v>1.5</v>
      </c>
      <c r="J53">
        <v>10000</v>
      </c>
      <c r="K53">
        <v>8000</v>
      </c>
      <c r="L53">
        <v>0</v>
      </c>
      <c r="M53">
        <v>216000</v>
      </c>
      <c r="N53">
        <f t="shared" si="0"/>
        <v>0</v>
      </c>
      <c r="O53">
        <f t="shared" si="0"/>
        <v>12000</v>
      </c>
      <c r="P53">
        <f t="shared" si="1"/>
        <v>0</v>
      </c>
      <c r="Q53">
        <f t="shared" si="2"/>
        <v>228000</v>
      </c>
      <c r="R53">
        <f t="shared" si="3"/>
        <v>224000</v>
      </c>
      <c r="S53">
        <f t="shared" si="4"/>
        <v>-8000</v>
      </c>
      <c r="T53">
        <f t="shared" si="5"/>
        <v>-4000</v>
      </c>
    </row>
    <row r="54" spans="1:20">
      <c r="A54" t="s">
        <v>39</v>
      </c>
      <c r="B54" t="s">
        <v>18</v>
      </c>
      <c r="C54" t="s">
        <v>36</v>
      </c>
      <c r="D54" t="s">
        <v>16</v>
      </c>
      <c r="E54">
        <v>10</v>
      </c>
      <c r="F54">
        <v>20</v>
      </c>
      <c r="G54">
        <v>45000</v>
      </c>
      <c r="H54">
        <v>0</v>
      </c>
      <c r="I54">
        <v>10.5</v>
      </c>
      <c r="J54">
        <v>9000</v>
      </c>
      <c r="K54">
        <v>9000</v>
      </c>
      <c r="L54">
        <v>250000</v>
      </c>
      <c r="M54">
        <v>66000</v>
      </c>
      <c r="N54">
        <f t="shared" si="0"/>
        <v>0</v>
      </c>
      <c r="O54">
        <f t="shared" si="0"/>
        <v>94500</v>
      </c>
      <c r="P54">
        <f t="shared" si="1"/>
        <v>25000</v>
      </c>
      <c r="Q54">
        <f t="shared" si="2"/>
        <v>185500</v>
      </c>
      <c r="R54">
        <f t="shared" si="3"/>
        <v>900000</v>
      </c>
      <c r="S54">
        <f t="shared" si="4"/>
        <v>7145000</v>
      </c>
      <c r="T54">
        <f t="shared" si="5"/>
        <v>714500</v>
      </c>
    </row>
    <row r="55" spans="1:20">
      <c r="A55" t="s">
        <v>39</v>
      </c>
      <c r="B55" t="s">
        <v>18</v>
      </c>
      <c r="C55" t="s">
        <v>36</v>
      </c>
      <c r="D55" t="s">
        <v>27</v>
      </c>
      <c r="E55">
        <v>4</v>
      </c>
      <c r="F55">
        <v>12.5</v>
      </c>
      <c r="G55">
        <v>45000</v>
      </c>
      <c r="H55">
        <v>10</v>
      </c>
      <c r="I55">
        <v>0.38</v>
      </c>
      <c r="J55">
        <v>10000</v>
      </c>
      <c r="K55">
        <v>8000</v>
      </c>
      <c r="L55" s="1">
        <v>200000</v>
      </c>
      <c r="M55">
        <v>119000</v>
      </c>
      <c r="N55">
        <f t="shared" si="0"/>
        <v>100000</v>
      </c>
      <c r="O55">
        <f t="shared" si="0"/>
        <v>3040</v>
      </c>
      <c r="P55">
        <f t="shared" si="1"/>
        <v>50000</v>
      </c>
      <c r="Q55">
        <f t="shared" si="2"/>
        <v>272040</v>
      </c>
      <c r="R55">
        <f t="shared" si="3"/>
        <v>562500</v>
      </c>
      <c r="S55">
        <f t="shared" si="4"/>
        <v>1161840</v>
      </c>
      <c r="T55">
        <f t="shared" si="5"/>
        <v>290460</v>
      </c>
    </row>
    <row r="56" spans="1:20">
      <c r="A56" t="s">
        <v>39</v>
      </c>
      <c r="B56" t="s">
        <v>18</v>
      </c>
      <c r="C56" t="s">
        <v>21</v>
      </c>
      <c r="D56" t="s">
        <v>16</v>
      </c>
      <c r="E56">
        <v>21.5</v>
      </c>
      <c r="F56">
        <v>115.4</v>
      </c>
      <c r="G56">
        <v>14100</v>
      </c>
      <c r="H56">
        <v>7.6</v>
      </c>
      <c r="I56">
        <v>2.63</v>
      </c>
      <c r="J56">
        <v>8775</v>
      </c>
      <c r="K56">
        <v>7800</v>
      </c>
      <c r="L56">
        <v>474500</v>
      </c>
      <c r="M56">
        <v>452020</v>
      </c>
      <c r="N56">
        <f t="shared" si="0"/>
        <v>66690</v>
      </c>
      <c r="O56">
        <f t="shared" si="0"/>
        <v>20514</v>
      </c>
      <c r="P56">
        <f t="shared" si="1"/>
        <v>22069.767441860466</v>
      </c>
      <c r="Q56">
        <f t="shared" si="2"/>
        <v>561293.76744186052</v>
      </c>
      <c r="R56">
        <f t="shared" si="3"/>
        <v>1627140</v>
      </c>
      <c r="S56">
        <f t="shared" si="4"/>
        <v>22915694</v>
      </c>
      <c r="T56">
        <f t="shared" si="5"/>
        <v>1065846.2325581396</v>
      </c>
    </row>
    <row r="57" spans="1:20">
      <c r="A57" t="s">
        <v>39</v>
      </c>
      <c r="B57" t="s">
        <v>18</v>
      </c>
      <c r="C57" t="s">
        <v>33</v>
      </c>
      <c r="D57" t="s">
        <v>16</v>
      </c>
      <c r="E57">
        <v>9</v>
      </c>
      <c r="F57">
        <v>25</v>
      </c>
      <c r="G57">
        <v>42500</v>
      </c>
      <c r="H57">
        <v>3</v>
      </c>
      <c r="I57">
        <v>3.11</v>
      </c>
      <c r="J57">
        <v>8438</v>
      </c>
      <c r="K57">
        <v>7500</v>
      </c>
      <c r="L57">
        <v>303000</v>
      </c>
      <c r="M57">
        <v>106000</v>
      </c>
      <c r="N57">
        <f t="shared" si="0"/>
        <v>25314</v>
      </c>
      <c r="O57">
        <f t="shared" si="0"/>
        <v>23325</v>
      </c>
      <c r="P57">
        <f t="shared" si="1"/>
        <v>33666.666666666664</v>
      </c>
      <c r="Q57">
        <f t="shared" si="2"/>
        <v>188305.66666666666</v>
      </c>
      <c r="R57">
        <f t="shared" si="3"/>
        <v>1062500</v>
      </c>
      <c r="S57">
        <f t="shared" si="4"/>
        <v>7867749</v>
      </c>
      <c r="T57">
        <f t="shared" si="5"/>
        <v>874194.33333333337</v>
      </c>
    </row>
    <row r="58" spans="1:20">
      <c r="A58" t="s">
        <v>39</v>
      </c>
      <c r="B58" t="s">
        <v>18</v>
      </c>
      <c r="C58" t="s">
        <v>22</v>
      </c>
      <c r="D58" t="s">
        <v>16</v>
      </c>
      <c r="E58">
        <v>24</v>
      </c>
      <c r="F58">
        <v>107600</v>
      </c>
      <c r="G58">
        <v>24</v>
      </c>
      <c r="H58">
        <v>0</v>
      </c>
      <c r="I58">
        <v>3.78</v>
      </c>
      <c r="J58">
        <v>8000</v>
      </c>
      <c r="K58">
        <v>7200</v>
      </c>
      <c r="L58">
        <v>1223700</v>
      </c>
      <c r="M58">
        <v>617200</v>
      </c>
      <c r="N58">
        <f t="shared" si="0"/>
        <v>0</v>
      </c>
      <c r="O58">
        <f t="shared" si="0"/>
        <v>27216</v>
      </c>
      <c r="P58">
        <f t="shared" si="1"/>
        <v>50987.5</v>
      </c>
      <c r="Q58">
        <f t="shared" si="2"/>
        <v>695403.5</v>
      </c>
      <c r="R58">
        <f t="shared" si="3"/>
        <v>2582400</v>
      </c>
      <c r="S58">
        <f t="shared" si="4"/>
        <v>45287916</v>
      </c>
      <c r="T58">
        <f t="shared" si="5"/>
        <v>1886996.5</v>
      </c>
    </row>
    <row r="59" spans="1:20">
      <c r="A59" t="s">
        <v>39</v>
      </c>
      <c r="B59" t="s">
        <v>18</v>
      </c>
      <c r="C59" t="s">
        <v>22</v>
      </c>
      <c r="D59" t="s">
        <v>27</v>
      </c>
      <c r="E59">
        <v>2.5</v>
      </c>
      <c r="F59">
        <v>130000</v>
      </c>
      <c r="G59">
        <v>25</v>
      </c>
      <c r="H59">
        <v>0</v>
      </c>
      <c r="I59">
        <v>0</v>
      </c>
      <c r="J59">
        <v>8000</v>
      </c>
      <c r="K59">
        <v>8000</v>
      </c>
      <c r="L59" s="1">
        <v>500000</v>
      </c>
      <c r="M59">
        <v>523500</v>
      </c>
      <c r="N59">
        <f t="shared" si="0"/>
        <v>0</v>
      </c>
      <c r="O59">
        <f t="shared" si="0"/>
        <v>0</v>
      </c>
      <c r="P59">
        <f t="shared" si="1"/>
        <v>200000</v>
      </c>
      <c r="Q59">
        <f t="shared" si="2"/>
        <v>723500</v>
      </c>
      <c r="R59">
        <f t="shared" si="3"/>
        <v>3250000</v>
      </c>
      <c r="S59">
        <f t="shared" si="4"/>
        <v>6316250</v>
      </c>
      <c r="T59">
        <f t="shared" si="5"/>
        <v>2526500</v>
      </c>
    </row>
    <row r="60" spans="1:20">
      <c r="A60" t="s">
        <v>39</v>
      </c>
      <c r="B60" t="s">
        <v>18</v>
      </c>
      <c r="C60" t="s">
        <v>41</v>
      </c>
      <c r="D60" t="s">
        <v>16</v>
      </c>
      <c r="E60">
        <v>2.5</v>
      </c>
      <c r="F60">
        <v>28</v>
      </c>
      <c r="G60">
        <v>12000</v>
      </c>
      <c r="H60">
        <v>14.6</v>
      </c>
      <c r="I60">
        <v>2.8</v>
      </c>
      <c r="J60">
        <v>10000</v>
      </c>
      <c r="K60">
        <v>7000</v>
      </c>
      <c r="L60">
        <v>325000</v>
      </c>
      <c r="M60">
        <v>432000</v>
      </c>
      <c r="N60">
        <f t="shared" si="0"/>
        <v>146000</v>
      </c>
      <c r="O60">
        <f t="shared" si="0"/>
        <v>19600</v>
      </c>
      <c r="P60">
        <f t="shared" si="1"/>
        <v>130000</v>
      </c>
      <c r="Q60">
        <f t="shared" si="2"/>
        <v>727600</v>
      </c>
      <c r="R60">
        <f t="shared" si="3"/>
        <v>336000</v>
      </c>
      <c r="S60">
        <f t="shared" si="4"/>
        <v>-979000</v>
      </c>
      <c r="T60">
        <f t="shared" si="5"/>
        <v>-391600</v>
      </c>
    </row>
    <row r="61" spans="1:20">
      <c r="A61" t="s">
        <v>39</v>
      </c>
      <c r="B61" t="s">
        <v>18</v>
      </c>
      <c r="C61" t="s">
        <v>26</v>
      </c>
      <c r="D61" t="s">
        <v>16</v>
      </c>
      <c r="E61">
        <v>93.5</v>
      </c>
      <c r="F61">
        <v>44.94</v>
      </c>
      <c r="G61">
        <v>12417</v>
      </c>
      <c r="H61">
        <v>0.26</v>
      </c>
      <c r="I61">
        <v>2.12</v>
      </c>
      <c r="J61">
        <v>8271</v>
      </c>
      <c r="K61">
        <v>7444</v>
      </c>
      <c r="L61">
        <v>363667</v>
      </c>
      <c r="M61">
        <v>246072</v>
      </c>
      <c r="N61">
        <f t="shared" si="0"/>
        <v>2150.46</v>
      </c>
      <c r="O61">
        <f t="shared" si="0"/>
        <v>15781.28</v>
      </c>
      <c r="P61">
        <f t="shared" si="1"/>
        <v>3889.4866310160428</v>
      </c>
      <c r="Q61">
        <f t="shared" si="2"/>
        <v>267893.226631016</v>
      </c>
      <c r="R61">
        <f t="shared" si="3"/>
        <v>558019.98</v>
      </c>
      <c r="S61">
        <f t="shared" si="4"/>
        <v>27126851.440000001</v>
      </c>
      <c r="T61">
        <f t="shared" si="5"/>
        <v>290126.75336898398</v>
      </c>
    </row>
    <row r="62" spans="1:20">
      <c r="A62" t="s">
        <v>39</v>
      </c>
      <c r="B62" t="s">
        <v>18</v>
      </c>
      <c r="C62" t="s">
        <v>26</v>
      </c>
      <c r="D62" t="s">
        <v>27</v>
      </c>
      <c r="E62">
        <v>83.5</v>
      </c>
      <c r="F62">
        <v>42</v>
      </c>
      <c r="G62">
        <v>12083</v>
      </c>
      <c r="H62">
        <v>7.0000000000000007E-2</v>
      </c>
      <c r="I62">
        <v>1.71</v>
      </c>
      <c r="J62">
        <v>8500</v>
      </c>
      <c r="K62">
        <v>7917</v>
      </c>
      <c r="L62">
        <v>376667</v>
      </c>
      <c r="M62">
        <v>173272</v>
      </c>
      <c r="N62">
        <f t="shared" si="0"/>
        <v>595</v>
      </c>
      <c r="O62">
        <f t="shared" si="0"/>
        <v>13538.07</v>
      </c>
      <c r="P62">
        <f t="shared" si="1"/>
        <v>4510.9820359281439</v>
      </c>
      <c r="Q62">
        <f t="shared" si="2"/>
        <v>191916.05203592815</v>
      </c>
      <c r="R62">
        <f t="shared" si="3"/>
        <v>507486</v>
      </c>
      <c r="S62">
        <f t="shared" si="4"/>
        <v>26350090.655000001</v>
      </c>
      <c r="T62">
        <f t="shared" si="5"/>
        <v>315569.94796407188</v>
      </c>
    </row>
    <row r="63" spans="1:20">
      <c r="A63" t="s">
        <v>39</v>
      </c>
      <c r="B63" t="s">
        <v>24</v>
      </c>
      <c r="C63" t="s">
        <v>21</v>
      </c>
      <c r="D63" t="s">
        <v>16</v>
      </c>
      <c r="E63">
        <v>61</v>
      </c>
      <c r="F63">
        <v>159</v>
      </c>
      <c r="G63">
        <v>14100</v>
      </c>
      <c r="H63">
        <v>9.1300000000000008</v>
      </c>
      <c r="I63">
        <v>1.02</v>
      </c>
      <c r="J63">
        <v>9000</v>
      </c>
      <c r="K63">
        <v>9000</v>
      </c>
      <c r="L63">
        <v>5526600</v>
      </c>
      <c r="M63">
        <v>517125</v>
      </c>
      <c r="N63">
        <f t="shared" si="0"/>
        <v>82170</v>
      </c>
      <c r="O63">
        <f t="shared" si="0"/>
        <v>9180</v>
      </c>
      <c r="P63">
        <f t="shared" si="1"/>
        <v>90600</v>
      </c>
      <c r="Q63">
        <f t="shared" si="2"/>
        <v>699075</v>
      </c>
      <c r="R63">
        <f t="shared" si="3"/>
        <v>2241900</v>
      </c>
      <c r="S63">
        <f t="shared" si="4"/>
        <v>94112325</v>
      </c>
      <c r="T63">
        <f t="shared" si="5"/>
        <v>1542825</v>
      </c>
    </row>
    <row r="64" spans="1:20">
      <c r="A64" t="s">
        <v>39</v>
      </c>
      <c r="B64" t="s">
        <v>24</v>
      </c>
      <c r="C64" t="s">
        <v>26</v>
      </c>
      <c r="D64" t="s">
        <v>27</v>
      </c>
      <c r="E64">
        <v>53</v>
      </c>
      <c r="F64">
        <v>75</v>
      </c>
      <c r="G64">
        <v>14050</v>
      </c>
      <c r="H64">
        <v>1.73</v>
      </c>
      <c r="I64">
        <v>1.28</v>
      </c>
      <c r="J64">
        <v>9000</v>
      </c>
      <c r="K64">
        <v>9000</v>
      </c>
      <c r="L64">
        <v>1950000</v>
      </c>
      <c r="M64">
        <v>251900</v>
      </c>
      <c r="N64">
        <f t="shared" si="0"/>
        <v>15570</v>
      </c>
      <c r="O64">
        <f t="shared" si="0"/>
        <v>11520</v>
      </c>
      <c r="P64">
        <f t="shared" si="1"/>
        <v>36792.452830188682</v>
      </c>
      <c r="Q64">
        <f t="shared" si="2"/>
        <v>315782.45283018867</v>
      </c>
      <c r="R64">
        <f t="shared" si="3"/>
        <v>1053750</v>
      </c>
      <c r="S64">
        <f t="shared" si="4"/>
        <v>39112280</v>
      </c>
      <c r="T64">
        <f t="shared" si="5"/>
        <v>737967.54716981133</v>
      </c>
    </row>
    <row r="65" spans="1:20">
      <c r="A65" t="s">
        <v>39</v>
      </c>
      <c r="B65" t="s">
        <v>28</v>
      </c>
      <c r="C65" t="s">
        <v>20</v>
      </c>
      <c r="D65" t="s">
        <v>16</v>
      </c>
      <c r="E65">
        <v>2</v>
      </c>
      <c r="F65">
        <v>150000</v>
      </c>
      <c r="G65">
        <v>20</v>
      </c>
      <c r="H65">
        <v>20</v>
      </c>
      <c r="I65">
        <v>16.62</v>
      </c>
      <c r="J65">
        <v>10000</v>
      </c>
      <c r="K65">
        <v>7000</v>
      </c>
      <c r="L65">
        <v>0</v>
      </c>
      <c r="M65">
        <v>558000</v>
      </c>
      <c r="N65">
        <f t="shared" si="0"/>
        <v>200000</v>
      </c>
      <c r="O65">
        <f t="shared" si="0"/>
        <v>116340</v>
      </c>
      <c r="P65">
        <f t="shared" si="1"/>
        <v>0</v>
      </c>
      <c r="Q65">
        <f t="shared" si="2"/>
        <v>874340</v>
      </c>
      <c r="R65">
        <f t="shared" si="3"/>
        <v>3000000</v>
      </c>
      <c r="S65">
        <f t="shared" si="4"/>
        <v>4251320</v>
      </c>
      <c r="T65">
        <f t="shared" si="5"/>
        <v>2125660</v>
      </c>
    </row>
    <row r="66" spans="1:20">
      <c r="A66" t="s">
        <v>39</v>
      </c>
      <c r="B66" t="s">
        <v>28</v>
      </c>
      <c r="C66" t="s">
        <v>21</v>
      </c>
      <c r="D66" t="s">
        <v>16</v>
      </c>
      <c r="E66">
        <v>182</v>
      </c>
      <c r="F66">
        <v>111.4</v>
      </c>
      <c r="G66">
        <v>14460</v>
      </c>
      <c r="H66">
        <v>10.73</v>
      </c>
      <c r="I66">
        <v>1.54</v>
      </c>
      <c r="J66">
        <v>8747</v>
      </c>
      <c r="K66">
        <v>7247</v>
      </c>
      <c r="L66">
        <v>6939800</v>
      </c>
      <c r="M66">
        <v>591223</v>
      </c>
      <c r="N66">
        <f t="shared" si="0"/>
        <v>93855.31</v>
      </c>
      <c r="O66">
        <f t="shared" si="0"/>
        <v>11160.380000000001</v>
      </c>
      <c r="P66">
        <f t="shared" si="1"/>
        <v>38130.769230769234</v>
      </c>
      <c r="Q66">
        <f t="shared" si="2"/>
        <v>734369.45923076931</v>
      </c>
      <c r="R66">
        <f t="shared" si="3"/>
        <v>1610844</v>
      </c>
      <c r="S66">
        <f t="shared" si="4"/>
        <v>159518366.41999999</v>
      </c>
      <c r="T66">
        <f t="shared" si="5"/>
        <v>876474.54076923069</v>
      </c>
    </row>
    <row r="67" spans="1:20">
      <c r="A67" t="s">
        <v>39</v>
      </c>
      <c r="B67" t="s">
        <v>28</v>
      </c>
      <c r="C67" t="s">
        <v>30</v>
      </c>
      <c r="D67" t="s">
        <v>16</v>
      </c>
      <c r="E67">
        <v>186.5</v>
      </c>
      <c r="F67">
        <v>35</v>
      </c>
      <c r="G67">
        <v>61689</v>
      </c>
      <c r="H67">
        <v>28.67</v>
      </c>
      <c r="I67">
        <v>8.2100000000000009</v>
      </c>
      <c r="J67">
        <v>9611</v>
      </c>
      <c r="K67">
        <v>8256</v>
      </c>
      <c r="L67">
        <v>5592056</v>
      </c>
      <c r="M67">
        <v>467089</v>
      </c>
      <c r="N67">
        <f t="shared" ref="N67:O96" si="6">H67*J67</f>
        <v>275547.37</v>
      </c>
      <c r="O67">
        <f t="shared" si="6"/>
        <v>67781.760000000009</v>
      </c>
      <c r="P67">
        <f t="shared" ref="P67:P96" si="7">L67/E67</f>
        <v>29984.214477211797</v>
      </c>
      <c r="Q67">
        <f t="shared" ref="Q67:Q96" si="8">SUM(M67:P67)</f>
        <v>840402.34447721182</v>
      </c>
      <c r="R67">
        <f t="shared" ref="R67:R96" si="9">F67*G67</f>
        <v>2159115</v>
      </c>
      <c r="S67">
        <f t="shared" ref="S67:S96" si="10">(R67-Q67)*E67</f>
        <v>245939910.255</v>
      </c>
      <c r="T67">
        <f t="shared" ref="T67:T96" si="11">S67/E67</f>
        <v>1318712.6555227882</v>
      </c>
    </row>
    <row r="68" spans="1:20">
      <c r="A68" t="s">
        <v>39</v>
      </c>
      <c r="B68" t="s">
        <v>28</v>
      </c>
      <c r="C68" t="s">
        <v>42</v>
      </c>
      <c r="D68" t="s">
        <v>16</v>
      </c>
      <c r="E68">
        <v>1</v>
      </c>
      <c r="F68">
        <v>100</v>
      </c>
      <c r="G68">
        <v>55200</v>
      </c>
      <c r="H68">
        <v>47</v>
      </c>
      <c r="I68">
        <v>16</v>
      </c>
      <c r="J68">
        <v>8000</v>
      </c>
      <c r="K68">
        <v>8000</v>
      </c>
      <c r="L68" s="1">
        <v>100000</v>
      </c>
      <c r="M68">
        <v>213500</v>
      </c>
      <c r="N68">
        <f t="shared" si="6"/>
        <v>376000</v>
      </c>
      <c r="O68">
        <f t="shared" si="6"/>
        <v>128000</v>
      </c>
      <c r="P68">
        <f t="shared" si="7"/>
        <v>100000</v>
      </c>
      <c r="Q68">
        <f t="shared" si="8"/>
        <v>817500</v>
      </c>
      <c r="R68">
        <f t="shared" si="9"/>
        <v>5520000</v>
      </c>
      <c r="S68">
        <f t="shared" si="10"/>
        <v>4702500</v>
      </c>
      <c r="T68">
        <f t="shared" si="11"/>
        <v>4702500</v>
      </c>
    </row>
    <row r="69" spans="1:20">
      <c r="A69" t="s">
        <v>39</v>
      </c>
      <c r="B69" t="s">
        <v>28</v>
      </c>
      <c r="C69" t="s">
        <v>32</v>
      </c>
      <c r="D69" t="s">
        <v>16</v>
      </c>
      <c r="E69">
        <v>16</v>
      </c>
      <c r="F69">
        <v>221</v>
      </c>
      <c r="G69">
        <v>10500</v>
      </c>
      <c r="H69">
        <v>43.78</v>
      </c>
      <c r="I69">
        <v>1.65</v>
      </c>
      <c r="J69">
        <v>11500</v>
      </c>
      <c r="K69">
        <v>8500</v>
      </c>
      <c r="L69">
        <v>1408000</v>
      </c>
      <c r="M69">
        <v>2618600</v>
      </c>
      <c r="N69">
        <f t="shared" si="6"/>
        <v>503470</v>
      </c>
      <c r="O69">
        <f t="shared" si="6"/>
        <v>14025</v>
      </c>
      <c r="P69">
        <f t="shared" si="7"/>
        <v>88000</v>
      </c>
      <c r="Q69">
        <f t="shared" si="8"/>
        <v>3224095</v>
      </c>
      <c r="R69">
        <f t="shared" si="9"/>
        <v>2320500</v>
      </c>
      <c r="S69">
        <f t="shared" si="10"/>
        <v>-14457520</v>
      </c>
      <c r="T69">
        <f t="shared" si="11"/>
        <v>-903595</v>
      </c>
    </row>
    <row r="70" spans="1:20">
      <c r="A70" t="s">
        <v>39</v>
      </c>
      <c r="B70" t="s">
        <v>28</v>
      </c>
      <c r="C70" t="s">
        <v>33</v>
      </c>
      <c r="D70" t="s">
        <v>16</v>
      </c>
      <c r="E70">
        <v>9</v>
      </c>
      <c r="F70">
        <v>20.399999999999999</v>
      </c>
      <c r="G70">
        <v>37000</v>
      </c>
      <c r="H70">
        <v>7.24</v>
      </c>
      <c r="I70">
        <v>15.54</v>
      </c>
      <c r="J70">
        <v>9600</v>
      </c>
      <c r="K70">
        <v>8400</v>
      </c>
      <c r="L70">
        <v>226100</v>
      </c>
      <c r="M70">
        <v>273032</v>
      </c>
      <c r="N70">
        <f t="shared" si="6"/>
        <v>69504</v>
      </c>
      <c r="O70">
        <f t="shared" si="6"/>
        <v>130536</v>
      </c>
      <c r="P70">
        <f t="shared" si="7"/>
        <v>25122.222222222223</v>
      </c>
      <c r="Q70">
        <f t="shared" si="8"/>
        <v>498194.22222222225</v>
      </c>
      <c r="R70">
        <f t="shared" si="9"/>
        <v>754800</v>
      </c>
      <c r="S70">
        <f t="shared" si="10"/>
        <v>2309452</v>
      </c>
      <c r="T70">
        <f t="shared" si="11"/>
        <v>256605.77777777778</v>
      </c>
    </row>
    <row r="71" spans="1:20">
      <c r="A71" t="s">
        <v>39</v>
      </c>
      <c r="B71" t="s">
        <v>28</v>
      </c>
      <c r="C71" t="s">
        <v>43</v>
      </c>
      <c r="D71" t="s">
        <v>16</v>
      </c>
      <c r="E71">
        <v>3</v>
      </c>
      <c r="F71">
        <v>20000</v>
      </c>
      <c r="G71">
        <v>200</v>
      </c>
      <c r="H71">
        <v>24</v>
      </c>
      <c r="I71">
        <v>14.33</v>
      </c>
      <c r="J71">
        <v>10000</v>
      </c>
      <c r="K71">
        <v>7000</v>
      </c>
      <c r="L71">
        <v>0</v>
      </c>
      <c r="M71">
        <v>740000</v>
      </c>
      <c r="N71">
        <f t="shared" si="6"/>
        <v>240000</v>
      </c>
      <c r="O71">
        <f t="shared" si="6"/>
        <v>100310</v>
      </c>
      <c r="P71">
        <f t="shared" si="7"/>
        <v>0</v>
      </c>
      <c r="Q71">
        <f t="shared" si="8"/>
        <v>1080310</v>
      </c>
      <c r="R71">
        <f t="shared" si="9"/>
        <v>4000000</v>
      </c>
      <c r="S71">
        <f t="shared" si="10"/>
        <v>8759070</v>
      </c>
      <c r="T71">
        <f t="shared" si="11"/>
        <v>2919690</v>
      </c>
    </row>
    <row r="72" spans="1:20">
      <c r="A72" t="s">
        <v>39</v>
      </c>
      <c r="B72" t="s">
        <v>28</v>
      </c>
      <c r="C72" t="s">
        <v>34</v>
      </c>
      <c r="D72" t="s">
        <v>16</v>
      </c>
      <c r="E72">
        <v>9</v>
      </c>
      <c r="F72">
        <v>320</v>
      </c>
      <c r="G72">
        <v>23020</v>
      </c>
      <c r="H72">
        <v>65.95</v>
      </c>
      <c r="I72">
        <v>4.33</v>
      </c>
      <c r="J72">
        <v>8000</v>
      </c>
      <c r="K72">
        <v>8000</v>
      </c>
      <c r="L72">
        <v>266667</v>
      </c>
      <c r="M72">
        <v>768900</v>
      </c>
      <c r="N72">
        <f t="shared" si="6"/>
        <v>527600</v>
      </c>
      <c r="O72">
        <f t="shared" si="6"/>
        <v>34640</v>
      </c>
      <c r="P72">
        <f t="shared" si="7"/>
        <v>29629.666666666668</v>
      </c>
      <c r="Q72">
        <f t="shared" si="8"/>
        <v>1360769.6666666667</v>
      </c>
      <c r="R72">
        <f t="shared" si="9"/>
        <v>7366400</v>
      </c>
      <c r="S72">
        <f t="shared" si="10"/>
        <v>54050673</v>
      </c>
      <c r="T72">
        <f t="shared" si="11"/>
        <v>6005630.333333333</v>
      </c>
    </row>
    <row r="73" spans="1:20">
      <c r="A73" t="s">
        <v>39</v>
      </c>
      <c r="B73" t="s">
        <v>28</v>
      </c>
      <c r="C73" t="s">
        <v>38</v>
      </c>
      <c r="D73" t="s">
        <v>16</v>
      </c>
      <c r="E73">
        <v>4</v>
      </c>
      <c r="F73">
        <v>100</v>
      </c>
      <c r="G73">
        <v>80000</v>
      </c>
      <c r="H73">
        <v>76.5</v>
      </c>
      <c r="I73">
        <v>3</v>
      </c>
      <c r="J73">
        <v>8000</v>
      </c>
      <c r="K73">
        <v>8000</v>
      </c>
      <c r="L73">
        <v>320000</v>
      </c>
      <c r="M73">
        <v>404000</v>
      </c>
      <c r="N73">
        <f t="shared" si="6"/>
        <v>612000</v>
      </c>
      <c r="O73">
        <f t="shared" si="6"/>
        <v>24000</v>
      </c>
      <c r="P73">
        <f t="shared" si="7"/>
        <v>80000</v>
      </c>
      <c r="Q73">
        <f t="shared" si="8"/>
        <v>1120000</v>
      </c>
      <c r="R73">
        <f t="shared" si="9"/>
        <v>8000000</v>
      </c>
      <c r="S73">
        <f t="shared" si="10"/>
        <v>27520000</v>
      </c>
      <c r="T73">
        <f t="shared" si="11"/>
        <v>6880000</v>
      </c>
    </row>
    <row r="74" spans="1:20">
      <c r="A74" t="s">
        <v>39</v>
      </c>
      <c r="B74" t="s">
        <v>28</v>
      </c>
      <c r="C74" t="s">
        <v>41</v>
      </c>
      <c r="D74" t="s">
        <v>16</v>
      </c>
      <c r="E74">
        <v>12</v>
      </c>
      <c r="F74">
        <v>3280</v>
      </c>
      <c r="G74">
        <v>1150</v>
      </c>
      <c r="H74">
        <v>83.38</v>
      </c>
      <c r="I74">
        <v>2.94</v>
      </c>
      <c r="J74">
        <v>10000</v>
      </c>
      <c r="K74">
        <v>9000</v>
      </c>
      <c r="L74">
        <v>84000</v>
      </c>
      <c r="M74">
        <v>447400</v>
      </c>
      <c r="N74">
        <f t="shared" si="6"/>
        <v>833800</v>
      </c>
      <c r="O74">
        <f t="shared" si="6"/>
        <v>26460</v>
      </c>
      <c r="P74">
        <f t="shared" si="7"/>
        <v>7000</v>
      </c>
      <c r="Q74">
        <f t="shared" si="8"/>
        <v>1314660</v>
      </c>
      <c r="R74">
        <f t="shared" si="9"/>
        <v>3772000</v>
      </c>
      <c r="S74">
        <f t="shared" si="10"/>
        <v>29488080</v>
      </c>
      <c r="T74">
        <f t="shared" si="11"/>
        <v>2457340</v>
      </c>
    </row>
    <row r="75" spans="1:20">
      <c r="A75" t="s">
        <v>39</v>
      </c>
      <c r="B75" t="s">
        <v>28</v>
      </c>
      <c r="C75" t="s">
        <v>25</v>
      </c>
      <c r="D75" t="s">
        <v>16</v>
      </c>
      <c r="E75">
        <v>5</v>
      </c>
      <c r="F75">
        <v>69600</v>
      </c>
      <c r="G75">
        <v>40</v>
      </c>
      <c r="H75">
        <v>69</v>
      </c>
      <c r="I75">
        <v>51.25</v>
      </c>
      <c r="J75">
        <v>10000</v>
      </c>
      <c r="K75">
        <v>10000</v>
      </c>
      <c r="L75">
        <v>0</v>
      </c>
      <c r="M75">
        <v>856000</v>
      </c>
      <c r="N75">
        <f t="shared" si="6"/>
        <v>690000</v>
      </c>
      <c r="O75">
        <f t="shared" si="6"/>
        <v>512500</v>
      </c>
      <c r="P75">
        <f t="shared" si="7"/>
        <v>0</v>
      </c>
      <c r="Q75">
        <f t="shared" si="8"/>
        <v>2058500</v>
      </c>
      <c r="R75">
        <f t="shared" si="9"/>
        <v>2784000</v>
      </c>
      <c r="S75">
        <f t="shared" si="10"/>
        <v>3627500</v>
      </c>
      <c r="T75">
        <f t="shared" si="11"/>
        <v>725500</v>
      </c>
    </row>
    <row r="76" spans="1:20">
      <c r="A76" t="s">
        <v>39</v>
      </c>
      <c r="B76" t="s">
        <v>28</v>
      </c>
      <c r="C76" t="s">
        <v>26</v>
      </c>
      <c r="D76" t="s">
        <v>16</v>
      </c>
      <c r="E76">
        <v>255.5</v>
      </c>
      <c r="F76">
        <v>60.27</v>
      </c>
      <c r="G76">
        <v>13147</v>
      </c>
      <c r="H76">
        <v>1.88</v>
      </c>
      <c r="I76">
        <v>4.99</v>
      </c>
      <c r="J76">
        <v>9646</v>
      </c>
      <c r="K76">
        <v>8254</v>
      </c>
      <c r="L76">
        <v>967900</v>
      </c>
      <c r="M76">
        <v>250328</v>
      </c>
      <c r="N76">
        <f t="shared" si="6"/>
        <v>18134.48</v>
      </c>
      <c r="O76">
        <f t="shared" si="6"/>
        <v>41187.46</v>
      </c>
      <c r="P76">
        <f t="shared" si="7"/>
        <v>3788.2583170254402</v>
      </c>
      <c r="Q76">
        <f t="shared" si="8"/>
        <v>313438.19831702544</v>
      </c>
      <c r="R76">
        <f t="shared" si="9"/>
        <v>792369.69000000006</v>
      </c>
      <c r="S76">
        <f t="shared" si="10"/>
        <v>122366996.12500001</v>
      </c>
      <c r="T76">
        <f t="shared" si="11"/>
        <v>478931.49168297462</v>
      </c>
    </row>
    <row r="77" spans="1:20">
      <c r="A77" t="s">
        <v>44</v>
      </c>
      <c r="B77" t="s">
        <v>18</v>
      </c>
      <c r="C77" t="s">
        <v>40</v>
      </c>
      <c r="D77" t="s">
        <v>16</v>
      </c>
      <c r="E77">
        <v>200</v>
      </c>
      <c r="F77">
        <v>70</v>
      </c>
      <c r="G77">
        <v>14200</v>
      </c>
      <c r="H77">
        <v>0</v>
      </c>
      <c r="I77">
        <v>3.9</v>
      </c>
      <c r="J77">
        <v>10000</v>
      </c>
      <c r="K77">
        <v>10000</v>
      </c>
      <c r="L77" s="1">
        <v>18000000</v>
      </c>
      <c r="M77">
        <v>446000</v>
      </c>
      <c r="N77">
        <f t="shared" si="6"/>
        <v>0</v>
      </c>
      <c r="O77">
        <f t="shared" si="6"/>
        <v>39000</v>
      </c>
      <c r="P77">
        <f t="shared" si="7"/>
        <v>90000</v>
      </c>
      <c r="Q77">
        <f t="shared" si="8"/>
        <v>575000</v>
      </c>
      <c r="R77">
        <f t="shared" si="9"/>
        <v>994000</v>
      </c>
      <c r="S77">
        <f t="shared" si="10"/>
        <v>83800000</v>
      </c>
      <c r="T77">
        <f t="shared" si="11"/>
        <v>419000</v>
      </c>
    </row>
    <row r="78" spans="1:20">
      <c r="A78" t="s">
        <v>44</v>
      </c>
      <c r="B78" t="s">
        <v>18</v>
      </c>
      <c r="C78" t="s">
        <v>21</v>
      </c>
      <c r="D78" t="s">
        <v>16</v>
      </c>
      <c r="E78">
        <v>80</v>
      </c>
      <c r="F78">
        <v>168</v>
      </c>
      <c r="G78">
        <v>14000</v>
      </c>
      <c r="H78">
        <v>1.2</v>
      </c>
      <c r="I78">
        <v>0</v>
      </c>
      <c r="J78">
        <v>9000</v>
      </c>
      <c r="K78">
        <v>9000</v>
      </c>
      <c r="L78">
        <v>6800000</v>
      </c>
      <c r="M78">
        <v>419000</v>
      </c>
      <c r="N78">
        <f t="shared" si="6"/>
        <v>10800</v>
      </c>
      <c r="O78">
        <f t="shared" si="6"/>
        <v>0</v>
      </c>
      <c r="P78">
        <f t="shared" si="7"/>
        <v>85000</v>
      </c>
      <c r="Q78">
        <f t="shared" si="8"/>
        <v>514800</v>
      </c>
      <c r="R78">
        <f t="shared" si="9"/>
        <v>2352000</v>
      </c>
      <c r="S78">
        <f t="shared" si="10"/>
        <v>146976000</v>
      </c>
      <c r="T78">
        <f t="shared" si="11"/>
        <v>1837200</v>
      </c>
    </row>
    <row r="79" spans="1:20">
      <c r="A79" t="s">
        <v>44</v>
      </c>
      <c r="B79" t="s">
        <v>18</v>
      </c>
      <c r="C79" t="s">
        <v>26</v>
      </c>
      <c r="D79" t="s">
        <v>16</v>
      </c>
      <c r="E79">
        <v>20</v>
      </c>
      <c r="F79">
        <v>88</v>
      </c>
      <c r="G79">
        <v>14800</v>
      </c>
      <c r="H79">
        <v>0.6</v>
      </c>
      <c r="I79">
        <v>0</v>
      </c>
      <c r="J79">
        <v>9000</v>
      </c>
      <c r="K79">
        <v>9000</v>
      </c>
      <c r="L79">
        <v>840000</v>
      </c>
      <c r="M79">
        <v>299000</v>
      </c>
      <c r="N79">
        <f t="shared" si="6"/>
        <v>5400</v>
      </c>
      <c r="O79">
        <f t="shared" si="6"/>
        <v>0</v>
      </c>
      <c r="P79">
        <f t="shared" si="7"/>
        <v>42000</v>
      </c>
      <c r="Q79">
        <f t="shared" si="8"/>
        <v>346400</v>
      </c>
      <c r="R79">
        <f t="shared" si="9"/>
        <v>1302400</v>
      </c>
      <c r="S79">
        <f t="shared" si="10"/>
        <v>19120000</v>
      </c>
      <c r="T79">
        <f t="shared" si="11"/>
        <v>956000</v>
      </c>
    </row>
    <row r="80" spans="1:20">
      <c r="A80" t="s">
        <v>44</v>
      </c>
      <c r="B80" t="s">
        <v>24</v>
      </c>
      <c r="C80" t="s">
        <v>21</v>
      </c>
      <c r="D80" t="s">
        <v>16</v>
      </c>
      <c r="E80">
        <v>120</v>
      </c>
      <c r="F80">
        <v>135</v>
      </c>
      <c r="G80">
        <v>14100</v>
      </c>
      <c r="H80">
        <v>6.78</v>
      </c>
      <c r="I80">
        <v>4.0199999999999996</v>
      </c>
      <c r="J80">
        <v>8500</v>
      </c>
      <c r="K80">
        <v>8500</v>
      </c>
      <c r="L80">
        <v>11910000</v>
      </c>
      <c r="M80">
        <v>484360</v>
      </c>
      <c r="N80">
        <f t="shared" si="6"/>
        <v>57630</v>
      </c>
      <c r="O80">
        <f t="shared" si="6"/>
        <v>34170</v>
      </c>
      <c r="P80">
        <f t="shared" si="7"/>
        <v>99250</v>
      </c>
      <c r="Q80">
        <f t="shared" si="8"/>
        <v>675410</v>
      </c>
      <c r="R80">
        <f t="shared" si="9"/>
        <v>1903500</v>
      </c>
      <c r="S80">
        <f t="shared" si="10"/>
        <v>147370800</v>
      </c>
      <c r="T80">
        <f t="shared" si="11"/>
        <v>1228090</v>
      </c>
    </row>
    <row r="81" spans="1:20">
      <c r="A81" t="s">
        <v>44</v>
      </c>
      <c r="B81" t="s">
        <v>24</v>
      </c>
      <c r="C81" t="s">
        <v>30</v>
      </c>
      <c r="D81" t="s">
        <v>16</v>
      </c>
      <c r="E81">
        <v>120</v>
      </c>
      <c r="F81">
        <v>30</v>
      </c>
      <c r="G81">
        <v>75600</v>
      </c>
      <c r="H81">
        <v>12.9</v>
      </c>
      <c r="I81">
        <v>0</v>
      </c>
      <c r="J81">
        <v>12000</v>
      </c>
      <c r="K81">
        <v>10000</v>
      </c>
      <c r="L81">
        <v>16800000</v>
      </c>
      <c r="M81">
        <v>400250</v>
      </c>
      <c r="N81">
        <f t="shared" si="6"/>
        <v>154800</v>
      </c>
      <c r="O81">
        <f t="shared" si="6"/>
        <v>0</v>
      </c>
      <c r="P81">
        <f t="shared" si="7"/>
        <v>140000</v>
      </c>
      <c r="Q81">
        <f t="shared" si="8"/>
        <v>695050</v>
      </c>
      <c r="R81">
        <f t="shared" si="9"/>
        <v>2268000</v>
      </c>
      <c r="S81">
        <f t="shared" si="10"/>
        <v>188754000</v>
      </c>
      <c r="T81">
        <f t="shared" si="11"/>
        <v>1572950</v>
      </c>
    </row>
    <row r="82" spans="1:20">
      <c r="A82" t="s">
        <v>44</v>
      </c>
      <c r="B82" t="s">
        <v>24</v>
      </c>
      <c r="C82" t="s">
        <v>45</v>
      </c>
      <c r="D82" t="s">
        <v>16</v>
      </c>
      <c r="E82">
        <v>30</v>
      </c>
      <c r="F82">
        <v>13</v>
      </c>
      <c r="G82">
        <v>184800</v>
      </c>
      <c r="H82">
        <v>15.85</v>
      </c>
      <c r="I82">
        <v>0</v>
      </c>
      <c r="J82">
        <v>12000</v>
      </c>
      <c r="K82">
        <v>10000</v>
      </c>
      <c r="L82">
        <v>2400000</v>
      </c>
      <c r="M82">
        <v>215550</v>
      </c>
      <c r="N82">
        <f t="shared" si="6"/>
        <v>190200</v>
      </c>
      <c r="O82">
        <f t="shared" si="6"/>
        <v>0</v>
      </c>
      <c r="P82">
        <f t="shared" si="7"/>
        <v>80000</v>
      </c>
      <c r="Q82">
        <f t="shared" si="8"/>
        <v>485750</v>
      </c>
      <c r="R82">
        <f t="shared" si="9"/>
        <v>2402400</v>
      </c>
      <c r="S82">
        <f t="shared" si="10"/>
        <v>57499500</v>
      </c>
      <c r="T82">
        <f t="shared" si="11"/>
        <v>1916650</v>
      </c>
    </row>
    <row r="83" spans="1:20">
      <c r="A83" t="s">
        <v>44</v>
      </c>
      <c r="B83" t="s">
        <v>24</v>
      </c>
      <c r="C83" t="s">
        <v>25</v>
      </c>
      <c r="D83" t="s">
        <v>16</v>
      </c>
      <c r="E83">
        <v>65</v>
      </c>
      <c r="F83" s="1">
        <v>100000</v>
      </c>
      <c r="G83">
        <v>39</v>
      </c>
      <c r="H83">
        <v>17.5</v>
      </c>
      <c r="I83">
        <v>0</v>
      </c>
      <c r="J83">
        <v>10000</v>
      </c>
      <c r="K83">
        <v>10000</v>
      </c>
      <c r="L83">
        <v>91325000</v>
      </c>
      <c r="M83">
        <v>910000</v>
      </c>
      <c r="N83">
        <f t="shared" si="6"/>
        <v>175000</v>
      </c>
      <c r="O83">
        <f t="shared" si="6"/>
        <v>0</v>
      </c>
      <c r="P83">
        <f t="shared" si="7"/>
        <v>1405000</v>
      </c>
      <c r="Q83">
        <f t="shared" si="8"/>
        <v>2490000</v>
      </c>
      <c r="R83">
        <f t="shared" si="9"/>
        <v>3900000</v>
      </c>
      <c r="S83">
        <f t="shared" si="10"/>
        <v>91650000</v>
      </c>
      <c r="T83">
        <f t="shared" si="11"/>
        <v>1410000</v>
      </c>
    </row>
    <row r="84" spans="1:20">
      <c r="A84" t="s">
        <v>44</v>
      </c>
      <c r="B84" t="s">
        <v>24</v>
      </c>
      <c r="C84" t="s">
        <v>26</v>
      </c>
      <c r="D84" t="s">
        <v>16</v>
      </c>
      <c r="E84">
        <v>85</v>
      </c>
      <c r="F84">
        <v>52.5</v>
      </c>
      <c r="G84">
        <v>13850</v>
      </c>
      <c r="H84">
        <v>7.49</v>
      </c>
      <c r="I84">
        <v>0</v>
      </c>
      <c r="J84">
        <v>11000</v>
      </c>
      <c r="K84">
        <v>10000</v>
      </c>
      <c r="L84">
        <v>3755000</v>
      </c>
      <c r="M84">
        <v>954300</v>
      </c>
      <c r="N84">
        <f t="shared" si="6"/>
        <v>82390</v>
      </c>
      <c r="O84">
        <f t="shared" si="6"/>
        <v>0</v>
      </c>
      <c r="P84">
        <f t="shared" si="7"/>
        <v>44176.470588235294</v>
      </c>
      <c r="Q84">
        <f t="shared" si="8"/>
        <v>1080866.4705882352</v>
      </c>
      <c r="R84">
        <f t="shared" si="9"/>
        <v>727125</v>
      </c>
      <c r="S84">
        <f t="shared" si="10"/>
        <v>-30068024.999999993</v>
      </c>
      <c r="T84">
        <f t="shared" si="11"/>
        <v>-353741.47058823518</v>
      </c>
    </row>
    <row r="85" spans="1:20">
      <c r="A85" t="s">
        <v>44</v>
      </c>
      <c r="B85" t="s">
        <v>28</v>
      </c>
      <c r="C85" t="s">
        <v>30</v>
      </c>
      <c r="D85" t="s">
        <v>16</v>
      </c>
      <c r="E85">
        <v>220</v>
      </c>
      <c r="F85">
        <v>31.67</v>
      </c>
      <c r="G85">
        <v>71733</v>
      </c>
      <c r="H85">
        <v>9.16</v>
      </c>
      <c r="I85">
        <v>0</v>
      </c>
      <c r="J85">
        <v>9867</v>
      </c>
      <c r="K85">
        <v>9867</v>
      </c>
      <c r="L85">
        <v>26833333</v>
      </c>
      <c r="M85">
        <v>448933</v>
      </c>
      <c r="N85">
        <f t="shared" si="6"/>
        <v>90381.72</v>
      </c>
      <c r="O85">
        <f t="shared" si="6"/>
        <v>0</v>
      </c>
      <c r="P85">
        <f t="shared" si="7"/>
        <v>121969.69545454545</v>
      </c>
      <c r="Q85">
        <f t="shared" si="8"/>
        <v>661284.41545454541</v>
      </c>
      <c r="R85">
        <f t="shared" si="9"/>
        <v>2271784.1100000003</v>
      </c>
      <c r="S85">
        <f t="shared" si="10"/>
        <v>354309932.80000007</v>
      </c>
      <c r="T85">
        <f t="shared" si="11"/>
        <v>1610499.6945454548</v>
      </c>
    </row>
    <row r="86" spans="1:20">
      <c r="A86" t="s">
        <v>44</v>
      </c>
      <c r="B86" t="s">
        <v>28</v>
      </c>
      <c r="C86" t="s">
        <v>46</v>
      </c>
      <c r="D86" t="s">
        <v>16</v>
      </c>
      <c r="E86">
        <v>40</v>
      </c>
      <c r="F86">
        <v>38</v>
      </c>
      <c r="G86">
        <v>41400</v>
      </c>
      <c r="H86">
        <v>11.44</v>
      </c>
      <c r="I86">
        <v>0</v>
      </c>
      <c r="J86">
        <v>9600</v>
      </c>
      <c r="K86">
        <v>9600</v>
      </c>
      <c r="L86" s="1">
        <v>3000000</v>
      </c>
      <c r="M86">
        <v>386000</v>
      </c>
      <c r="N86">
        <f t="shared" si="6"/>
        <v>109824</v>
      </c>
      <c r="O86">
        <f t="shared" si="6"/>
        <v>0</v>
      </c>
      <c r="P86">
        <f t="shared" si="7"/>
        <v>75000</v>
      </c>
      <c r="Q86">
        <f t="shared" si="8"/>
        <v>570824</v>
      </c>
      <c r="R86">
        <f t="shared" si="9"/>
        <v>1573200</v>
      </c>
      <c r="S86">
        <f t="shared" si="10"/>
        <v>40095040</v>
      </c>
      <c r="T86">
        <f t="shared" si="11"/>
        <v>1002376</v>
      </c>
    </row>
    <row r="87" spans="1:20">
      <c r="A87" t="s">
        <v>44</v>
      </c>
      <c r="B87" t="s">
        <v>28</v>
      </c>
      <c r="C87" t="s">
        <v>26</v>
      </c>
      <c r="D87" t="s">
        <v>16</v>
      </c>
      <c r="E87">
        <v>30</v>
      </c>
      <c r="F87">
        <v>109</v>
      </c>
      <c r="G87">
        <v>12500</v>
      </c>
      <c r="H87">
        <v>4.34</v>
      </c>
      <c r="I87">
        <v>0</v>
      </c>
      <c r="J87">
        <v>10000</v>
      </c>
      <c r="K87">
        <v>10000</v>
      </c>
      <c r="L87">
        <v>2868000</v>
      </c>
      <c r="M87">
        <v>298600</v>
      </c>
      <c r="N87">
        <f t="shared" si="6"/>
        <v>43400</v>
      </c>
      <c r="O87">
        <f t="shared" si="6"/>
        <v>0</v>
      </c>
      <c r="P87">
        <f t="shared" si="7"/>
        <v>95600</v>
      </c>
      <c r="Q87">
        <f t="shared" si="8"/>
        <v>437600</v>
      </c>
      <c r="R87">
        <f t="shared" si="9"/>
        <v>1362500</v>
      </c>
      <c r="S87">
        <f t="shared" si="10"/>
        <v>27747000</v>
      </c>
      <c r="T87">
        <f t="shared" si="11"/>
        <v>924900</v>
      </c>
    </row>
    <row r="88" spans="1:20">
      <c r="A88" t="s">
        <v>47</v>
      </c>
      <c r="B88" t="s">
        <v>14</v>
      </c>
      <c r="C88" t="s">
        <v>19</v>
      </c>
      <c r="D88" t="s">
        <v>27</v>
      </c>
      <c r="E88">
        <v>38.299999999999997</v>
      </c>
      <c r="F88">
        <v>21.5</v>
      </c>
      <c r="G88">
        <v>12150</v>
      </c>
      <c r="H88">
        <v>0.87</v>
      </c>
      <c r="I88">
        <v>4.09</v>
      </c>
      <c r="J88">
        <v>7265</v>
      </c>
      <c r="K88">
        <v>6965</v>
      </c>
      <c r="L88">
        <v>84125</v>
      </c>
      <c r="M88">
        <v>132645</v>
      </c>
      <c r="N88">
        <f t="shared" si="6"/>
        <v>6320.55</v>
      </c>
      <c r="O88">
        <f t="shared" si="6"/>
        <v>28486.85</v>
      </c>
      <c r="P88">
        <f t="shared" si="7"/>
        <v>2196.4751958224547</v>
      </c>
      <c r="Q88">
        <f t="shared" si="8"/>
        <v>169648.87519582245</v>
      </c>
      <c r="R88">
        <f t="shared" si="9"/>
        <v>261225</v>
      </c>
      <c r="S88">
        <f t="shared" si="10"/>
        <v>3507365.58</v>
      </c>
      <c r="T88">
        <f t="shared" si="11"/>
        <v>91576.124804177554</v>
      </c>
    </row>
    <row r="89" spans="1:20">
      <c r="A89" t="s">
        <v>47</v>
      </c>
      <c r="B89" t="s">
        <v>14</v>
      </c>
      <c r="C89" t="s">
        <v>36</v>
      </c>
      <c r="D89" t="s">
        <v>27</v>
      </c>
      <c r="E89">
        <v>3</v>
      </c>
      <c r="F89">
        <v>14</v>
      </c>
      <c r="G89">
        <v>50000</v>
      </c>
      <c r="H89">
        <v>2.5</v>
      </c>
      <c r="I89">
        <v>7.25</v>
      </c>
      <c r="J89">
        <v>7000</v>
      </c>
      <c r="K89">
        <v>7000</v>
      </c>
      <c r="L89">
        <v>0</v>
      </c>
      <c r="M89">
        <v>114950</v>
      </c>
      <c r="N89">
        <f t="shared" si="6"/>
        <v>17500</v>
      </c>
      <c r="O89">
        <f t="shared" si="6"/>
        <v>50750</v>
      </c>
      <c r="P89">
        <f t="shared" si="7"/>
        <v>0</v>
      </c>
      <c r="Q89">
        <f t="shared" si="8"/>
        <v>183200</v>
      </c>
      <c r="R89">
        <f t="shared" si="9"/>
        <v>700000</v>
      </c>
      <c r="S89">
        <f t="shared" si="10"/>
        <v>1550400</v>
      </c>
      <c r="T89">
        <f t="shared" si="11"/>
        <v>516800</v>
      </c>
    </row>
    <row r="90" spans="1:20">
      <c r="A90" t="s">
        <v>47</v>
      </c>
      <c r="B90" t="s">
        <v>14</v>
      </c>
      <c r="C90" t="s">
        <v>64</v>
      </c>
      <c r="D90" t="s">
        <v>27</v>
      </c>
      <c r="E90">
        <v>1.5</v>
      </c>
      <c r="F90">
        <v>20</v>
      </c>
      <c r="G90" s="1">
        <v>100000</v>
      </c>
      <c r="H90">
        <v>0</v>
      </c>
      <c r="I90">
        <v>6.33</v>
      </c>
      <c r="J90">
        <v>7000</v>
      </c>
      <c r="K90">
        <v>7000</v>
      </c>
      <c r="L90">
        <v>0</v>
      </c>
      <c r="M90">
        <v>231500</v>
      </c>
      <c r="N90">
        <f t="shared" si="6"/>
        <v>0</v>
      </c>
      <c r="O90">
        <f t="shared" si="6"/>
        <v>44310</v>
      </c>
      <c r="P90">
        <f t="shared" si="7"/>
        <v>0</v>
      </c>
      <c r="Q90">
        <f t="shared" si="8"/>
        <v>275810</v>
      </c>
      <c r="R90">
        <f t="shared" si="9"/>
        <v>2000000</v>
      </c>
      <c r="S90">
        <f t="shared" si="10"/>
        <v>2586285</v>
      </c>
      <c r="T90">
        <f t="shared" si="11"/>
        <v>1724190</v>
      </c>
    </row>
    <row r="91" spans="1:20">
      <c r="A91" t="s">
        <v>47</v>
      </c>
      <c r="B91" t="s">
        <v>14</v>
      </c>
      <c r="C91" t="s">
        <v>21</v>
      </c>
      <c r="D91" t="s">
        <v>16</v>
      </c>
      <c r="E91">
        <v>0.5</v>
      </c>
      <c r="F91">
        <v>12.5</v>
      </c>
      <c r="G91">
        <v>10000</v>
      </c>
      <c r="H91">
        <v>4</v>
      </c>
      <c r="I91">
        <v>0</v>
      </c>
      <c r="J91">
        <v>6000</v>
      </c>
      <c r="K91">
        <v>6000</v>
      </c>
      <c r="L91">
        <v>15000</v>
      </c>
      <c r="M91">
        <v>232000</v>
      </c>
      <c r="N91">
        <f t="shared" si="6"/>
        <v>24000</v>
      </c>
      <c r="O91">
        <f t="shared" si="6"/>
        <v>0</v>
      </c>
      <c r="P91">
        <f t="shared" si="7"/>
        <v>30000</v>
      </c>
      <c r="Q91">
        <f t="shared" si="8"/>
        <v>286000</v>
      </c>
      <c r="R91">
        <f t="shared" si="9"/>
        <v>125000</v>
      </c>
      <c r="S91">
        <f t="shared" si="10"/>
        <v>-80500</v>
      </c>
      <c r="T91">
        <f t="shared" si="11"/>
        <v>-161000</v>
      </c>
    </row>
    <row r="92" spans="1:20">
      <c r="A92" t="s">
        <v>47</v>
      </c>
      <c r="B92" t="s">
        <v>14</v>
      </c>
      <c r="C92" t="s">
        <v>21</v>
      </c>
      <c r="D92" t="s">
        <v>27</v>
      </c>
      <c r="E92">
        <v>1</v>
      </c>
      <c r="F92">
        <v>3</v>
      </c>
      <c r="G92">
        <v>15000</v>
      </c>
      <c r="H92">
        <v>0</v>
      </c>
      <c r="I92">
        <v>22</v>
      </c>
      <c r="J92">
        <v>6000</v>
      </c>
      <c r="K92">
        <v>5000</v>
      </c>
      <c r="L92">
        <v>0</v>
      </c>
      <c r="M92">
        <v>63500</v>
      </c>
      <c r="N92">
        <f t="shared" si="6"/>
        <v>0</v>
      </c>
      <c r="O92">
        <f t="shared" si="6"/>
        <v>110000</v>
      </c>
      <c r="P92">
        <f t="shared" si="7"/>
        <v>0</v>
      </c>
      <c r="Q92">
        <f t="shared" si="8"/>
        <v>173500</v>
      </c>
      <c r="R92">
        <f t="shared" si="9"/>
        <v>45000</v>
      </c>
      <c r="S92">
        <f t="shared" si="10"/>
        <v>-128500</v>
      </c>
      <c r="T92">
        <f t="shared" si="11"/>
        <v>-128500</v>
      </c>
    </row>
    <row r="93" spans="1:20">
      <c r="A93" t="s">
        <v>47</v>
      </c>
      <c r="B93" t="s">
        <v>14</v>
      </c>
      <c r="C93" t="s">
        <v>26</v>
      </c>
      <c r="D93" t="s">
        <v>27</v>
      </c>
      <c r="E93">
        <v>172.8</v>
      </c>
      <c r="F93">
        <v>22.14</v>
      </c>
      <c r="G93">
        <v>12845</v>
      </c>
      <c r="H93">
        <v>0.39</v>
      </c>
      <c r="I93">
        <v>5.04</v>
      </c>
      <c r="J93">
        <v>6896</v>
      </c>
      <c r="K93">
        <v>6825</v>
      </c>
      <c r="L93">
        <v>119905</v>
      </c>
      <c r="M93">
        <v>152463</v>
      </c>
      <c r="N93">
        <f t="shared" si="6"/>
        <v>2689.44</v>
      </c>
      <c r="O93">
        <f t="shared" si="6"/>
        <v>34398</v>
      </c>
      <c r="P93">
        <f t="shared" si="7"/>
        <v>693.89467592592587</v>
      </c>
      <c r="Q93">
        <f t="shared" si="8"/>
        <v>190244.33467592593</v>
      </c>
      <c r="R93">
        <f t="shared" si="9"/>
        <v>284388.3</v>
      </c>
      <c r="S93">
        <f t="shared" si="10"/>
        <v>16268077.207999999</v>
      </c>
      <c r="T93">
        <f t="shared" si="11"/>
        <v>94143.965324074059</v>
      </c>
    </row>
    <row r="94" spans="1:20">
      <c r="A94" t="s">
        <v>47</v>
      </c>
      <c r="B94" t="s">
        <v>18</v>
      </c>
      <c r="C94" t="s">
        <v>19</v>
      </c>
      <c r="D94" t="s">
        <v>27</v>
      </c>
      <c r="E94">
        <v>1</v>
      </c>
      <c r="F94">
        <v>40</v>
      </c>
      <c r="G94">
        <v>30000</v>
      </c>
      <c r="H94">
        <v>0</v>
      </c>
      <c r="I94">
        <v>1</v>
      </c>
      <c r="J94">
        <v>10000</v>
      </c>
      <c r="K94">
        <v>10000</v>
      </c>
      <c r="L94">
        <v>80000</v>
      </c>
      <c r="M94">
        <v>195000</v>
      </c>
      <c r="N94">
        <f t="shared" si="6"/>
        <v>0</v>
      </c>
      <c r="O94">
        <f t="shared" si="6"/>
        <v>10000</v>
      </c>
      <c r="P94">
        <f t="shared" si="7"/>
        <v>80000</v>
      </c>
      <c r="Q94">
        <f t="shared" si="8"/>
        <v>285000</v>
      </c>
      <c r="R94">
        <f t="shared" si="9"/>
        <v>1200000</v>
      </c>
      <c r="S94">
        <f t="shared" si="10"/>
        <v>915000</v>
      </c>
      <c r="T94">
        <f t="shared" si="11"/>
        <v>915000</v>
      </c>
    </row>
    <row r="95" spans="1:20">
      <c r="A95" t="s">
        <v>47</v>
      </c>
      <c r="B95" t="s">
        <v>28</v>
      </c>
      <c r="C95" t="s">
        <v>21</v>
      </c>
      <c r="D95" t="s">
        <v>16</v>
      </c>
      <c r="E95">
        <v>0.5</v>
      </c>
      <c r="F95">
        <v>80</v>
      </c>
      <c r="G95">
        <v>12000</v>
      </c>
      <c r="H95">
        <v>0</v>
      </c>
      <c r="I95">
        <v>20</v>
      </c>
      <c r="J95">
        <v>8000</v>
      </c>
      <c r="K95">
        <v>8000</v>
      </c>
      <c r="L95">
        <v>107500</v>
      </c>
      <c r="M95">
        <v>367000</v>
      </c>
      <c r="N95">
        <f t="shared" si="6"/>
        <v>0</v>
      </c>
      <c r="O95">
        <f t="shared" si="6"/>
        <v>160000</v>
      </c>
      <c r="P95">
        <f t="shared" si="7"/>
        <v>215000</v>
      </c>
      <c r="Q95">
        <f t="shared" si="8"/>
        <v>742000</v>
      </c>
      <c r="R95">
        <f t="shared" si="9"/>
        <v>960000</v>
      </c>
      <c r="S95">
        <f t="shared" si="10"/>
        <v>109000</v>
      </c>
      <c r="T95">
        <f t="shared" si="11"/>
        <v>218000</v>
      </c>
    </row>
    <row r="96" spans="1:20">
      <c r="A96" t="s">
        <v>47</v>
      </c>
      <c r="B96" t="s">
        <v>28</v>
      </c>
      <c r="C96" t="s">
        <v>26</v>
      </c>
      <c r="D96" t="s">
        <v>16</v>
      </c>
      <c r="E96">
        <v>1</v>
      </c>
      <c r="F96">
        <v>50</v>
      </c>
      <c r="G96">
        <v>14000</v>
      </c>
      <c r="H96">
        <v>0</v>
      </c>
      <c r="I96">
        <v>12</v>
      </c>
      <c r="J96">
        <v>8000</v>
      </c>
      <c r="K96">
        <v>8000</v>
      </c>
      <c r="L96">
        <v>150000</v>
      </c>
      <c r="M96">
        <v>302000</v>
      </c>
      <c r="N96">
        <f t="shared" si="6"/>
        <v>0</v>
      </c>
      <c r="O96">
        <f t="shared" si="6"/>
        <v>96000</v>
      </c>
      <c r="P96">
        <f t="shared" si="7"/>
        <v>150000</v>
      </c>
      <c r="Q96">
        <f t="shared" si="8"/>
        <v>548000</v>
      </c>
      <c r="R96">
        <f t="shared" si="9"/>
        <v>700000</v>
      </c>
      <c r="S96">
        <f t="shared" si="10"/>
        <v>152000</v>
      </c>
      <c r="T96">
        <f t="shared" si="11"/>
        <v>152000</v>
      </c>
    </row>
    <row r="97" spans="12:12">
      <c r="L9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97"/>
  <sheetViews>
    <sheetView workbookViewId="0">
      <selection activeCell="L10" sqref="L10"/>
    </sheetView>
  </sheetViews>
  <sheetFormatPr baseColWidth="10" defaultRowHeight="15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</row>
    <row r="2" spans="1:20">
      <c r="A2" t="s">
        <v>13</v>
      </c>
      <c r="B2" t="s">
        <v>14</v>
      </c>
      <c r="C2" t="s">
        <v>15</v>
      </c>
      <c r="D2" t="s">
        <v>16</v>
      </c>
      <c r="E2">
        <v>0.5</v>
      </c>
      <c r="F2">
        <v>2000</v>
      </c>
      <c r="G2">
        <v>100</v>
      </c>
      <c r="H2">
        <v>0</v>
      </c>
      <c r="I2">
        <v>89</v>
      </c>
      <c r="J2">
        <v>6000</v>
      </c>
      <c r="K2">
        <v>6000</v>
      </c>
      <c r="L2">
        <v>20000</v>
      </c>
      <c r="M2">
        <v>101000</v>
      </c>
      <c r="N2">
        <f>H2*J2</f>
        <v>0</v>
      </c>
      <c r="O2">
        <f>I2*K2</f>
        <v>534000</v>
      </c>
      <c r="P2">
        <f>L2/E2</f>
        <v>40000</v>
      </c>
      <c r="Q2">
        <f>SUM(M2:P2)</f>
        <v>675000</v>
      </c>
      <c r="R2">
        <f>F2*G2</f>
        <v>200000</v>
      </c>
      <c r="S2">
        <f>(R2-Q2)*E2</f>
        <v>-237500</v>
      </c>
      <c r="T2">
        <f>S2/E2</f>
        <v>-475000</v>
      </c>
    </row>
    <row r="3" spans="1:20">
      <c r="A3" t="s">
        <v>13</v>
      </c>
      <c r="B3" t="s">
        <v>14</v>
      </c>
      <c r="C3" t="s">
        <v>17</v>
      </c>
      <c r="D3" t="s">
        <v>16</v>
      </c>
      <c r="E3">
        <v>0.5</v>
      </c>
      <c r="F3">
        <v>1000</v>
      </c>
      <c r="G3">
        <v>500</v>
      </c>
      <c r="H3">
        <v>0</v>
      </c>
      <c r="I3">
        <v>65</v>
      </c>
      <c r="J3">
        <v>6000</v>
      </c>
      <c r="K3">
        <v>6000</v>
      </c>
      <c r="L3">
        <v>20000</v>
      </c>
      <c r="M3">
        <v>59000</v>
      </c>
      <c r="N3">
        <f t="shared" ref="N3:O66" si="0">H3*J3</f>
        <v>0</v>
      </c>
      <c r="O3">
        <f t="shared" si="0"/>
        <v>390000</v>
      </c>
      <c r="P3">
        <f t="shared" ref="P3:P66" si="1">L3/E3</f>
        <v>40000</v>
      </c>
      <c r="Q3">
        <f t="shared" ref="Q3:Q66" si="2">SUM(M3:P3)</f>
        <v>489000</v>
      </c>
      <c r="R3">
        <f t="shared" ref="R3:R66" si="3">F3*G3</f>
        <v>500000</v>
      </c>
      <c r="S3">
        <f t="shared" ref="S3:S66" si="4">(R3-Q3)*E3</f>
        <v>5500</v>
      </c>
      <c r="T3">
        <f t="shared" ref="T3:T66" si="5">S3/E3</f>
        <v>11000</v>
      </c>
    </row>
    <row r="4" spans="1:20">
      <c r="A4" t="s">
        <v>13</v>
      </c>
      <c r="B4" t="s">
        <v>18</v>
      </c>
      <c r="C4" t="s">
        <v>19</v>
      </c>
      <c r="D4" t="s">
        <v>16</v>
      </c>
      <c r="E4">
        <v>2</v>
      </c>
      <c r="F4">
        <v>70</v>
      </c>
      <c r="G4">
        <v>11000</v>
      </c>
      <c r="H4">
        <v>0.5</v>
      </c>
      <c r="I4">
        <v>0</v>
      </c>
      <c r="J4">
        <v>9000</v>
      </c>
      <c r="K4">
        <v>9000</v>
      </c>
      <c r="L4">
        <v>0</v>
      </c>
      <c r="M4">
        <v>335000</v>
      </c>
      <c r="N4">
        <f t="shared" si="0"/>
        <v>4500</v>
      </c>
      <c r="O4">
        <f t="shared" si="0"/>
        <v>0</v>
      </c>
      <c r="P4">
        <f t="shared" si="1"/>
        <v>0</v>
      </c>
      <c r="Q4">
        <f t="shared" si="2"/>
        <v>339500</v>
      </c>
      <c r="R4">
        <f t="shared" si="3"/>
        <v>770000</v>
      </c>
      <c r="S4">
        <f t="shared" si="4"/>
        <v>861000</v>
      </c>
      <c r="T4">
        <f t="shared" si="5"/>
        <v>430500</v>
      </c>
    </row>
    <row r="5" spans="1:20">
      <c r="A5" t="s">
        <v>13</v>
      </c>
      <c r="B5" t="s">
        <v>18</v>
      </c>
      <c r="C5" t="s">
        <v>20</v>
      </c>
      <c r="D5" t="s">
        <v>16</v>
      </c>
      <c r="E5">
        <v>0.5</v>
      </c>
      <c r="F5" s="1">
        <v>100000</v>
      </c>
      <c r="G5">
        <v>25</v>
      </c>
      <c r="H5">
        <v>0</v>
      </c>
      <c r="I5">
        <v>55</v>
      </c>
      <c r="J5">
        <v>8000</v>
      </c>
      <c r="K5">
        <v>8000</v>
      </c>
      <c r="L5">
        <v>45000</v>
      </c>
      <c r="M5">
        <v>168000</v>
      </c>
      <c r="N5">
        <f t="shared" si="0"/>
        <v>0</v>
      </c>
      <c r="O5">
        <f t="shared" si="0"/>
        <v>440000</v>
      </c>
      <c r="P5">
        <f t="shared" si="1"/>
        <v>90000</v>
      </c>
      <c r="Q5">
        <f t="shared" si="2"/>
        <v>698000</v>
      </c>
      <c r="R5">
        <f t="shared" si="3"/>
        <v>2500000</v>
      </c>
      <c r="S5">
        <f t="shared" si="4"/>
        <v>901000</v>
      </c>
      <c r="T5">
        <f t="shared" si="5"/>
        <v>1802000</v>
      </c>
    </row>
    <row r="6" spans="1:20">
      <c r="A6" t="s">
        <v>13</v>
      </c>
      <c r="B6" t="s">
        <v>18</v>
      </c>
      <c r="C6" t="s">
        <v>21</v>
      </c>
      <c r="D6" t="s">
        <v>16</v>
      </c>
      <c r="E6">
        <v>2</v>
      </c>
      <c r="F6">
        <v>140</v>
      </c>
      <c r="G6">
        <v>14000</v>
      </c>
      <c r="H6">
        <v>6</v>
      </c>
      <c r="I6">
        <v>0</v>
      </c>
      <c r="J6">
        <v>9000</v>
      </c>
      <c r="K6">
        <v>9000</v>
      </c>
      <c r="L6">
        <v>1309000</v>
      </c>
      <c r="M6">
        <v>615900</v>
      </c>
      <c r="N6">
        <f t="shared" si="0"/>
        <v>54000</v>
      </c>
      <c r="O6">
        <f t="shared" si="0"/>
        <v>0</v>
      </c>
      <c r="P6">
        <f t="shared" si="1"/>
        <v>654500</v>
      </c>
      <c r="Q6">
        <f t="shared" si="2"/>
        <v>1324400</v>
      </c>
      <c r="R6">
        <f t="shared" si="3"/>
        <v>1960000</v>
      </c>
      <c r="S6">
        <f t="shared" si="4"/>
        <v>1271200</v>
      </c>
      <c r="T6">
        <f t="shared" si="5"/>
        <v>635600</v>
      </c>
    </row>
    <row r="7" spans="1:20">
      <c r="A7" t="s">
        <v>13</v>
      </c>
      <c r="B7" t="s">
        <v>18</v>
      </c>
      <c r="C7" t="s">
        <v>22</v>
      </c>
      <c r="D7" t="s">
        <v>16</v>
      </c>
      <c r="E7">
        <v>2</v>
      </c>
      <c r="F7">
        <v>124000</v>
      </c>
      <c r="G7">
        <v>25</v>
      </c>
      <c r="H7">
        <v>240</v>
      </c>
      <c r="I7">
        <v>0</v>
      </c>
      <c r="J7">
        <v>9000</v>
      </c>
      <c r="K7">
        <v>9000</v>
      </c>
      <c r="L7">
        <v>495000</v>
      </c>
      <c r="M7">
        <v>460400</v>
      </c>
      <c r="N7">
        <f t="shared" si="0"/>
        <v>2160000</v>
      </c>
      <c r="O7">
        <f t="shared" si="0"/>
        <v>0</v>
      </c>
      <c r="P7">
        <f t="shared" si="1"/>
        <v>247500</v>
      </c>
      <c r="Q7">
        <f t="shared" si="2"/>
        <v>2867900</v>
      </c>
      <c r="R7">
        <f t="shared" si="3"/>
        <v>3100000</v>
      </c>
      <c r="S7">
        <f t="shared" si="4"/>
        <v>464200</v>
      </c>
      <c r="T7">
        <f t="shared" si="5"/>
        <v>232100</v>
      </c>
    </row>
    <row r="8" spans="1:20">
      <c r="A8" t="s">
        <v>13</v>
      </c>
      <c r="B8" t="s">
        <v>18</v>
      </c>
      <c r="C8" t="s">
        <v>23</v>
      </c>
      <c r="D8" t="s">
        <v>16</v>
      </c>
      <c r="E8">
        <v>0.5</v>
      </c>
      <c r="F8">
        <v>1000</v>
      </c>
      <c r="G8">
        <v>50</v>
      </c>
      <c r="H8">
        <v>0</v>
      </c>
      <c r="I8">
        <v>25</v>
      </c>
      <c r="J8">
        <v>8000</v>
      </c>
      <c r="K8">
        <v>8000</v>
      </c>
      <c r="L8">
        <v>45000</v>
      </c>
      <c r="M8" s="1">
        <v>200000</v>
      </c>
      <c r="N8">
        <f t="shared" si="0"/>
        <v>0</v>
      </c>
      <c r="O8">
        <f t="shared" si="0"/>
        <v>200000</v>
      </c>
      <c r="P8">
        <f t="shared" si="1"/>
        <v>90000</v>
      </c>
      <c r="Q8">
        <f t="shared" si="2"/>
        <v>490000</v>
      </c>
      <c r="R8">
        <f t="shared" si="3"/>
        <v>50000</v>
      </c>
      <c r="S8">
        <f t="shared" si="4"/>
        <v>-220000</v>
      </c>
      <c r="T8">
        <f t="shared" si="5"/>
        <v>-440000</v>
      </c>
    </row>
    <row r="9" spans="1:20">
      <c r="A9" t="s">
        <v>13</v>
      </c>
      <c r="B9" t="s">
        <v>24</v>
      </c>
      <c r="C9" t="s">
        <v>21</v>
      </c>
      <c r="D9" t="s">
        <v>16</v>
      </c>
      <c r="E9">
        <v>36.5</v>
      </c>
      <c r="F9">
        <v>113</v>
      </c>
      <c r="G9">
        <v>13450</v>
      </c>
      <c r="H9">
        <v>4.01</v>
      </c>
      <c r="I9">
        <v>10.210000000000001</v>
      </c>
      <c r="J9">
        <v>8900</v>
      </c>
      <c r="K9">
        <v>8100</v>
      </c>
      <c r="L9">
        <v>749090</v>
      </c>
      <c r="M9">
        <v>462245</v>
      </c>
      <c r="N9">
        <f t="shared" si="0"/>
        <v>35689</v>
      </c>
      <c r="O9">
        <f t="shared" si="0"/>
        <v>82701</v>
      </c>
      <c r="P9">
        <f t="shared" si="1"/>
        <v>20523.013698630137</v>
      </c>
      <c r="Q9">
        <f t="shared" si="2"/>
        <v>601158.01369863015</v>
      </c>
      <c r="R9">
        <f t="shared" si="3"/>
        <v>1519850</v>
      </c>
      <c r="S9">
        <f t="shared" si="4"/>
        <v>33532257.5</v>
      </c>
      <c r="T9">
        <f t="shared" si="5"/>
        <v>918691.98630136985</v>
      </c>
    </row>
    <row r="10" spans="1:20">
      <c r="A10" t="s">
        <v>13</v>
      </c>
      <c r="B10" t="s">
        <v>24</v>
      </c>
      <c r="C10" t="s">
        <v>15</v>
      </c>
      <c r="D10" t="s">
        <v>16</v>
      </c>
      <c r="E10">
        <v>55.5</v>
      </c>
      <c r="F10">
        <v>24804.35</v>
      </c>
      <c r="G10">
        <v>171</v>
      </c>
      <c r="H10">
        <v>63.92</v>
      </c>
      <c r="I10">
        <v>37.71</v>
      </c>
      <c r="J10">
        <v>9304</v>
      </c>
      <c r="K10">
        <v>8478</v>
      </c>
      <c r="L10">
        <v>217717</v>
      </c>
      <c r="M10">
        <v>705977</v>
      </c>
      <c r="N10">
        <f t="shared" si="0"/>
        <v>594711.68000000005</v>
      </c>
      <c r="O10">
        <f t="shared" si="0"/>
        <v>319705.38</v>
      </c>
      <c r="P10">
        <f t="shared" si="1"/>
        <v>3922.828828828829</v>
      </c>
      <c r="Q10">
        <f t="shared" si="2"/>
        <v>1624316.8888288289</v>
      </c>
      <c r="R10">
        <f t="shared" si="3"/>
        <v>4241543.8499999996</v>
      </c>
      <c r="S10">
        <f t="shared" si="4"/>
        <v>145256096.34499997</v>
      </c>
      <c r="T10">
        <f t="shared" si="5"/>
        <v>2617226.9611711707</v>
      </c>
    </row>
    <row r="11" spans="1:20">
      <c r="A11" t="s">
        <v>13</v>
      </c>
      <c r="B11" t="s">
        <v>24</v>
      </c>
      <c r="C11" t="s">
        <v>17</v>
      </c>
      <c r="D11" t="s">
        <v>16</v>
      </c>
      <c r="E11">
        <v>37</v>
      </c>
      <c r="F11">
        <v>12180.95</v>
      </c>
      <c r="G11">
        <v>693</v>
      </c>
      <c r="H11">
        <v>70.319999999999993</v>
      </c>
      <c r="I11">
        <v>40.83</v>
      </c>
      <c r="J11">
        <v>9429</v>
      </c>
      <c r="K11">
        <v>8429</v>
      </c>
      <c r="L11">
        <v>175976</v>
      </c>
      <c r="M11">
        <v>851652</v>
      </c>
      <c r="N11">
        <f t="shared" si="0"/>
        <v>663047.27999999991</v>
      </c>
      <c r="O11">
        <f t="shared" si="0"/>
        <v>344156.07</v>
      </c>
      <c r="P11">
        <f t="shared" si="1"/>
        <v>4756.1081081081084</v>
      </c>
      <c r="Q11">
        <f t="shared" si="2"/>
        <v>1863611.458108108</v>
      </c>
      <c r="R11">
        <f t="shared" si="3"/>
        <v>8441398.3499999996</v>
      </c>
      <c r="S11">
        <f t="shared" si="4"/>
        <v>243378114.99999997</v>
      </c>
      <c r="T11">
        <f t="shared" si="5"/>
        <v>6577786.8918918911</v>
      </c>
    </row>
    <row r="12" spans="1:20">
      <c r="A12" t="s">
        <v>13</v>
      </c>
      <c r="B12" t="s">
        <v>24</v>
      </c>
      <c r="C12" t="s">
        <v>25</v>
      </c>
      <c r="D12" t="s">
        <v>16</v>
      </c>
      <c r="E12">
        <v>10</v>
      </c>
      <c r="F12">
        <v>90000</v>
      </c>
      <c r="G12">
        <v>30</v>
      </c>
      <c r="H12">
        <v>35.799999999999997</v>
      </c>
      <c r="I12">
        <v>0</v>
      </c>
      <c r="J12">
        <v>12000</v>
      </c>
      <c r="K12">
        <v>8000</v>
      </c>
      <c r="L12">
        <v>7940000</v>
      </c>
      <c r="M12">
        <v>904000</v>
      </c>
      <c r="N12">
        <f t="shared" si="0"/>
        <v>429599.99999999994</v>
      </c>
      <c r="O12">
        <f t="shared" si="0"/>
        <v>0</v>
      </c>
      <c r="P12">
        <f t="shared" si="1"/>
        <v>794000</v>
      </c>
      <c r="Q12">
        <f t="shared" si="2"/>
        <v>2127600</v>
      </c>
      <c r="R12">
        <f t="shared" si="3"/>
        <v>2700000</v>
      </c>
      <c r="S12">
        <f t="shared" si="4"/>
        <v>5724000</v>
      </c>
      <c r="T12">
        <f t="shared" si="5"/>
        <v>572400</v>
      </c>
    </row>
    <row r="13" spans="1:20">
      <c r="A13" t="s">
        <v>13</v>
      </c>
      <c r="B13" t="s">
        <v>24</v>
      </c>
      <c r="C13" t="s">
        <v>26</v>
      </c>
      <c r="D13" t="s">
        <v>16</v>
      </c>
      <c r="E13">
        <v>19</v>
      </c>
      <c r="F13">
        <v>48.33</v>
      </c>
      <c r="G13">
        <v>13333</v>
      </c>
      <c r="H13">
        <v>5.01</v>
      </c>
      <c r="I13">
        <v>2.71</v>
      </c>
      <c r="J13">
        <v>8667</v>
      </c>
      <c r="K13">
        <v>8667</v>
      </c>
      <c r="L13">
        <v>911667</v>
      </c>
      <c r="M13">
        <v>305067</v>
      </c>
      <c r="N13">
        <f t="shared" si="0"/>
        <v>43421.67</v>
      </c>
      <c r="O13">
        <f t="shared" si="0"/>
        <v>23487.57</v>
      </c>
      <c r="P13">
        <f t="shared" si="1"/>
        <v>47982.473684210527</v>
      </c>
      <c r="Q13">
        <f t="shared" si="2"/>
        <v>419958.7136842105</v>
      </c>
      <c r="R13">
        <f t="shared" si="3"/>
        <v>644383.89</v>
      </c>
      <c r="S13">
        <f t="shared" si="4"/>
        <v>4264078.3500000006</v>
      </c>
      <c r="T13">
        <f t="shared" si="5"/>
        <v>224425.17631578949</v>
      </c>
    </row>
    <row r="14" spans="1:20">
      <c r="A14" t="s">
        <v>13</v>
      </c>
      <c r="B14" t="s">
        <v>24</v>
      </c>
      <c r="C14" t="s">
        <v>26</v>
      </c>
      <c r="D14" t="s">
        <v>27</v>
      </c>
      <c r="E14">
        <v>35</v>
      </c>
      <c r="F14">
        <v>61</v>
      </c>
      <c r="G14">
        <v>14000</v>
      </c>
      <c r="H14">
        <v>0.39</v>
      </c>
      <c r="I14">
        <v>1.95</v>
      </c>
      <c r="J14">
        <v>9800</v>
      </c>
      <c r="K14">
        <v>8200</v>
      </c>
      <c r="L14">
        <v>547300</v>
      </c>
      <c r="M14">
        <v>190480</v>
      </c>
      <c r="N14">
        <f t="shared" si="0"/>
        <v>3822</v>
      </c>
      <c r="O14">
        <f t="shared" si="0"/>
        <v>15990</v>
      </c>
      <c r="P14">
        <f t="shared" si="1"/>
        <v>15637.142857142857</v>
      </c>
      <c r="Q14">
        <f t="shared" si="2"/>
        <v>225929.14285714287</v>
      </c>
      <c r="R14">
        <f t="shared" si="3"/>
        <v>854000</v>
      </c>
      <c r="S14">
        <f t="shared" si="4"/>
        <v>21982480</v>
      </c>
      <c r="T14">
        <f t="shared" si="5"/>
        <v>628070.85714285716</v>
      </c>
    </row>
    <row r="15" spans="1:20">
      <c r="A15" t="s">
        <v>13</v>
      </c>
      <c r="B15" t="s">
        <v>24</v>
      </c>
      <c r="C15" t="s">
        <v>23</v>
      </c>
      <c r="D15" t="s">
        <v>16</v>
      </c>
      <c r="E15">
        <v>14</v>
      </c>
      <c r="F15">
        <v>3500</v>
      </c>
      <c r="G15">
        <v>25</v>
      </c>
      <c r="H15">
        <v>26.54</v>
      </c>
      <c r="I15">
        <v>15.07</v>
      </c>
      <c r="J15">
        <v>9500</v>
      </c>
      <c r="K15">
        <v>7000</v>
      </c>
      <c r="L15">
        <v>570000</v>
      </c>
      <c r="M15">
        <v>238200</v>
      </c>
      <c r="N15">
        <f t="shared" si="0"/>
        <v>252130</v>
      </c>
      <c r="O15">
        <f t="shared" si="0"/>
        <v>105490</v>
      </c>
      <c r="P15">
        <f t="shared" si="1"/>
        <v>40714.285714285717</v>
      </c>
      <c r="Q15">
        <f t="shared" si="2"/>
        <v>636534.28571428568</v>
      </c>
      <c r="R15">
        <f t="shared" si="3"/>
        <v>87500</v>
      </c>
      <c r="S15">
        <f t="shared" si="4"/>
        <v>-7686480</v>
      </c>
      <c r="T15">
        <f t="shared" si="5"/>
        <v>-549034.28571428568</v>
      </c>
    </row>
    <row r="16" spans="1:20">
      <c r="A16" t="s">
        <v>13</v>
      </c>
      <c r="B16" t="s">
        <v>28</v>
      </c>
      <c r="C16" t="s">
        <v>29</v>
      </c>
      <c r="D16" t="s">
        <v>16</v>
      </c>
      <c r="E16">
        <v>4.5</v>
      </c>
      <c r="F16">
        <v>104</v>
      </c>
      <c r="G16">
        <v>7800</v>
      </c>
      <c r="H16">
        <v>44.39</v>
      </c>
      <c r="I16">
        <v>6.64</v>
      </c>
      <c r="J16">
        <v>16667</v>
      </c>
      <c r="K16">
        <v>8333</v>
      </c>
      <c r="L16">
        <v>163833</v>
      </c>
      <c r="M16">
        <v>508267</v>
      </c>
      <c r="N16">
        <f t="shared" si="0"/>
        <v>739848.13</v>
      </c>
      <c r="O16">
        <f t="shared" si="0"/>
        <v>55331.119999999995</v>
      </c>
      <c r="P16">
        <f t="shared" si="1"/>
        <v>36407.333333333336</v>
      </c>
      <c r="Q16">
        <f t="shared" si="2"/>
        <v>1339853.5833333333</v>
      </c>
      <c r="R16">
        <f t="shared" si="3"/>
        <v>811200</v>
      </c>
      <c r="S16">
        <f t="shared" si="4"/>
        <v>-2378941.1249999995</v>
      </c>
      <c r="T16">
        <f t="shared" si="5"/>
        <v>-528653.58333333326</v>
      </c>
    </row>
    <row r="17" spans="1:20">
      <c r="A17" t="s">
        <v>13</v>
      </c>
      <c r="B17" t="s">
        <v>28</v>
      </c>
      <c r="C17" t="s">
        <v>20</v>
      </c>
      <c r="D17" t="s">
        <v>16</v>
      </c>
      <c r="E17">
        <v>25</v>
      </c>
      <c r="F17">
        <v>169000</v>
      </c>
      <c r="G17">
        <v>23</v>
      </c>
      <c r="H17">
        <v>74.36</v>
      </c>
      <c r="I17">
        <v>31.07</v>
      </c>
      <c r="J17">
        <v>17900</v>
      </c>
      <c r="K17">
        <v>9400</v>
      </c>
      <c r="L17">
        <v>256500</v>
      </c>
      <c r="M17">
        <v>705410</v>
      </c>
      <c r="N17">
        <f t="shared" si="0"/>
        <v>1331044</v>
      </c>
      <c r="O17">
        <f t="shared" si="0"/>
        <v>292058</v>
      </c>
      <c r="P17">
        <f t="shared" si="1"/>
        <v>10260</v>
      </c>
      <c r="Q17">
        <f t="shared" si="2"/>
        <v>2338772</v>
      </c>
      <c r="R17">
        <f t="shared" si="3"/>
        <v>3887000</v>
      </c>
      <c r="S17">
        <f t="shared" si="4"/>
        <v>38705700</v>
      </c>
      <c r="T17">
        <f t="shared" si="5"/>
        <v>1548228</v>
      </c>
    </row>
    <row r="18" spans="1:20">
      <c r="A18" t="s">
        <v>13</v>
      </c>
      <c r="B18" t="s">
        <v>28</v>
      </c>
      <c r="C18" t="s">
        <v>21</v>
      </c>
      <c r="D18" t="s">
        <v>16</v>
      </c>
      <c r="E18">
        <v>4</v>
      </c>
      <c r="F18">
        <v>80</v>
      </c>
      <c r="G18">
        <v>12000</v>
      </c>
      <c r="H18">
        <v>42.25</v>
      </c>
      <c r="I18">
        <v>0</v>
      </c>
      <c r="J18">
        <v>7000</v>
      </c>
      <c r="K18">
        <v>7000</v>
      </c>
      <c r="L18">
        <v>432000</v>
      </c>
      <c r="M18">
        <v>373000</v>
      </c>
      <c r="N18">
        <f t="shared" si="0"/>
        <v>295750</v>
      </c>
      <c r="O18">
        <f t="shared" si="0"/>
        <v>0</v>
      </c>
      <c r="P18">
        <f t="shared" si="1"/>
        <v>108000</v>
      </c>
      <c r="Q18">
        <f t="shared" si="2"/>
        <v>776750</v>
      </c>
      <c r="R18">
        <f t="shared" si="3"/>
        <v>960000</v>
      </c>
      <c r="S18">
        <f t="shared" si="4"/>
        <v>733000</v>
      </c>
      <c r="T18">
        <f t="shared" si="5"/>
        <v>183250</v>
      </c>
    </row>
    <row r="19" spans="1:20">
      <c r="A19" t="s">
        <v>13</v>
      </c>
      <c r="B19" t="s">
        <v>28</v>
      </c>
      <c r="C19" t="s">
        <v>30</v>
      </c>
      <c r="D19" t="s">
        <v>16</v>
      </c>
      <c r="E19">
        <v>6</v>
      </c>
      <c r="F19">
        <v>24</v>
      </c>
      <c r="G19">
        <v>80000</v>
      </c>
      <c r="H19">
        <v>8.25</v>
      </c>
      <c r="I19">
        <v>0</v>
      </c>
      <c r="J19">
        <v>5733</v>
      </c>
      <c r="K19">
        <v>5733</v>
      </c>
      <c r="L19">
        <v>720000</v>
      </c>
      <c r="M19">
        <v>398450</v>
      </c>
      <c r="N19">
        <f t="shared" si="0"/>
        <v>47297.25</v>
      </c>
      <c r="O19">
        <f t="shared" si="0"/>
        <v>0</v>
      </c>
      <c r="P19">
        <f t="shared" si="1"/>
        <v>120000</v>
      </c>
      <c r="Q19">
        <f t="shared" si="2"/>
        <v>565747.25</v>
      </c>
      <c r="R19">
        <f t="shared" si="3"/>
        <v>1920000</v>
      </c>
      <c r="S19">
        <f t="shared" si="4"/>
        <v>8125516.5</v>
      </c>
      <c r="T19">
        <f t="shared" si="5"/>
        <v>1354252.75</v>
      </c>
    </row>
    <row r="20" spans="1:20">
      <c r="A20" t="s">
        <v>13</v>
      </c>
      <c r="B20" t="s">
        <v>28</v>
      </c>
      <c r="C20" t="s">
        <v>31</v>
      </c>
      <c r="D20" t="s">
        <v>16</v>
      </c>
      <c r="E20">
        <v>15.5</v>
      </c>
      <c r="F20">
        <v>350</v>
      </c>
      <c r="G20">
        <v>1917</v>
      </c>
      <c r="H20">
        <v>43.33</v>
      </c>
      <c r="I20">
        <v>20.32</v>
      </c>
      <c r="J20">
        <v>16333</v>
      </c>
      <c r="K20">
        <v>9333</v>
      </c>
      <c r="L20">
        <v>116333</v>
      </c>
      <c r="M20">
        <v>728583</v>
      </c>
      <c r="N20">
        <f t="shared" si="0"/>
        <v>707708.89</v>
      </c>
      <c r="O20">
        <f t="shared" si="0"/>
        <v>189646.56</v>
      </c>
      <c r="P20">
        <f t="shared" si="1"/>
        <v>7505.3548387096771</v>
      </c>
      <c r="Q20">
        <f t="shared" si="2"/>
        <v>1633443.8048387098</v>
      </c>
      <c r="R20">
        <f t="shared" si="3"/>
        <v>670950</v>
      </c>
      <c r="S20">
        <f t="shared" si="4"/>
        <v>-14918653.975000001</v>
      </c>
      <c r="T20">
        <f t="shared" si="5"/>
        <v>-962493.80483870977</v>
      </c>
    </row>
    <row r="21" spans="1:20">
      <c r="A21" t="s">
        <v>13</v>
      </c>
      <c r="B21" t="s">
        <v>28</v>
      </c>
      <c r="C21" t="s">
        <v>32</v>
      </c>
      <c r="D21" t="s">
        <v>16</v>
      </c>
      <c r="E21">
        <v>1</v>
      </c>
      <c r="F21">
        <v>240</v>
      </c>
      <c r="G21">
        <v>10500</v>
      </c>
      <c r="H21">
        <v>175</v>
      </c>
      <c r="I21">
        <v>80</v>
      </c>
      <c r="J21">
        <v>16000</v>
      </c>
      <c r="K21">
        <v>8000</v>
      </c>
      <c r="L21">
        <v>912000</v>
      </c>
      <c r="M21">
        <v>1500500</v>
      </c>
      <c r="N21">
        <f t="shared" si="0"/>
        <v>2800000</v>
      </c>
      <c r="O21">
        <f t="shared" si="0"/>
        <v>640000</v>
      </c>
      <c r="P21">
        <f t="shared" si="1"/>
        <v>912000</v>
      </c>
      <c r="Q21">
        <f t="shared" si="2"/>
        <v>5852500</v>
      </c>
      <c r="R21">
        <f t="shared" si="3"/>
        <v>2520000</v>
      </c>
      <c r="S21">
        <f t="shared" si="4"/>
        <v>-3332500</v>
      </c>
      <c r="T21">
        <f t="shared" si="5"/>
        <v>-3332500</v>
      </c>
    </row>
    <row r="22" spans="1:20">
      <c r="A22" t="s">
        <v>13</v>
      </c>
      <c r="B22" t="s">
        <v>28</v>
      </c>
      <c r="C22" t="s">
        <v>33</v>
      </c>
      <c r="D22" t="s">
        <v>16</v>
      </c>
      <c r="E22">
        <v>1</v>
      </c>
      <c r="F22">
        <v>83</v>
      </c>
      <c r="G22">
        <v>9500</v>
      </c>
      <c r="H22">
        <v>74</v>
      </c>
      <c r="I22">
        <v>6.5</v>
      </c>
      <c r="J22">
        <v>8000</v>
      </c>
      <c r="K22">
        <v>7000</v>
      </c>
      <c r="L22">
        <v>126000</v>
      </c>
      <c r="M22">
        <v>290000</v>
      </c>
      <c r="N22">
        <f t="shared" si="0"/>
        <v>592000</v>
      </c>
      <c r="O22">
        <f t="shared" si="0"/>
        <v>45500</v>
      </c>
      <c r="P22">
        <f t="shared" si="1"/>
        <v>126000</v>
      </c>
      <c r="Q22">
        <f t="shared" si="2"/>
        <v>1053500</v>
      </c>
      <c r="R22">
        <f t="shared" si="3"/>
        <v>788500</v>
      </c>
      <c r="S22">
        <f t="shared" si="4"/>
        <v>-265000</v>
      </c>
      <c r="T22">
        <f t="shared" si="5"/>
        <v>-265000</v>
      </c>
    </row>
    <row r="23" spans="1:20">
      <c r="A23" t="s">
        <v>13</v>
      </c>
      <c r="B23" t="s">
        <v>28</v>
      </c>
      <c r="C23" t="s">
        <v>34</v>
      </c>
      <c r="D23" t="s">
        <v>16</v>
      </c>
      <c r="E23">
        <v>4.5</v>
      </c>
      <c r="F23">
        <v>625</v>
      </c>
      <c r="G23">
        <v>9560</v>
      </c>
      <c r="H23">
        <v>149.16999999999999</v>
      </c>
      <c r="I23">
        <v>5.33</v>
      </c>
      <c r="J23">
        <v>14000</v>
      </c>
      <c r="K23">
        <v>8000</v>
      </c>
      <c r="L23">
        <v>197250</v>
      </c>
      <c r="M23">
        <v>857500</v>
      </c>
      <c r="N23">
        <f t="shared" si="0"/>
        <v>2088379.9999999998</v>
      </c>
      <c r="O23">
        <f t="shared" si="0"/>
        <v>42640</v>
      </c>
      <c r="P23">
        <f t="shared" si="1"/>
        <v>43833.333333333336</v>
      </c>
      <c r="Q23">
        <f t="shared" si="2"/>
        <v>3032353.3333333335</v>
      </c>
      <c r="R23">
        <f t="shared" si="3"/>
        <v>5975000</v>
      </c>
      <c r="S23">
        <f t="shared" si="4"/>
        <v>13241910</v>
      </c>
      <c r="T23">
        <f t="shared" si="5"/>
        <v>2942646.6666666665</v>
      </c>
    </row>
    <row r="24" spans="1:20">
      <c r="A24" t="s">
        <v>13</v>
      </c>
      <c r="B24" t="s">
        <v>28</v>
      </c>
      <c r="C24" t="s">
        <v>17</v>
      </c>
      <c r="D24" t="s">
        <v>16</v>
      </c>
      <c r="E24">
        <v>0.5</v>
      </c>
      <c r="F24">
        <v>1320</v>
      </c>
      <c r="G24">
        <v>1000</v>
      </c>
      <c r="H24">
        <v>0</v>
      </c>
      <c r="I24">
        <v>79</v>
      </c>
      <c r="J24">
        <v>7500</v>
      </c>
      <c r="K24">
        <v>7500</v>
      </c>
      <c r="L24">
        <v>0</v>
      </c>
      <c r="M24">
        <v>299000</v>
      </c>
      <c r="N24">
        <f t="shared" si="0"/>
        <v>0</v>
      </c>
      <c r="O24">
        <f t="shared" si="0"/>
        <v>592500</v>
      </c>
      <c r="P24">
        <f t="shared" si="1"/>
        <v>0</v>
      </c>
      <c r="Q24">
        <f t="shared" si="2"/>
        <v>891500</v>
      </c>
      <c r="R24">
        <f t="shared" si="3"/>
        <v>1320000</v>
      </c>
      <c r="S24">
        <f t="shared" si="4"/>
        <v>214250</v>
      </c>
      <c r="T24">
        <f t="shared" si="5"/>
        <v>428500</v>
      </c>
    </row>
    <row r="25" spans="1:20">
      <c r="A25" t="s">
        <v>13</v>
      </c>
      <c r="B25" t="s">
        <v>28</v>
      </c>
      <c r="C25" t="s">
        <v>25</v>
      </c>
      <c r="D25" t="s">
        <v>16</v>
      </c>
      <c r="E25">
        <v>1</v>
      </c>
      <c r="F25">
        <v>45000</v>
      </c>
      <c r="G25">
        <v>130</v>
      </c>
      <c r="H25">
        <v>78</v>
      </c>
      <c r="I25">
        <v>60</v>
      </c>
      <c r="J25">
        <v>15000</v>
      </c>
      <c r="K25">
        <v>10000</v>
      </c>
      <c r="L25">
        <v>0</v>
      </c>
      <c r="M25">
        <v>511000</v>
      </c>
      <c r="N25">
        <f t="shared" si="0"/>
        <v>1170000</v>
      </c>
      <c r="O25">
        <f t="shared" si="0"/>
        <v>600000</v>
      </c>
      <c r="P25">
        <f t="shared" si="1"/>
        <v>0</v>
      </c>
      <c r="Q25">
        <f t="shared" si="2"/>
        <v>2281000</v>
      </c>
      <c r="R25">
        <f t="shared" si="3"/>
        <v>5850000</v>
      </c>
      <c r="S25">
        <f t="shared" si="4"/>
        <v>3569000</v>
      </c>
      <c r="T25">
        <f t="shared" si="5"/>
        <v>3569000</v>
      </c>
    </row>
    <row r="26" spans="1:20">
      <c r="A26" t="s">
        <v>13</v>
      </c>
      <c r="B26" t="s">
        <v>28</v>
      </c>
      <c r="C26" t="s">
        <v>26</v>
      </c>
      <c r="D26" t="s">
        <v>16</v>
      </c>
      <c r="E26">
        <v>6</v>
      </c>
      <c r="F26">
        <v>80</v>
      </c>
      <c r="G26">
        <v>16000</v>
      </c>
      <c r="H26">
        <v>7.33</v>
      </c>
      <c r="I26">
        <v>0</v>
      </c>
      <c r="J26">
        <v>7000</v>
      </c>
      <c r="K26">
        <v>7000</v>
      </c>
      <c r="L26">
        <v>540000</v>
      </c>
      <c r="M26">
        <v>197000</v>
      </c>
      <c r="N26">
        <f t="shared" si="0"/>
        <v>51310</v>
      </c>
      <c r="O26">
        <f t="shared" si="0"/>
        <v>0</v>
      </c>
      <c r="P26">
        <f t="shared" si="1"/>
        <v>90000</v>
      </c>
      <c r="Q26">
        <f t="shared" si="2"/>
        <v>338310</v>
      </c>
      <c r="R26">
        <f t="shared" si="3"/>
        <v>1280000</v>
      </c>
      <c r="S26">
        <f t="shared" si="4"/>
        <v>5650140</v>
      </c>
      <c r="T26">
        <f t="shared" si="5"/>
        <v>941690</v>
      </c>
    </row>
    <row r="27" spans="1:20">
      <c r="A27" t="s">
        <v>35</v>
      </c>
      <c r="B27" t="s">
        <v>14</v>
      </c>
      <c r="C27" t="s">
        <v>36</v>
      </c>
      <c r="D27" t="s">
        <v>27</v>
      </c>
      <c r="E27">
        <v>2.5</v>
      </c>
      <c r="F27">
        <v>5.3</v>
      </c>
      <c r="G27">
        <v>35000</v>
      </c>
      <c r="H27">
        <v>0</v>
      </c>
      <c r="I27">
        <v>16</v>
      </c>
      <c r="J27">
        <v>5000</v>
      </c>
      <c r="K27">
        <v>5000</v>
      </c>
      <c r="L27">
        <v>0</v>
      </c>
      <c r="M27">
        <v>60000</v>
      </c>
      <c r="N27">
        <f t="shared" si="0"/>
        <v>0</v>
      </c>
      <c r="O27">
        <f t="shared" si="0"/>
        <v>80000</v>
      </c>
      <c r="P27">
        <f t="shared" si="1"/>
        <v>0</v>
      </c>
      <c r="Q27">
        <f t="shared" si="2"/>
        <v>140000</v>
      </c>
      <c r="R27">
        <f t="shared" si="3"/>
        <v>185500</v>
      </c>
      <c r="S27">
        <f t="shared" si="4"/>
        <v>113750</v>
      </c>
      <c r="T27">
        <f t="shared" si="5"/>
        <v>45500</v>
      </c>
    </row>
    <row r="28" spans="1:20">
      <c r="A28" t="s">
        <v>35</v>
      </c>
      <c r="B28" t="s">
        <v>14</v>
      </c>
      <c r="C28" t="s">
        <v>21</v>
      </c>
      <c r="D28" t="s">
        <v>16</v>
      </c>
      <c r="E28">
        <v>2</v>
      </c>
      <c r="F28">
        <v>90</v>
      </c>
      <c r="G28">
        <v>15000</v>
      </c>
      <c r="H28">
        <v>25</v>
      </c>
      <c r="I28">
        <v>11.5</v>
      </c>
      <c r="J28">
        <v>6000</v>
      </c>
      <c r="K28">
        <v>6000</v>
      </c>
      <c r="L28">
        <v>0</v>
      </c>
      <c r="M28">
        <v>195000</v>
      </c>
      <c r="N28">
        <f t="shared" si="0"/>
        <v>150000</v>
      </c>
      <c r="O28">
        <f t="shared" si="0"/>
        <v>69000</v>
      </c>
      <c r="P28">
        <f t="shared" si="1"/>
        <v>0</v>
      </c>
      <c r="Q28">
        <f t="shared" si="2"/>
        <v>414000</v>
      </c>
      <c r="R28">
        <f t="shared" si="3"/>
        <v>1350000</v>
      </c>
      <c r="S28">
        <f t="shared" si="4"/>
        <v>1872000</v>
      </c>
      <c r="T28">
        <f t="shared" si="5"/>
        <v>936000</v>
      </c>
    </row>
    <row r="29" spans="1:20">
      <c r="A29" t="s">
        <v>35</v>
      </c>
      <c r="B29" t="s">
        <v>14</v>
      </c>
      <c r="C29" t="s">
        <v>21</v>
      </c>
      <c r="D29" t="s">
        <v>27</v>
      </c>
      <c r="E29">
        <v>0.3</v>
      </c>
      <c r="F29">
        <v>10</v>
      </c>
      <c r="G29">
        <v>10000</v>
      </c>
      <c r="H29">
        <v>0</v>
      </c>
      <c r="I29">
        <v>10</v>
      </c>
      <c r="J29">
        <v>6000</v>
      </c>
      <c r="K29">
        <v>6000</v>
      </c>
      <c r="L29">
        <v>8750</v>
      </c>
      <c r="M29">
        <v>50000</v>
      </c>
      <c r="N29">
        <f t="shared" si="0"/>
        <v>0</v>
      </c>
      <c r="O29">
        <f t="shared" si="0"/>
        <v>60000</v>
      </c>
      <c r="P29">
        <f t="shared" si="1"/>
        <v>29166.666666666668</v>
      </c>
      <c r="Q29">
        <f t="shared" si="2"/>
        <v>139166.66666666666</v>
      </c>
      <c r="R29">
        <f t="shared" si="3"/>
        <v>100000</v>
      </c>
      <c r="S29">
        <f t="shared" si="4"/>
        <v>-11749.999999999996</v>
      </c>
      <c r="T29">
        <f t="shared" si="5"/>
        <v>-39166.666666666657</v>
      </c>
    </row>
    <row r="30" spans="1:20">
      <c r="A30" t="s">
        <v>35</v>
      </c>
      <c r="B30" t="s">
        <v>14</v>
      </c>
      <c r="C30" t="s">
        <v>31</v>
      </c>
      <c r="D30" t="s">
        <v>27</v>
      </c>
      <c r="E30">
        <v>0.3</v>
      </c>
      <c r="F30">
        <v>48</v>
      </c>
      <c r="G30">
        <v>10000</v>
      </c>
      <c r="H30">
        <v>0</v>
      </c>
      <c r="I30">
        <v>10</v>
      </c>
      <c r="J30">
        <v>6000</v>
      </c>
      <c r="K30">
        <v>6000</v>
      </c>
      <c r="L30">
        <v>8750</v>
      </c>
      <c r="M30">
        <v>32000</v>
      </c>
      <c r="N30">
        <f t="shared" si="0"/>
        <v>0</v>
      </c>
      <c r="O30">
        <f t="shared" si="0"/>
        <v>60000</v>
      </c>
      <c r="P30">
        <f t="shared" si="1"/>
        <v>29166.666666666668</v>
      </c>
      <c r="Q30">
        <f t="shared" si="2"/>
        <v>121166.66666666667</v>
      </c>
      <c r="R30">
        <f t="shared" si="3"/>
        <v>480000</v>
      </c>
      <c r="S30">
        <f t="shared" si="4"/>
        <v>107649.99999999999</v>
      </c>
      <c r="T30">
        <f t="shared" si="5"/>
        <v>358833.33333333331</v>
      </c>
    </row>
    <row r="31" spans="1:20">
      <c r="A31" t="s">
        <v>35</v>
      </c>
      <c r="B31" t="s">
        <v>14</v>
      </c>
      <c r="C31" t="s">
        <v>33</v>
      </c>
      <c r="D31" t="s">
        <v>27</v>
      </c>
      <c r="E31">
        <v>0.5</v>
      </c>
      <c r="F31">
        <v>5</v>
      </c>
      <c r="G31">
        <v>30000</v>
      </c>
      <c r="H31">
        <v>0</v>
      </c>
      <c r="I31">
        <v>12</v>
      </c>
      <c r="J31">
        <v>6000</v>
      </c>
      <c r="K31">
        <v>6000</v>
      </c>
      <c r="L31">
        <v>17000</v>
      </c>
      <c r="M31">
        <v>16000</v>
      </c>
      <c r="N31">
        <f t="shared" si="0"/>
        <v>0</v>
      </c>
      <c r="O31">
        <f t="shared" si="0"/>
        <v>72000</v>
      </c>
      <c r="P31">
        <f t="shared" si="1"/>
        <v>34000</v>
      </c>
      <c r="Q31">
        <f t="shared" si="2"/>
        <v>122000</v>
      </c>
      <c r="R31">
        <f t="shared" si="3"/>
        <v>150000</v>
      </c>
      <c r="S31">
        <f t="shared" si="4"/>
        <v>14000</v>
      </c>
      <c r="T31">
        <f t="shared" si="5"/>
        <v>28000</v>
      </c>
    </row>
    <row r="32" spans="1:20">
      <c r="A32" t="s">
        <v>35</v>
      </c>
      <c r="B32" t="s">
        <v>14</v>
      </c>
      <c r="C32" t="s">
        <v>26</v>
      </c>
      <c r="D32" t="s">
        <v>27</v>
      </c>
      <c r="E32">
        <v>2.5</v>
      </c>
      <c r="F32">
        <v>28.5</v>
      </c>
      <c r="G32">
        <v>9000</v>
      </c>
      <c r="H32">
        <v>0</v>
      </c>
      <c r="I32">
        <v>8</v>
      </c>
      <c r="J32">
        <v>5000</v>
      </c>
      <c r="K32">
        <v>5000</v>
      </c>
      <c r="L32">
        <v>87500</v>
      </c>
      <c r="M32">
        <v>28000</v>
      </c>
      <c r="N32">
        <f t="shared" si="0"/>
        <v>0</v>
      </c>
      <c r="O32">
        <f t="shared" si="0"/>
        <v>40000</v>
      </c>
      <c r="P32">
        <f t="shared" si="1"/>
        <v>35000</v>
      </c>
      <c r="Q32">
        <f t="shared" si="2"/>
        <v>103000</v>
      </c>
      <c r="R32">
        <f t="shared" si="3"/>
        <v>256500</v>
      </c>
      <c r="S32">
        <f t="shared" si="4"/>
        <v>383750</v>
      </c>
      <c r="T32">
        <f t="shared" si="5"/>
        <v>153500</v>
      </c>
    </row>
    <row r="33" spans="1:20">
      <c r="A33" t="s">
        <v>35</v>
      </c>
      <c r="B33" t="s">
        <v>18</v>
      </c>
      <c r="C33" t="s">
        <v>21</v>
      </c>
      <c r="D33" t="s">
        <v>16</v>
      </c>
      <c r="E33">
        <v>2</v>
      </c>
      <c r="F33">
        <v>54</v>
      </c>
      <c r="G33">
        <v>11833</v>
      </c>
      <c r="H33">
        <v>6.67</v>
      </c>
      <c r="I33">
        <v>17.670000000000002</v>
      </c>
      <c r="J33">
        <v>8333</v>
      </c>
      <c r="K33">
        <v>7333</v>
      </c>
      <c r="L33">
        <v>58333</v>
      </c>
      <c r="M33">
        <v>113833</v>
      </c>
      <c r="N33">
        <f t="shared" si="0"/>
        <v>55581.11</v>
      </c>
      <c r="O33">
        <f t="shared" si="0"/>
        <v>129574.11000000002</v>
      </c>
      <c r="P33">
        <f t="shared" si="1"/>
        <v>29166.5</v>
      </c>
      <c r="Q33">
        <f t="shared" si="2"/>
        <v>328154.71999999997</v>
      </c>
      <c r="R33">
        <f t="shared" si="3"/>
        <v>638982</v>
      </c>
      <c r="S33">
        <f t="shared" si="4"/>
        <v>621654.56000000006</v>
      </c>
      <c r="T33">
        <f t="shared" si="5"/>
        <v>310827.28000000003</v>
      </c>
    </row>
    <row r="34" spans="1:20">
      <c r="A34" t="s">
        <v>35</v>
      </c>
      <c r="B34" t="s">
        <v>18</v>
      </c>
      <c r="C34" t="s">
        <v>31</v>
      </c>
      <c r="D34" t="s">
        <v>16</v>
      </c>
      <c r="E34">
        <v>0.5</v>
      </c>
      <c r="F34">
        <v>64</v>
      </c>
      <c r="G34">
        <v>5000</v>
      </c>
      <c r="H34">
        <v>0</v>
      </c>
      <c r="I34">
        <v>26</v>
      </c>
      <c r="J34">
        <v>7000</v>
      </c>
      <c r="K34">
        <v>7000</v>
      </c>
      <c r="L34">
        <v>0</v>
      </c>
      <c r="M34">
        <v>20000</v>
      </c>
      <c r="N34">
        <f t="shared" si="0"/>
        <v>0</v>
      </c>
      <c r="O34">
        <f t="shared" si="0"/>
        <v>182000</v>
      </c>
      <c r="P34">
        <f t="shared" si="1"/>
        <v>0</v>
      </c>
      <c r="Q34">
        <f t="shared" si="2"/>
        <v>202000</v>
      </c>
      <c r="R34">
        <f t="shared" si="3"/>
        <v>320000</v>
      </c>
      <c r="S34">
        <f t="shared" si="4"/>
        <v>59000</v>
      </c>
      <c r="T34">
        <f t="shared" si="5"/>
        <v>118000</v>
      </c>
    </row>
    <row r="35" spans="1:20">
      <c r="A35" t="s">
        <v>35</v>
      </c>
      <c r="B35" t="s">
        <v>18</v>
      </c>
      <c r="C35" t="s">
        <v>33</v>
      </c>
      <c r="D35" t="s">
        <v>16</v>
      </c>
      <c r="E35">
        <v>1</v>
      </c>
      <c r="F35">
        <v>4</v>
      </c>
      <c r="G35">
        <v>30000</v>
      </c>
      <c r="H35">
        <v>6</v>
      </c>
      <c r="I35">
        <v>9</v>
      </c>
      <c r="J35">
        <v>8000</v>
      </c>
      <c r="K35">
        <v>8000</v>
      </c>
      <c r="L35" s="1">
        <v>100000</v>
      </c>
      <c r="M35">
        <v>58000</v>
      </c>
      <c r="N35">
        <f t="shared" si="0"/>
        <v>48000</v>
      </c>
      <c r="O35">
        <f t="shared" si="0"/>
        <v>72000</v>
      </c>
      <c r="P35">
        <f t="shared" si="1"/>
        <v>100000</v>
      </c>
      <c r="Q35">
        <f t="shared" si="2"/>
        <v>278000</v>
      </c>
      <c r="R35">
        <f t="shared" si="3"/>
        <v>120000</v>
      </c>
      <c r="S35">
        <f t="shared" si="4"/>
        <v>-158000</v>
      </c>
      <c r="T35">
        <f t="shared" si="5"/>
        <v>-158000</v>
      </c>
    </row>
    <row r="36" spans="1:20">
      <c r="A36" t="s">
        <v>35</v>
      </c>
      <c r="B36" t="s">
        <v>18</v>
      </c>
      <c r="C36" t="s">
        <v>26</v>
      </c>
      <c r="D36" t="s">
        <v>27</v>
      </c>
      <c r="E36">
        <v>1</v>
      </c>
      <c r="F36">
        <v>58.8</v>
      </c>
      <c r="G36">
        <v>10500</v>
      </c>
      <c r="H36">
        <v>0</v>
      </c>
      <c r="I36">
        <v>0.75</v>
      </c>
      <c r="J36">
        <v>8000</v>
      </c>
      <c r="K36">
        <v>8000</v>
      </c>
      <c r="L36">
        <v>135000</v>
      </c>
      <c r="M36">
        <v>166000</v>
      </c>
      <c r="N36">
        <f t="shared" si="0"/>
        <v>0</v>
      </c>
      <c r="O36">
        <f t="shared" si="0"/>
        <v>6000</v>
      </c>
      <c r="P36">
        <f t="shared" si="1"/>
        <v>135000</v>
      </c>
      <c r="Q36">
        <f t="shared" si="2"/>
        <v>307000</v>
      </c>
      <c r="R36">
        <f t="shared" si="3"/>
        <v>617400</v>
      </c>
      <c r="S36">
        <f t="shared" si="4"/>
        <v>310400</v>
      </c>
      <c r="T36">
        <f t="shared" si="5"/>
        <v>310400</v>
      </c>
    </row>
    <row r="37" spans="1:20">
      <c r="A37" t="s">
        <v>35</v>
      </c>
      <c r="B37" t="s">
        <v>24</v>
      </c>
      <c r="C37" t="s">
        <v>21</v>
      </c>
      <c r="D37" t="s">
        <v>16</v>
      </c>
      <c r="E37">
        <v>56</v>
      </c>
      <c r="F37">
        <v>114.17</v>
      </c>
      <c r="G37">
        <v>13900</v>
      </c>
      <c r="H37">
        <v>5.42</v>
      </c>
      <c r="I37">
        <v>2.81</v>
      </c>
      <c r="J37">
        <v>9050</v>
      </c>
      <c r="K37">
        <v>8717</v>
      </c>
      <c r="L37">
        <v>2320167</v>
      </c>
      <c r="M37">
        <v>499350</v>
      </c>
      <c r="N37">
        <f t="shared" si="0"/>
        <v>49051</v>
      </c>
      <c r="O37">
        <f t="shared" si="0"/>
        <v>24494.77</v>
      </c>
      <c r="P37">
        <f t="shared" si="1"/>
        <v>41431.553571428572</v>
      </c>
      <c r="Q37">
        <f t="shared" si="2"/>
        <v>614327.32357142854</v>
      </c>
      <c r="R37">
        <f t="shared" si="3"/>
        <v>1586963</v>
      </c>
      <c r="S37">
        <f t="shared" si="4"/>
        <v>54467597.880000003</v>
      </c>
      <c r="T37">
        <f t="shared" si="5"/>
        <v>972635.67642857146</v>
      </c>
    </row>
    <row r="38" spans="1:20">
      <c r="A38" t="s">
        <v>35</v>
      </c>
      <c r="B38" t="s">
        <v>24</v>
      </c>
      <c r="C38" t="s">
        <v>15</v>
      </c>
      <c r="D38" t="s">
        <v>16</v>
      </c>
      <c r="E38">
        <v>2.5</v>
      </c>
      <c r="F38">
        <v>38000</v>
      </c>
      <c r="G38">
        <v>225</v>
      </c>
      <c r="H38">
        <v>24</v>
      </c>
      <c r="I38">
        <v>95.17</v>
      </c>
      <c r="J38">
        <v>9500</v>
      </c>
      <c r="K38">
        <v>8500</v>
      </c>
      <c r="L38">
        <v>0</v>
      </c>
      <c r="M38">
        <v>934000</v>
      </c>
      <c r="N38">
        <f t="shared" si="0"/>
        <v>228000</v>
      </c>
      <c r="O38">
        <f t="shared" si="0"/>
        <v>808945</v>
      </c>
      <c r="P38">
        <f t="shared" si="1"/>
        <v>0</v>
      </c>
      <c r="Q38">
        <f t="shared" si="2"/>
        <v>1970945</v>
      </c>
      <c r="R38">
        <f t="shared" si="3"/>
        <v>8550000</v>
      </c>
      <c r="S38">
        <f t="shared" si="4"/>
        <v>16447637.5</v>
      </c>
      <c r="T38">
        <f t="shared" si="5"/>
        <v>6579055</v>
      </c>
    </row>
    <row r="39" spans="1:20">
      <c r="A39" t="s">
        <v>35</v>
      </c>
      <c r="B39" t="s">
        <v>24</v>
      </c>
      <c r="C39" t="s">
        <v>17</v>
      </c>
      <c r="D39" t="s">
        <v>16</v>
      </c>
      <c r="E39">
        <v>2.5</v>
      </c>
      <c r="F39">
        <v>15000</v>
      </c>
      <c r="G39">
        <v>800</v>
      </c>
      <c r="H39">
        <v>24</v>
      </c>
      <c r="I39">
        <v>95.17</v>
      </c>
      <c r="J39">
        <v>9500</v>
      </c>
      <c r="K39">
        <v>8500</v>
      </c>
      <c r="L39">
        <v>0</v>
      </c>
      <c r="M39">
        <v>850000</v>
      </c>
      <c r="N39">
        <f t="shared" si="0"/>
        <v>228000</v>
      </c>
      <c r="O39">
        <f t="shared" si="0"/>
        <v>808945</v>
      </c>
      <c r="P39">
        <f t="shared" si="1"/>
        <v>0</v>
      </c>
      <c r="Q39">
        <f t="shared" si="2"/>
        <v>1886945</v>
      </c>
      <c r="R39">
        <f t="shared" si="3"/>
        <v>12000000</v>
      </c>
      <c r="S39">
        <f t="shared" si="4"/>
        <v>25282637.5</v>
      </c>
      <c r="T39">
        <f t="shared" si="5"/>
        <v>10113055</v>
      </c>
    </row>
    <row r="40" spans="1:20">
      <c r="A40" t="s">
        <v>35</v>
      </c>
      <c r="B40" t="s">
        <v>28</v>
      </c>
      <c r="C40" t="s">
        <v>20</v>
      </c>
      <c r="D40" t="s">
        <v>16</v>
      </c>
      <c r="E40">
        <v>3</v>
      </c>
      <c r="F40">
        <v>160000</v>
      </c>
      <c r="G40">
        <v>15</v>
      </c>
      <c r="H40">
        <v>100</v>
      </c>
      <c r="I40">
        <v>24.5</v>
      </c>
      <c r="J40">
        <v>16000</v>
      </c>
      <c r="K40">
        <v>10000</v>
      </c>
      <c r="L40">
        <v>117000</v>
      </c>
      <c r="M40">
        <v>380425</v>
      </c>
      <c r="N40">
        <f t="shared" si="0"/>
        <v>1600000</v>
      </c>
      <c r="O40">
        <f t="shared" si="0"/>
        <v>245000</v>
      </c>
      <c r="P40">
        <f t="shared" si="1"/>
        <v>39000</v>
      </c>
      <c r="Q40">
        <f t="shared" si="2"/>
        <v>2264425</v>
      </c>
      <c r="R40">
        <f t="shared" si="3"/>
        <v>2400000</v>
      </c>
      <c r="S40">
        <f t="shared" si="4"/>
        <v>406725</v>
      </c>
      <c r="T40">
        <f t="shared" si="5"/>
        <v>135575</v>
      </c>
    </row>
    <row r="41" spans="1:20">
      <c r="A41" t="s">
        <v>35</v>
      </c>
      <c r="B41" t="s">
        <v>28</v>
      </c>
      <c r="C41" t="s">
        <v>21</v>
      </c>
      <c r="D41" t="s">
        <v>16</v>
      </c>
      <c r="E41">
        <v>31</v>
      </c>
      <c r="F41">
        <v>96.11</v>
      </c>
      <c r="G41">
        <v>15256</v>
      </c>
      <c r="H41">
        <v>7.04</v>
      </c>
      <c r="I41">
        <v>11.9</v>
      </c>
      <c r="J41">
        <v>9222</v>
      </c>
      <c r="K41">
        <v>8444</v>
      </c>
      <c r="L41">
        <v>859500</v>
      </c>
      <c r="M41">
        <v>399607</v>
      </c>
      <c r="N41">
        <f t="shared" si="0"/>
        <v>64922.879999999997</v>
      </c>
      <c r="O41">
        <f t="shared" si="0"/>
        <v>100483.6</v>
      </c>
      <c r="P41">
        <f t="shared" si="1"/>
        <v>27725.806451612902</v>
      </c>
      <c r="Q41">
        <f t="shared" si="2"/>
        <v>592739.28645161283</v>
      </c>
      <c r="R41">
        <f t="shared" si="3"/>
        <v>1466254.16</v>
      </c>
      <c r="S41">
        <f t="shared" si="4"/>
        <v>27078961.079999998</v>
      </c>
      <c r="T41">
        <f t="shared" si="5"/>
        <v>873514.87354838708</v>
      </c>
    </row>
    <row r="42" spans="1:20">
      <c r="A42" t="s">
        <v>35</v>
      </c>
      <c r="B42" t="s">
        <v>28</v>
      </c>
      <c r="C42" t="s">
        <v>30</v>
      </c>
      <c r="D42" t="s">
        <v>16</v>
      </c>
      <c r="E42">
        <v>0.5</v>
      </c>
      <c r="F42">
        <v>20</v>
      </c>
      <c r="G42">
        <v>88000</v>
      </c>
      <c r="H42">
        <v>24</v>
      </c>
      <c r="I42">
        <v>34</v>
      </c>
      <c r="J42">
        <v>8000</v>
      </c>
      <c r="K42">
        <v>8000</v>
      </c>
      <c r="L42">
        <v>29000</v>
      </c>
      <c r="M42">
        <v>717600</v>
      </c>
      <c r="N42">
        <f t="shared" si="0"/>
        <v>192000</v>
      </c>
      <c r="O42">
        <f t="shared" si="0"/>
        <v>272000</v>
      </c>
      <c r="P42">
        <f t="shared" si="1"/>
        <v>58000</v>
      </c>
      <c r="Q42">
        <f t="shared" si="2"/>
        <v>1239600</v>
      </c>
      <c r="R42">
        <f t="shared" si="3"/>
        <v>1760000</v>
      </c>
      <c r="S42">
        <f t="shared" si="4"/>
        <v>260200</v>
      </c>
      <c r="T42">
        <f t="shared" si="5"/>
        <v>520400</v>
      </c>
    </row>
    <row r="43" spans="1:20">
      <c r="A43" t="s">
        <v>35</v>
      </c>
      <c r="B43" t="s">
        <v>28</v>
      </c>
      <c r="C43" t="s">
        <v>31</v>
      </c>
      <c r="D43" t="s">
        <v>16</v>
      </c>
      <c r="E43">
        <v>23.5</v>
      </c>
      <c r="F43">
        <v>300</v>
      </c>
      <c r="G43">
        <v>2000</v>
      </c>
      <c r="H43">
        <v>32.47</v>
      </c>
      <c r="I43">
        <v>12.75</v>
      </c>
      <c r="J43">
        <v>14000</v>
      </c>
      <c r="K43">
        <v>8714</v>
      </c>
      <c r="L43">
        <v>208714</v>
      </c>
      <c r="M43">
        <v>541114</v>
      </c>
      <c r="N43">
        <f t="shared" si="0"/>
        <v>454580</v>
      </c>
      <c r="O43">
        <f t="shared" si="0"/>
        <v>111103.5</v>
      </c>
      <c r="P43">
        <f t="shared" si="1"/>
        <v>8881.4468085106382</v>
      </c>
      <c r="Q43">
        <f t="shared" si="2"/>
        <v>1115678.9468085107</v>
      </c>
      <c r="R43">
        <f t="shared" si="3"/>
        <v>600000</v>
      </c>
      <c r="S43">
        <f t="shared" si="4"/>
        <v>-12118455.250000002</v>
      </c>
      <c r="T43">
        <f t="shared" si="5"/>
        <v>-515678.94680851069</v>
      </c>
    </row>
    <row r="44" spans="1:20">
      <c r="A44" t="s">
        <v>35</v>
      </c>
      <c r="B44" t="s">
        <v>28</v>
      </c>
      <c r="C44" t="s">
        <v>33</v>
      </c>
      <c r="D44" t="s">
        <v>16</v>
      </c>
      <c r="E44">
        <v>29</v>
      </c>
      <c r="F44">
        <v>30.23</v>
      </c>
      <c r="G44">
        <v>32000</v>
      </c>
      <c r="H44">
        <v>14.47</v>
      </c>
      <c r="I44">
        <v>18.149999999999999</v>
      </c>
      <c r="J44">
        <v>9455</v>
      </c>
      <c r="K44">
        <v>8545</v>
      </c>
      <c r="L44">
        <v>262818</v>
      </c>
      <c r="M44">
        <v>215636</v>
      </c>
      <c r="N44">
        <f t="shared" si="0"/>
        <v>136813.85</v>
      </c>
      <c r="O44">
        <f t="shared" si="0"/>
        <v>155091.75</v>
      </c>
      <c r="P44">
        <f t="shared" si="1"/>
        <v>9062.689655172413</v>
      </c>
      <c r="Q44">
        <f t="shared" si="2"/>
        <v>516604.28965517238</v>
      </c>
      <c r="R44">
        <f t="shared" si="3"/>
        <v>967360</v>
      </c>
      <c r="S44">
        <f t="shared" si="4"/>
        <v>13071915.600000001</v>
      </c>
      <c r="T44">
        <f t="shared" si="5"/>
        <v>450755.71034482762</v>
      </c>
    </row>
    <row r="45" spans="1:20">
      <c r="A45" t="s">
        <v>35</v>
      </c>
      <c r="B45" t="s">
        <v>28</v>
      </c>
      <c r="C45" t="s">
        <v>37</v>
      </c>
      <c r="D45" t="s">
        <v>16</v>
      </c>
      <c r="E45">
        <v>1</v>
      </c>
      <c r="F45">
        <v>150</v>
      </c>
      <c r="G45">
        <v>6500</v>
      </c>
      <c r="H45">
        <v>100</v>
      </c>
      <c r="I45">
        <v>29</v>
      </c>
      <c r="J45">
        <v>10000</v>
      </c>
      <c r="K45">
        <v>10000</v>
      </c>
      <c r="L45">
        <v>38000</v>
      </c>
      <c r="M45">
        <v>511000</v>
      </c>
      <c r="N45">
        <f t="shared" si="0"/>
        <v>1000000</v>
      </c>
      <c r="O45">
        <f t="shared" si="0"/>
        <v>290000</v>
      </c>
      <c r="P45">
        <f t="shared" si="1"/>
        <v>38000</v>
      </c>
      <c r="Q45">
        <f t="shared" si="2"/>
        <v>1839000</v>
      </c>
      <c r="R45">
        <f t="shared" si="3"/>
        <v>975000</v>
      </c>
      <c r="S45">
        <f t="shared" si="4"/>
        <v>-864000</v>
      </c>
      <c r="T45">
        <f t="shared" si="5"/>
        <v>-864000</v>
      </c>
    </row>
    <row r="46" spans="1:20">
      <c r="A46" t="s">
        <v>35</v>
      </c>
      <c r="B46" t="s">
        <v>28</v>
      </c>
      <c r="C46" t="s">
        <v>38</v>
      </c>
      <c r="D46" t="s">
        <v>16</v>
      </c>
      <c r="E46">
        <v>1</v>
      </c>
      <c r="F46">
        <v>132</v>
      </c>
      <c r="G46">
        <v>41000</v>
      </c>
      <c r="H46">
        <v>54</v>
      </c>
      <c r="I46">
        <v>5.5</v>
      </c>
      <c r="J46">
        <v>10000</v>
      </c>
      <c r="K46">
        <v>8000</v>
      </c>
      <c r="L46">
        <v>138000</v>
      </c>
      <c r="M46">
        <v>860000</v>
      </c>
      <c r="N46">
        <f t="shared" si="0"/>
        <v>540000</v>
      </c>
      <c r="O46">
        <f t="shared" si="0"/>
        <v>44000</v>
      </c>
      <c r="P46">
        <f t="shared" si="1"/>
        <v>138000</v>
      </c>
      <c r="Q46">
        <f t="shared" si="2"/>
        <v>1582000</v>
      </c>
      <c r="R46">
        <f t="shared" si="3"/>
        <v>5412000</v>
      </c>
      <c r="S46">
        <f t="shared" si="4"/>
        <v>3830000</v>
      </c>
      <c r="T46">
        <f t="shared" si="5"/>
        <v>3830000</v>
      </c>
    </row>
    <row r="47" spans="1:20">
      <c r="A47" t="s">
        <v>35</v>
      </c>
      <c r="B47" t="s">
        <v>28</v>
      </c>
      <c r="C47" t="s">
        <v>26</v>
      </c>
      <c r="D47" t="s">
        <v>16</v>
      </c>
      <c r="E47">
        <v>5</v>
      </c>
      <c r="F47">
        <v>68</v>
      </c>
      <c r="G47">
        <v>14000</v>
      </c>
      <c r="H47">
        <v>0</v>
      </c>
      <c r="I47">
        <v>4.8</v>
      </c>
      <c r="J47">
        <v>10000</v>
      </c>
      <c r="K47">
        <v>8000</v>
      </c>
      <c r="L47">
        <v>438000</v>
      </c>
      <c r="M47">
        <v>229000</v>
      </c>
      <c r="N47">
        <f t="shared" si="0"/>
        <v>0</v>
      </c>
      <c r="O47">
        <f t="shared" si="0"/>
        <v>38400</v>
      </c>
      <c r="P47">
        <f t="shared" si="1"/>
        <v>87600</v>
      </c>
      <c r="Q47">
        <f t="shared" si="2"/>
        <v>355000</v>
      </c>
      <c r="R47">
        <f t="shared" si="3"/>
        <v>952000</v>
      </c>
      <c r="S47">
        <f t="shared" si="4"/>
        <v>2985000</v>
      </c>
      <c r="T47">
        <f t="shared" si="5"/>
        <v>597000</v>
      </c>
    </row>
    <row r="48" spans="1:20">
      <c r="A48" t="s">
        <v>39</v>
      </c>
      <c r="B48" t="s">
        <v>14</v>
      </c>
      <c r="C48" t="s">
        <v>19</v>
      </c>
      <c r="D48" t="s">
        <v>16</v>
      </c>
      <c r="E48">
        <v>3</v>
      </c>
      <c r="F48">
        <v>30</v>
      </c>
      <c r="G48">
        <v>9000</v>
      </c>
      <c r="H48">
        <v>2.5</v>
      </c>
      <c r="I48">
        <v>2.67</v>
      </c>
      <c r="J48">
        <v>5000</v>
      </c>
      <c r="K48">
        <v>5000</v>
      </c>
      <c r="L48">
        <v>75000</v>
      </c>
      <c r="M48">
        <v>250000</v>
      </c>
      <c r="N48">
        <f t="shared" si="0"/>
        <v>12500</v>
      </c>
      <c r="O48">
        <f t="shared" si="0"/>
        <v>13350</v>
      </c>
      <c r="P48">
        <f t="shared" si="1"/>
        <v>25000</v>
      </c>
      <c r="Q48">
        <f t="shared" si="2"/>
        <v>300850</v>
      </c>
      <c r="R48">
        <f t="shared" si="3"/>
        <v>270000</v>
      </c>
      <c r="S48">
        <f t="shared" si="4"/>
        <v>-92550</v>
      </c>
      <c r="T48">
        <f t="shared" si="5"/>
        <v>-30850</v>
      </c>
    </row>
    <row r="49" spans="1:20">
      <c r="A49" t="s">
        <v>39</v>
      </c>
      <c r="B49" t="s">
        <v>14</v>
      </c>
      <c r="C49" t="s">
        <v>36</v>
      </c>
      <c r="D49" t="s">
        <v>27</v>
      </c>
      <c r="E49">
        <v>8</v>
      </c>
      <c r="F49">
        <v>27.5</v>
      </c>
      <c r="G49">
        <v>42000</v>
      </c>
      <c r="H49">
        <v>10</v>
      </c>
      <c r="I49">
        <v>0.5</v>
      </c>
      <c r="J49">
        <v>8000</v>
      </c>
      <c r="K49">
        <v>8000</v>
      </c>
      <c r="L49">
        <v>166400</v>
      </c>
      <c r="M49">
        <v>81000</v>
      </c>
      <c r="N49">
        <f t="shared" si="0"/>
        <v>80000</v>
      </c>
      <c r="O49">
        <f t="shared" si="0"/>
        <v>4000</v>
      </c>
      <c r="P49">
        <f t="shared" si="1"/>
        <v>20800</v>
      </c>
      <c r="Q49">
        <f t="shared" si="2"/>
        <v>185800</v>
      </c>
      <c r="R49">
        <f t="shared" si="3"/>
        <v>1155000</v>
      </c>
      <c r="S49">
        <f t="shared" si="4"/>
        <v>7753600</v>
      </c>
      <c r="T49">
        <f t="shared" si="5"/>
        <v>969200</v>
      </c>
    </row>
    <row r="50" spans="1:20">
      <c r="A50" t="s">
        <v>39</v>
      </c>
      <c r="B50" t="s">
        <v>14</v>
      </c>
      <c r="C50" t="s">
        <v>30</v>
      </c>
      <c r="D50" t="s">
        <v>16</v>
      </c>
      <c r="E50">
        <v>32</v>
      </c>
      <c r="F50">
        <v>34</v>
      </c>
      <c r="G50">
        <v>60000</v>
      </c>
      <c r="H50">
        <v>0</v>
      </c>
      <c r="I50">
        <v>0</v>
      </c>
      <c r="J50">
        <v>10000</v>
      </c>
      <c r="K50">
        <v>10000</v>
      </c>
      <c r="L50">
        <v>0</v>
      </c>
      <c r="M50">
        <v>290000</v>
      </c>
      <c r="N50">
        <f t="shared" si="0"/>
        <v>0</v>
      </c>
      <c r="O50">
        <f t="shared" si="0"/>
        <v>0</v>
      </c>
      <c r="P50">
        <f t="shared" si="1"/>
        <v>0</v>
      </c>
      <c r="Q50">
        <f t="shared" si="2"/>
        <v>290000</v>
      </c>
      <c r="R50">
        <f t="shared" si="3"/>
        <v>2040000</v>
      </c>
      <c r="S50">
        <f t="shared" si="4"/>
        <v>56000000</v>
      </c>
      <c r="T50">
        <f t="shared" si="5"/>
        <v>1750000</v>
      </c>
    </row>
    <row r="51" spans="1:20">
      <c r="A51" t="s">
        <v>39</v>
      </c>
      <c r="B51" t="s">
        <v>14</v>
      </c>
      <c r="C51" t="s">
        <v>26</v>
      </c>
      <c r="D51" t="s">
        <v>27</v>
      </c>
      <c r="E51">
        <v>37</v>
      </c>
      <c r="F51">
        <v>32.619999999999997</v>
      </c>
      <c r="G51">
        <v>12125</v>
      </c>
      <c r="H51">
        <v>2.74</v>
      </c>
      <c r="I51">
        <v>0.57999999999999996</v>
      </c>
      <c r="J51">
        <v>8250</v>
      </c>
      <c r="K51">
        <v>8250</v>
      </c>
      <c r="L51">
        <v>298500</v>
      </c>
      <c r="M51">
        <v>201150</v>
      </c>
      <c r="N51">
        <f t="shared" si="0"/>
        <v>22605</v>
      </c>
      <c r="O51">
        <f t="shared" si="0"/>
        <v>4785</v>
      </c>
      <c r="P51">
        <f t="shared" si="1"/>
        <v>8067.5675675675675</v>
      </c>
      <c r="Q51">
        <f t="shared" si="2"/>
        <v>236607.56756756757</v>
      </c>
      <c r="R51">
        <f t="shared" si="3"/>
        <v>395517.49999999994</v>
      </c>
      <c r="S51">
        <f t="shared" si="4"/>
        <v>5879667.4999999972</v>
      </c>
      <c r="T51">
        <f t="shared" si="5"/>
        <v>158909.93243243237</v>
      </c>
    </row>
    <row r="52" spans="1:20">
      <c r="A52" t="s">
        <v>39</v>
      </c>
      <c r="B52" t="s">
        <v>18</v>
      </c>
      <c r="C52" t="s">
        <v>40</v>
      </c>
      <c r="D52" t="s">
        <v>16</v>
      </c>
      <c r="E52">
        <v>227</v>
      </c>
      <c r="F52">
        <v>55.53</v>
      </c>
      <c r="G52">
        <v>14542</v>
      </c>
      <c r="H52">
        <v>1.08</v>
      </c>
      <c r="I52">
        <v>8.07</v>
      </c>
      <c r="J52">
        <v>9500</v>
      </c>
      <c r="K52">
        <v>8816</v>
      </c>
      <c r="L52">
        <v>710904</v>
      </c>
      <c r="M52">
        <v>254661</v>
      </c>
      <c r="N52">
        <f t="shared" si="0"/>
        <v>10260</v>
      </c>
      <c r="O52">
        <f t="shared" si="0"/>
        <v>71145.119999999995</v>
      </c>
      <c r="P52">
        <f t="shared" si="1"/>
        <v>3131.7356828193833</v>
      </c>
      <c r="Q52">
        <f t="shared" si="2"/>
        <v>339197.85568281938</v>
      </c>
      <c r="R52">
        <f t="shared" si="3"/>
        <v>807517.26</v>
      </c>
      <c r="S52">
        <f t="shared" si="4"/>
        <v>106308504.78</v>
      </c>
      <c r="T52">
        <f t="shared" si="5"/>
        <v>468319.40431718063</v>
      </c>
    </row>
    <row r="53" spans="1:20">
      <c r="A53" t="s">
        <v>39</v>
      </c>
      <c r="B53" t="s">
        <v>18</v>
      </c>
      <c r="C53" t="s">
        <v>19</v>
      </c>
      <c r="D53" t="s">
        <v>16</v>
      </c>
      <c r="E53">
        <v>2</v>
      </c>
      <c r="F53">
        <v>32</v>
      </c>
      <c r="G53">
        <v>7000</v>
      </c>
      <c r="H53">
        <v>0</v>
      </c>
      <c r="I53">
        <v>1.5</v>
      </c>
      <c r="J53">
        <v>10000</v>
      </c>
      <c r="K53">
        <v>8000</v>
      </c>
      <c r="L53">
        <v>0</v>
      </c>
      <c r="M53">
        <v>216000</v>
      </c>
      <c r="N53">
        <f t="shared" si="0"/>
        <v>0</v>
      </c>
      <c r="O53">
        <f t="shared" si="0"/>
        <v>12000</v>
      </c>
      <c r="P53">
        <f t="shared" si="1"/>
        <v>0</v>
      </c>
      <c r="Q53">
        <f t="shared" si="2"/>
        <v>228000</v>
      </c>
      <c r="R53">
        <f t="shared" si="3"/>
        <v>224000</v>
      </c>
      <c r="S53">
        <f t="shared" si="4"/>
        <v>-8000</v>
      </c>
      <c r="T53">
        <f t="shared" si="5"/>
        <v>-4000</v>
      </c>
    </row>
    <row r="54" spans="1:20">
      <c r="A54" t="s">
        <v>39</v>
      </c>
      <c r="B54" t="s">
        <v>18</v>
      </c>
      <c r="C54" t="s">
        <v>36</v>
      </c>
      <c r="D54" t="s">
        <v>16</v>
      </c>
      <c r="E54">
        <v>10</v>
      </c>
      <c r="F54">
        <v>20</v>
      </c>
      <c r="G54">
        <v>45000</v>
      </c>
      <c r="H54">
        <v>0</v>
      </c>
      <c r="I54">
        <v>10.5</v>
      </c>
      <c r="J54">
        <v>9000</v>
      </c>
      <c r="K54">
        <v>9000</v>
      </c>
      <c r="L54">
        <v>250000</v>
      </c>
      <c r="M54">
        <v>66000</v>
      </c>
      <c r="N54">
        <f t="shared" si="0"/>
        <v>0</v>
      </c>
      <c r="O54">
        <f t="shared" si="0"/>
        <v>94500</v>
      </c>
      <c r="P54">
        <f t="shared" si="1"/>
        <v>25000</v>
      </c>
      <c r="Q54">
        <f t="shared" si="2"/>
        <v>185500</v>
      </c>
      <c r="R54">
        <f t="shared" si="3"/>
        <v>900000</v>
      </c>
      <c r="S54">
        <f t="shared" si="4"/>
        <v>7145000</v>
      </c>
      <c r="T54">
        <f t="shared" si="5"/>
        <v>714500</v>
      </c>
    </row>
    <row r="55" spans="1:20">
      <c r="A55" t="s">
        <v>39</v>
      </c>
      <c r="B55" t="s">
        <v>18</v>
      </c>
      <c r="C55" t="s">
        <v>36</v>
      </c>
      <c r="D55" t="s">
        <v>27</v>
      </c>
      <c r="E55">
        <v>4</v>
      </c>
      <c r="F55">
        <v>12.5</v>
      </c>
      <c r="G55">
        <v>45000</v>
      </c>
      <c r="H55">
        <v>10</v>
      </c>
      <c r="I55">
        <v>0.38</v>
      </c>
      <c r="J55">
        <v>10000</v>
      </c>
      <c r="K55">
        <v>8000</v>
      </c>
      <c r="L55" s="1">
        <v>200000</v>
      </c>
      <c r="M55">
        <v>119000</v>
      </c>
      <c r="N55">
        <f t="shared" si="0"/>
        <v>100000</v>
      </c>
      <c r="O55">
        <f t="shared" si="0"/>
        <v>3040</v>
      </c>
      <c r="P55">
        <f t="shared" si="1"/>
        <v>50000</v>
      </c>
      <c r="Q55">
        <f t="shared" si="2"/>
        <v>272040</v>
      </c>
      <c r="R55">
        <f t="shared" si="3"/>
        <v>562500</v>
      </c>
      <c r="S55">
        <f t="shared" si="4"/>
        <v>1161840</v>
      </c>
      <c r="T55">
        <f t="shared" si="5"/>
        <v>290460</v>
      </c>
    </row>
    <row r="56" spans="1:20">
      <c r="A56" t="s">
        <v>39</v>
      </c>
      <c r="B56" t="s">
        <v>18</v>
      </c>
      <c r="C56" t="s">
        <v>21</v>
      </c>
      <c r="D56" t="s">
        <v>16</v>
      </c>
      <c r="E56">
        <v>21.5</v>
      </c>
      <c r="F56">
        <v>115.4</v>
      </c>
      <c r="G56">
        <v>14100</v>
      </c>
      <c r="H56">
        <v>7.6</v>
      </c>
      <c r="I56">
        <v>2.63</v>
      </c>
      <c r="J56">
        <v>8775</v>
      </c>
      <c r="K56">
        <v>7800</v>
      </c>
      <c r="L56">
        <v>474500</v>
      </c>
      <c r="M56">
        <v>452020</v>
      </c>
      <c r="N56">
        <f t="shared" si="0"/>
        <v>66690</v>
      </c>
      <c r="O56">
        <f t="shared" si="0"/>
        <v>20514</v>
      </c>
      <c r="P56">
        <f t="shared" si="1"/>
        <v>22069.767441860466</v>
      </c>
      <c r="Q56">
        <f t="shared" si="2"/>
        <v>561293.76744186052</v>
      </c>
      <c r="R56">
        <f t="shared" si="3"/>
        <v>1627140</v>
      </c>
      <c r="S56">
        <f t="shared" si="4"/>
        <v>22915694</v>
      </c>
      <c r="T56">
        <f t="shared" si="5"/>
        <v>1065846.2325581396</v>
      </c>
    </row>
    <row r="57" spans="1:20">
      <c r="A57" t="s">
        <v>39</v>
      </c>
      <c r="B57" t="s">
        <v>18</v>
      </c>
      <c r="C57" t="s">
        <v>33</v>
      </c>
      <c r="D57" t="s">
        <v>16</v>
      </c>
      <c r="E57">
        <v>9</v>
      </c>
      <c r="F57">
        <v>25</v>
      </c>
      <c r="G57">
        <v>42500</v>
      </c>
      <c r="H57">
        <v>3</v>
      </c>
      <c r="I57">
        <v>3.11</v>
      </c>
      <c r="J57">
        <v>8438</v>
      </c>
      <c r="K57">
        <v>7500</v>
      </c>
      <c r="L57">
        <v>303000</v>
      </c>
      <c r="M57">
        <v>106000</v>
      </c>
      <c r="N57">
        <f t="shared" si="0"/>
        <v>25314</v>
      </c>
      <c r="O57">
        <f t="shared" si="0"/>
        <v>23325</v>
      </c>
      <c r="P57">
        <f t="shared" si="1"/>
        <v>33666.666666666664</v>
      </c>
      <c r="Q57">
        <f t="shared" si="2"/>
        <v>188305.66666666666</v>
      </c>
      <c r="R57">
        <f t="shared" si="3"/>
        <v>1062500</v>
      </c>
      <c r="S57">
        <f t="shared" si="4"/>
        <v>7867749</v>
      </c>
      <c r="T57">
        <f t="shared" si="5"/>
        <v>874194.33333333337</v>
      </c>
    </row>
    <row r="58" spans="1:20">
      <c r="A58" t="s">
        <v>39</v>
      </c>
      <c r="B58" t="s">
        <v>18</v>
      </c>
      <c r="C58" t="s">
        <v>22</v>
      </c>
      <c r="D58" t="s">
        <v>16</v>
      </c>
      <c r="E58">
        <v>24</v>
      </c>
      <c r="F58">
        <v>107600</v>
      </c>
      <c r="G58">
        <v>24</v>
      </c>
      <c r="H58">
        <v>0</v>
      </c>
      <c r="I58">
        <v>3.78</v>
      </c>
      <c r="J58">
        <v>8000</v>
      </c>
      <c r="K58">
        <v>7200</v>
      </c>
      <c r="L58">
        <v>1223700</v>
      </c>
      <c r="M58">
        <v>617200</v>
      </c>
      <c r="N58">
        <f t="shared" si="0"/>
        <v>0</v>
      </c>
      <c r="O58">
        <f t="shared" si="0"/>
        <v>27216</v>
      </c>
      <c r="P58">
        <f t="shared" si="1"/>
        <v>50987.5</v>
      </c>
      <c r="Q58">
        <f t="shared" si="2"/>
        <v>695403.5</v>
      </c>
      <c r="R58">
        <f t="shared" si="3"/>
        <v>2582400</v>
      </c>
      <c r="S58">
        <f t="shared" si="4"/>
        <v>45287916</v>
      </c>
      <c r="T58">
        <f t="shared" si="5"/>
        <v>1886996.5</v>
      </c>
    </row>
    <row r="59" spans="1:20">
      <c r="A59" t="s">
        <v>39</v>
      </c>
      <c r="B59" t="s">
        <v>18</v>
      </c>
      <c r="C59" t="s">
        <v>22</v>
      </c>
      <c r="D59" t="s">
        <v>27</v>
      </c>
      <c r="E59">
        <v>2.5</v>
      </c>
      <c r="F59">
        <v>130000</v>
      </c>
      <c r="G59">
        <v>25</v>
      </c>
      <c r="H59">
        <v>0</v>
      </c>
      <c r="I59">
        <v>0</v>
      </c>
      <c r="J59">
        <v>8000</v>
      </c>
      <c r="K59">
        <v>8000</v>
      </c>
      <c r="L59" s="1">
        <v>500000</v>
      </c>
      <c r="M59">
        <v>523500</v>
      </c>
      <c r="N59">
        <f t="shared" si="0"/>
        <v>0</v>
      </c>
      <c r="O59">
        <f t="shared" si="0"/>
        <v>0</v>
      </c>
      <c r="P59">
        <f t="shared" si="1"/>
        <v>200000</v>
      </c>
      <c r="Q59">
        <f t="shared" si="2"/>
        <v>723500</v>
      </c>
      <c r="R59">
        <f t="shared" si="3"/>
        <v>3250000</v>
      </c>
      <c r="S59">
        <f t="shared" si="4"/>
        <v>6316250</v>
      </c>
      <c r="T59">
        <f t="shared" si="5"/>
        <v>2526500</v>
      </c>
    </row>
    <row r="60" spans="1:20">
      <c r="A60" t="s">
        <v>39</v>
      </c>
      <c r="B60" t="s">
        <v>18</v>
      </c>
      <c r="C60" t="s">
        <v>41</v>
      </c>
      <c r="D60" t="s">
        <v>16</v>
      </c>
      <c r="E60">
        <v>2.5</v>
      </c>
      <c r="F60">
        <v>28</v>
      </c>
      <c r="G60">
        <v>12000</v>
      </c>
      <c r="H60">
        <v>14.6</v>
      </c>
      <c r="I60">
        <v>2.8</v>
      </c>
      <c r="J60">
        <v>10000</v>
      </c>
      <c r="K60">
        <v>7000</v>
      </c>
      <c r="L60">
        <v>325000</v>
      </c>
      <c r="M60">
        <v>432000</v>
      </c>
      <c r="N60">
        <f t="shared" si="0"/>
        <v>146000</v>
      </c>
      <c r="O60">
        <f t="shared" si="0"/>
        <v>19600</v>
      </c>
      <c r="P60">
        <f t="shared" si="1"/>
        <v>130000</v>
      </c>
      <c r="Q60">
        <f t="shared" si="2"/>
        <v>727600</v>
      </c>
      <c r="R60">
        <f t="shared" si="3"/>
        <v>336000</v>
      </c>
      <c r="S60">
        <f t="shared" si="4"/>
        <v>-979000</v>
      </c>
      <c r="T60">
        <f t="shared" si="5"/>
        <v>-391600</v>
      </c>
    </row>
    <row r="61" spans="1:20">
      <c r="A61" t="s">
        <v>39</v>
      </c>
      <c r="B61" t="s">
        <v>18</v>
      </c>
      <c r="C61" t="s">
        <v>26</v>
      </c>
      <c r="D61" t="s">
        <v>16</v>
      </c>
      <c r="E61">
        <v>93.5</v>
      </c>
      <c r="F61">
        <v>44.94</v>
      </c>
      <c r="G61">
        <v>12417</v>
      </c>
      <c r="H61">
        <v>0.26</v>
      </c>
      <c r="I61">
        <v>2.12</v>
      </c>
      <c r="J61">
        <v>8271</v>
      </c>
      <c r="K61">
        <v>7444</v>
      </c>
      <c r="L61">
        <v>363667</v>
      </c>
      <c r="M61">
        <v>246072</v>
      </c>
      <c r="N61">
        <f t="shared" si="0"/>
        <v>2150.46</v>
      </c>
      <c r="O61">
        <f t="shared" si="0"/>
        <v>15781.28</v>
      </c>
      <c r="P61">
        <f t="shared" si="1"/>
        <v>3889.4866310160428</v>
      </c>
      <c r="Q61">
        <f t="shared" si="2"/>
        <v>267893.226631016</v>
      </c>
      <c r="R61">
        <f t="shared" si="3"/>
        <v>558019.98</v>
      </c>
      <c r="S61">
        <f t="shared" si="4"/>
        <v>27126851.440000001</v>
      </c>
      <c r="T61">
        <f t="shared" si="5"/>
        <v>290126.75336898398</v>
      </c>
    </row>
    <row r="62" spans="1:20">
      <c r="A62" t="s">
        <v>39</v>
      </c>
      <c r="B62" t="s">
        <v>18</v>
      </c>
      <c r="C62" t="s">
        <v>26</v>
      </c>
      <c r="D62" t="s">
        <v>27</v>
      </c>
      <c r="E62">
        <v>83.5</v>
      </c>
      <c r="F62">
        <v>42</v>
      </c>
      <c r="G62">
        <v>12083</v>
      </c>
      <c r="H62">
        <v>7.0000000000000007E-2</v>
      </c>
      <c r="I62">
        <v>1.71</v>
      </c>
      <c r="J62">
        <v>8500</v>
      </c>
      <c r="K62">
        <v>7917</v>
      </c>
      <c r="L62">
        <v>376667</v>
      </c>
      <c r="M62">
        <v>173272</v>
      </c>
      <c r="N62">
        <f t="shared" si="0"/>
        <v>595</v>
      </c>
      <c r="O62">
        <f t="shared" si="0"/>
        <v>13538.07</v>
      </c>
      <c r="P62">
        <f t="shared" si="1"/>
        <v>4510.9820359281439</v>
      </c>
      <c r="Q62">
        <f t="shared" si="2"/>
        <v>191916.05203592815</v>
      </c>
      <c r="R62">
        <f t="shared" si="3"/>
        <v>507486</v>
      </c>
      <c r="S62">
        <f t="shared" si="4"/>
        <v>26350090.655000001</v>
      </c>
      <c r="T62">
        <f t="shared" si="5"/>
        <v>315569.94796407188</v>
      </c>
    </row>
    <row r="63" spans="1:20">
      <c r="A63" t="s">
        <v>39</v>
      </c>
      <c r="B63" t="s">
        <v>24</v>
      </c>
      <c r="C63" t="s">
        <v>21</v>
      </c>
      <c r="D63" t="s">
        <v>16</v>
      </c>
      <c r="E63">
        <v>61</v>
      </c>
      <c r="F63">
        <v>159</v>
      </c>
      <c r="G63">
        <v>14100</v>
      </c>
      <c r="H63">
        <v>9.1300000000000008</v>
      </c>
      <c r="I63">
        <v>1.02</v>
      </c>
      <c r="J63">
        <v>9000</v>
      </c>
      <c r="K63">
        <v>9000</v>
      </c>
      <c r="L63">
        <v>5526600</v>
      </c>
      <c r="M63">
        <v>517125</v>
      </c>
      <c r="N63">
        <f t="shared" si="0"/>
        <v>82170</v>
      </c>
      <c r="O63">
        <f t="shared" si="0"/>
        <v>9180</v>
      </c>
      <c r="P63">
        <f t="shared" si="1"/>
        <v>90600</v>
      </c>
      <c r="Q63">
        <f t="shared" si="2"/>
        <v>699075</v>
      </c>
      <c r="R63">
        <f t="shared" si="3"/>
        <v>2241900</v>
      </c>
      <c r="S63">
        <f t="shared" si="4"/>
        <v>94112325</v>
      </c>
      <c r="T63">
        <f t="shared" si="5"/>
        <v>1542825</v>
      </c>
    </row>
    <row r="64" spans="1:20">
      <c r="A64" t="s">
        <v>39</v>
      </c>
      <c r="B64" t="s">
        <v>24</v>
      </c>
      <c r="C64" t="s">
        <v>26</v>
      </c>
      <c r="D64" t="s">
        <v>27</v>
      </c>
      <c r="E64">
        <v>53</v>
      </c>
      <c r="F64">
        <v>75</v>
      </c>
      <c r="G64">
        <v>14050</v>
      </c>
      <c r="H64">
        <v>1.73</v>
      </c>
      <c r="I64">
        <v>1.28</v>
      </c>
      <c r="J64">
        <v>9000</v>
      </c>
      <c r="K64">
        <v>9000</v>
      </c>
      <c r="L64">
        <v>1950000</v>
      </c>
      <c r="M64">
        <v>251900</v>
      </c>
      <c r="N64">
        <f t="shared" si="0"/>
        <v>15570</v>
      </c>
      <c r="O64">
        <f t="shared" si="0"/>
        <v>11520</v>
      </c>
      <c r="P64">
        <f t="shared" si="1"/>
        <v>36792.452830188682</v>
      </c>
      <c r="Q64">
        <f t="shared" si="2"/>
        <v>315782.45283018867</v>
      </c>
      <c r="R64">
        <f t="shared" si="3"/>
        <v>1053750</v>
      </c>
      <c r="S64">
        <f t="shared" si="4"/>
        <v>39112280</v>
      </c>
      <c r="T64">
        <f t="shared" si="5"/>
        <v>737967.54716981133</v>
      </c>
    </row>
    <row r="65" spans="1:20">
      <c r="A65" t="s">
        <v>39</v>
      </c>
      <c r="B65" t="s">
        <v>28</v>
      </c>
      <c r="C65" t="s">
        <v>20</v>
      </c>
      <c r="D65" t="s">
        <v>16</v>
      </c>
      <c r="E65">
        <v>2</v>
      </c>
      <c r="F65">
        <v>150000</v>
      </c>
      <c r="G65">
        <v>20</v>
      </c>
      <c r="H65">
        <v>20</v>
      </c>
      <c r="I65">
        <v>16.62</v>
      </c>
      <c r="J65">
        <v>10000</v>
      </c>
      <c r="K65">
        <v>7000</v>
      </c>
      <c r="L65">
        <v>0</v>
      </c>
      <c r="M65">
        <v>558000</v>
      </c>
      <c r="N65">
        <f t="shared" si="0"/>
        <v>200000</v>
      </c>
      <c r="O65">
        <f t="shared" si="0"/>
        <v>116340</v>
      </c>
      <c r="P65">
        <f t="shared" si="1"/>
        <v>0</v>
      </c>
      <c r="Q65">
        <f t="shared" si="2"/>
        <v>874340</v>
      </c>
      <c r="R65">
        <f t="shared" si="3"/>
        <v>3000000</v>
      </c>
      <c r="S65">
        <f t="shared" si="4"/>
        <v>4251320</v>
      </c>
      <c r="T65">
        <f t="shared" si="5"/>
        <v>2125660</v>
      </c>
    </row>
    <row r="66" spans="1:20">
      <c r="A66" t="s">
        <v>39</v>
      </c>
      <c r="B66" t="s">
        <v>28</v>
      </c>
      <c r="C66" t="s">
        <v>21</v>
      </c>
      <c r="D66" t="s">
        <v>16</v>
      </c>
      <c r="E66">
        <v>182</v>
      </c>
      <c r="F66">
        <v>111.4</v>
      </c>
      <c r="G66">
        <v>14460</v>
      </c>
      <c r="H66">
        <v>10.73</v>
      </c>
      <c r="I66">
        <v>1.54</v>
      </c>
      <c r="J66">
        <v>8747</v>
      </c>
      <c r="K66">
        <v>7247</v>
      </c>
      <c r="L66">
        <v>6939800</v>
      </c>
      <c r="M66">
        <v>591223</v>
      </c>
      <c r="N66">
        <f t="shared" si="0"/>
        <v>93855.31</v>
      </c>
      <c r="O66">
        <f t="shared" si="0"/>
        <v>11160.380000000001</v>
      </c>
      <c r="P66">
        <f t="shared" si="1"/>
        <v>38130.769230769234</v>
      </c>
      <c r="Q66">
        <f t="shared" si="2"/>
        <v>734369.45923076931</v>
      </c>
      <c r="R66">
        <f t="shared" si="3"/>
        <v>1610844</v>
      </c>
      <c r="S66">
        <f t="shared" si="4"/>
        <v>159518366.41999999</v>
      </c>
      <c r="T66">
        <f t="shared" si="5"/>
        <v>876474.54076923069</v>
      </c>
    </row>
    <row r="67" spans="1:20">
      <c r="A67" t="s">
        <v>39</v>
      </c>
      <c r="B67" t="s">
        <v>28</v>
      </c>
      <c r="C67" t="s">
        <v>30</v>
      </c>
      <c r="D67" t="s">
        <v>16</v>
      </c>
      <c r="E67">
        <v>186.5</v>
      </c>
      <c r="F67">
        <v>35</v>
      </c>
      <c r="G67">
        <v>61689</v>
      </c>
      <c r="H67">
        <v>28.67</v>
      </c>
      <c r="I67">
        <v>8.2100000000000009</v>
      </c>
      <c r="J67">
        <v>9611</v>
      </c>
      <c r="K67">
        <v>8256</v>
      </c>
      <c r="L67">
        <v>5592056</v>
      </c>
      <c r="M67">
        <v>467089</v>
      </c>
      <c r="N67">
        <f t="shared" ref="N67:O96" si="6">H67*J67</f>
        <v>275547.37</v>
      </c>
      <c r="O67">
        <f t="shared" si="6"/>
        <v>67781.760000000009</v>
      </c>
      <c r="P67">
        <f t="shared" ref="P67:P96" si="7">L67/E67</f>
        <v>29984.214477211797</v>
      </c>
      <c r="Q67">
        <f t="shared" ref="Q67:Q96" si="8">SUM(M67:P67)</f>
        <v>840402.34447721182</v>
      </c>
      <c r="R67">
        <f t="shared" ref="R67:R96" si="9">F67*G67</f>
        <v>2159115</v>
      </c>
      <c r="S67">
        <f t="shared" ref="S67:S96" si="10">(R67-Q67)*E67</f>
        <v>245939910.255</v>
      </c>
      <c r="T67">
        <f t="shared" ref="T67:T96" si="11">S67/E67</f>
        <v>1318712.6555227882</v>
      </c>
    </row>
    <row r="68" spans="1:20">
      <c r="A68" t="s">
        <v>39</v>
      </c>
      <c r="B68" t="s">
        <v>28</v>
      </c>
      <c r="C68" t="s">
        <v>42</v>
      </c>
      <c r="D68" t="s">
        <v>16</v>
      </c>
      <c r="E68">
        <v>1</v>
      </c>
      <c r="F68">
        <v>100</v>
      </c>
      <c r="G68">
        <v>55200</v>
      </c>
      <c r="H68">
        <v>47</v>
      </c>
      <c r="I68">
        <v>16</v>
      </c>
      <c r="J68">
        <v>8000</v>
      </c>
      <c r="K68">
        <v>8000</v>
      </c>
      <c r="L68" s="1">
        <v>100000</v>
      </c>
      <c r="M68">
        <v>213500</v>
      </c>
      <c r="N68">
        <f t="shared" si="6"/>
        <v>376000</v>
      </c>
      <c r="O68">
        <f t="shared" si="6"/>
        <v>128000</v>
      </c>
      <c r="P68">
        <f t="shared" si="7"/>
        <v>100000</v>
      </c>
      <c r="Q68">
        <f t="shared" si="8"/>
        <v>817500</v>
      </c>
      <c r="R68">
        <f t="shared" si="9"/>
        <v>5520000</v>
      </c>
      <c r="S68">
        <f t="shared" si="10"/>
        <v>4702500</v>
      </c>
      <c r="T68">
        <f t="shared" si="11"/>
        <v>4702500</v>
      </c>
    </row>
    <row r="69" spans="1:20">
      <c r="A69" t="s">
        <v>39</v>
      </c>
      <c r="B69" t="s">
        <v>28</v>
      </c>
      <c r="C69" t="s">
        <v>32</v>
      </c>
      <c r="D69" t="s">
        <v>16</v>
      </c>
      <c r="E69">
        <v>16</v>
      </c>
      <c r="F69">
        <v>221</v>
      </c>
      <c r="G69">
        <v>10500</v>
      </c>
      <c r="H69">
        <v>43.78</v>
      </c>
      <c r="I69">
        <v>1.65</v>
      </c>
      <c r="J69">
        <v>11500</v>
      </c>
      <c r="K69">
        <v>8500</v>
      </c>
      <c r="L69">
        <v>1408000</v>
      </c>
      <c r="M69">
        <v>2618600</v>
      </c>
      <c r="N69">
        <f t="shared" si="6"/>
        <v>503470</v>
      </c>
      <c r="O69">
        <f t="shared" si="6"/>
        <v>14025</v>
      </c>
      <c r="P69">
        <f t="shared" si="7"/>
        <v>88000</v>
      </c>
      <c r="Q69">
        <f t="shared" si="8"/>
        <v>3224095</v>
      </c>
      <c r="R69">
        <f t="shared" si="9"/>
        <v>2320500</v>
      </c>
      <c r="S69">
        <f t="shared" si="10"/>
        <v>-14457520</v>
      </c>
      <c r="T69">
        <f t="shared" si="11"/>
        <v>-903595</v>
      </c>
    </row>
    <row r="70" spans="1:20">
      <c r="A70" t="s">
        <v>39</v>
      </c>
      <c r="B70" t="s">
        <v>28</v>
      </c>
      <c r="C70" t="s">
        <v>33</v>
      </c>
      <c r="D70" t="s">
        <v>16</v>
      </c>
      <c r="E70">
        <v>9</v>
      </c>
      <c r="F70">
        <v>20.399999999999999</v>
      </c>
      <c r="G70">
        <v>37000</v>
      </c>
      <c r="H70">
        <v>7.24</v>
      </c>
      <c r="I70">
        <v>15.54</v>
      </c>
      <c r="J70">
        <v>9600</v>
      </c>
      <c r="K70">
        <v>8400</v>
      </c>
      <c r="L70">
        <v>226100</v>
      </c>
      <c r="M70">
        <v>273032</v>
      </c>
      <c r="N70">
        <f t="shared" si="6"/>
        <v>69504</v>
      </c>
      <c r="O70">
        <f t="shared" si="6"/>
        <v>130536</v>
      </c>
      <c r="P70">
        <f t="shared" si="7"/>
        <v>25122.222222222223</v>
      </c>
      <c r="Q70">
        <f t="shared" si="8"/>
        <v>498194.22222222225</v>
      </c>
      <c r="R70">
        <f t="shared" si="9"/>
        <v>754800</v>
      </c>
      <c r="S70">
        <f t="shared" si="10"/>
        <v>2309452</v>
      </c>
      <c r="T70">
        <f t="shared" si="11"/>
        <v>256605.77777777778</v>
      </c>
    </row>
    <row r="71" spans="1:20">
      <c r="A71" t="s">
        <v>39</v>
      </c>
      <c r="B71" t="s">
        <v>28</v>
      </c>
      <c r="C71" t="s">
        <v>43</v>
      </c>
      <c r="D71" t="s">
        <v>16</v>
      </c>
      <c r="E71">
        <v>3</v>
      </c>
      <c r="F71">
        <v>20000</v>
      </c>
      <c r="G71">
        <v>200</v>
      </c>
      <c r="H71">
        <v>24</v>
      </c>
      <c r="I71">
        <v>14.33</v>
      </c>
      <c r="J71">
        <v>10000</v>
      </c>
      <c r="K71">
        <v>7000</v>
      </c>
      <c r="L71">
        <v>0</v>
      </c>
      <c r="M71">
        <v>740000</v>
      </c>
      <c r="N71">
        <f t="shared" si="6"/>
        <v>240000</v>
      </c>
      <c r="O71">
        <f t="shared" si="6"/>
        <v>100310</v>
      </c>
      <c r="P71">
        <f t="shared" si="7"/>
        <v>0</v>
      </c>
      <c r="Q71">
        <f t="shared" si="8"/>
        <v>1080310</v>
      </c>
      <c r="R71">
        <f t="shared" si="9"/>
        <v>4000000</v>
      </c>
      <c r="S71">
        <f t="shared" si="10"/>
        <v>8759070</v>
      </c>
      <c r="T71">
        <f t="shared" si="11"/>
        <v>2919690</v>
      </c>
    </row>
    <row r="72" spans="1:20">
      <c r="A72" t="s">
        <v>39</v>
      </c>
      <c r="B72" t="s">
        <v>28</v>
      </c>
      <c r="C72" t="s">
        <v>34</v>
      </c>
      <c r="D72" t="s">
        <v>16</v>
      </c>
      <c r="E72">
        <v>9</v>
      </c>
      <c r="F72">
        <v>320</v>
      </c>
      <c r="G72">
        <v>23020</v>
      </c>
      <c r="H72">
        <v>65.95</v>
      </c>
      <c r="I72">
        <v>4.33</v>
      </c>
      <c r="J72">
        <v>8000</v>
      </c>
      <c r="K72">
        <v>8000</v>
      </c>
      <c r="L72">
        <v>266667</v>
      </c>
      <c r="M72">
        <v>768900</v>
      </c>
      <c r="N72">
        <f t="shared" si="6"/>
        <v>527600</v>
      </c>
      <c r="O72">
        <f t="shared" si="6"/>
        <v>34640</v>
      </c>
      <c r="P72">
        <f t="shared" si="7"/>
        <v>29629.666666666668</v>
      </c>
      <c r="Q72">
        <f t="shared" si="8"/>
        <v>1360769.6666666667</v>
      </c>
      <c r="R72">
        <f t="shared" si="9"/>
        <v>7366400</v>
      </c>
      <c r="S72">
        <f t="shared" si="10"/>
        <v>54050673</v>
      </c>
      <c r="T72">
        <f t="shared" si="11"/>
        <v>6005630.333333333</v>
      </c>
    </row>
    <row r="73" spans="1:20">
      <c r="A73" t="s">
        <v>39</v>
      </c>
      <c r="B73" t="s">
        <v>28</v>
      </c>
      <c r="C73" t="s">
        <v>38</v>
      </c>
      <c r="D73" t="s">
        <v>16</v>
      </c>
      <c r="E73">
        <v>4</v>
      </c>
      <c r="F73">
        <v>100</v>
      </c>
      <c r="G73">
        <v>80000</v>
      </c>
      <c r="H73">
        <v>76.5</v>
      </c>
      <c r="I73">
        <v>3</v>
      </c>
      <c r="J73">
        <v>8000</v>
      </c>
      <c r="K73">
        <v>8000</v>
      </c>
      <c r="L73">
        <v>320000</v>
      </c>
      <c r="M73">
        <v>404000</v>
      </c>
      <c r="N73">
        <f t="shared" si="6"/>
        <v>612000</v>
      </c>
      <c r="O73">
        <f t="shared" si="6"/>
        <v>24000</v>
      </c>
      <c r="P73">
        <f t="shared" si="7"/>
        <v>80000</v>
      </c>
      <c r="Q73">
        <f t="shared" si="8"/>
        <v>1120000</v>
      </c>
      <c r="R73">
        <f t="shared" si="9"/>
        <v>8000000</v>
      </c>
      <c r="S73">
        <f t="shared" si="10"/>
        <v>27520000</v>
      </c>
      <c r="T73">
        <f t="shared" si="11"/>
        <v>6880000</v>
      </c>
    </row>
    <row r="74" spans="1:20">
      <c r="A74" t="s">
        <v>39</v>
      </c>
      <c r="B74" t="s">
        <v>28</v>
      </c>
      <c r="C74" t="s">
        <v>41</v>
      </c>
      <c r="D74" t="s">
        <v>16</v>
      </c>
      <c r="E74">
        <v>12</v>
      </c>
      <c r="F74">
        <v>3280</v>
      </c>
      <c r="G74">
        <v>1150</v>
      </c>
      <c r="H74">
        <v>83.38</v>
      </c>
      <c r="I74">
        <v>2.94</v>
      </c>
      <c r="J74">
        <v>10000</v>
      </c>
      <c r="K74">
        <v>9000</v>
      </c>
      <c r="L74">
        <v>84000</v>
      </c>
      <c r="M74">
        <v>447400</v>
      </c>
      <c r="N74">
        <f t="shared" si="6"/>
        <v>833800</v>
      </c>
      <c r="O74">
        <f t="shared" si="6"/>
        <v>26460</v>
      </c>
      <c r="P74">
        <f t="shared" si="7"/>
        <v>7000</v>
      </c>
      <c r="Q74">
        <f t="shared" si="8"/>
        <v>1314660</v>
      </c>
      <c r="R74">
        <f t="shared" si="9"/>
        <v>3772000</v>
      </c>
      <c r="S74">
        <f t="shared" si="10"/>
        <v>29488080</v>
      </c>
      <c r="T74">
        <f t="shared" si="11"/>
        <v>2457340</v>
      </c>
    </row>
    <row r="75" spans="1:20">
      <c r="A75" t="s">
        <v>39</v>
      </c>
      <c r="B75" t="s">
        <v>28</v>
      </c>
      <c r="C75" t="s">
        <v>25</v>
      </c>
      <c r="D75" t="s">
        <v>16</v>
      </c>
      <c r="E75">
        <v>5</v>
      </c>
      <c r="F75">
        <v>69600</v>
      </c>
      <c r="G75">
        <v>40</v>
      </c>
      <c r="H75">
        <v>69</v>
      </c>
      <c r="I75">
        <v>51.25</v>
      </c>
      <c r="J75">
        <v>10000</v>
      </c>
      <c r="K75">
        <v>10000</v>
      </c>
      <c r="L75">
        <v>0</v>
      </c>
      <c r="M75">
        <v>856000</v>
      </c>
      <c r="N75">
        <f t="shared" si="6"/>
        <v>690000</v>
      </c>
      <c r="O75">
        <f t="shared" si="6"/>
        <v>512500</v>
      </c>
      <c r="P75">
        <f t="shared" si="7"/>
        <v>0</v>
      </c>
      <c r="Q75">
        <f t="shared" si="8"/>
        <v>2058500</v>
      </c>
      <c r="R75">
        <f t="shared" si="9"/>
        <v>2784000</v>
      </c>
      <c r="S75">
        <f t="shared" si="10"/>
        <v>3627500</v>
      </c>
      <c r="T75">
        <f t="shared" si="11"/>
        <v>725500</v>
      </c>
    </row>
    <row r="76" spans="1:20">
      <c r="A76" t="s">
        <v>39</v>
      </c>
      <c r="B76" t="s">
        <v>28</v>
      </c>
      <c r="C76" t="s">
        <v>26</v>
      </c>
      <c r="D76" t="s">
        <v>16</v>
      </c>
      <c r="E76">
        <v>255.5</v>
      </c>
      <c r="F76">
        <v>60.27</v>
      </c>
      <c r="G76">
        <v>13147</v>
      </c>
      <c r="H76">
        <v>1.88</v>
      </c>
      <c r="I76">
        <v>4.99</v>
      </c>
      <c r="J76">
        <v>9646</v>
      </c>
      <c r="K76">
        <v>8254</v>
      </c>
      <c r="L76">
        <v>967900</v>
      </c>
      <c r="M76">
        <v>250328</v>
      </c>
      <c r="N76">
        <f t="shared" si="6"/>
        <v>18134.48</v>
      </c>
      <c r="O76">
        <f t="shared" si="6"/>
        <v>41187.46</v>
      </c>
      <c r="P76">
        <f t="shared" si="7"/>
        <v>3788.2583170254402</v>
      </c>
      <c r="Q76">
        <f t="shared" si="8"/>
        <v>313438.19831702544</v>
      </c>
      <c r="R76">
        <f t="shared" si="9"/>
        <v>792369.69000000006</v>
      </c>
      <c r="S76">
        <f t="shared" si="10"/>
        <v>122366996.12500001</v>
      </c>
      <c r="T76">
        <f t="shared" si="11"/>
        <v>478931.49168297462</v>
      </c>
    </row>
    <row r="77" spans="1:20">
      <c r="A77" t="s">
        <v>44</v>
      </c>
      <c r="B77" t="s">
        <v>18</v>
      </c>
      <c r="C77" t="s">
        <v>40</v>
      </c>
      <c r="D77" t="s">
        <v>16</v>
      </c>
      <c r="E77">
        <v>200</v>
      </c>
      <c r="F77">
        <v>70</v>
      </c>
      <c r="G77">
        <v>14200</v>
      </c>
      <c r="H77">
        <v>0</v>
      </c>
      <c r="I77">
        <v>3.9</v>
      </c>
      <c r="J77">
        <v>10000</v>
      </c>
      <c r="K77">
        <v>10000</v>
      </c>
      <c r="L77" s="1">
        <v>18000000</v>
      </c>
      <c r="M77">
        <v>446000</v>
      </c>
      <c r="N77">
        <f t="shared" si="6"/>
        <v>0</v>
      </c>
      <c r="O77">
        <f t="shared" si="6"/>
        <v>39000</v>
      </c>
      <c r="P77">
        <f t="shared" si="7"/>
        <v>90000</v>
      </c>
      <c r="Q77">
        <f t="shared" si="8"/>
        <v>575000</v>
      </c>
      <c r="R77">
        <f t="shared" si="9"/>
        <v>994000</v>
      </c>
      <c r="S77">
        <f t="shared" si="10"/>
        <v>83800000</v>
      </c>
      <c r="T77">
        <f t="shared" si="11"/>
        <v>419000</v>
      </c>
    </row>
    <row r="78" spans="1:20">
      <c r="A78" t="s">
        <v>44</v>
      </c>
      <c r="B78" t="s">
        <v>18</v>
      </c>
      <c r="C78" t="s">
        <v>21</v>
      </c>
      <c r="D78" t="s">
        <v>16</v>
      </c>
      <c r="E78">
        <v>80</v>
      </c>
      <c r="F78">
        <v>168</v>
      </c>
      <c r="G78">
        <v>14000</v>
      </c>
      <c r="H78">
        <v>1.2</v>
      </c>
      <c r="I78">
        <v>0</v>
      </c>
      <c r="J78">
        <v>9000</v>
      </c>
      <c r="K78">
        <v>9000</v>
      </c>
      <c r="L78">
        <v>6800000</v>
      </c>
      <c r="M78">
        <v>419000</v>
      </c>
      <c r="N78">
        <f t="shared" si="6"/>
        <v>10800</v>
      </c>
      <c r="O78">
        <f t="shared" si="6"/>
        <v>0</v>
      </c>
      <c r="P78">
        <f t="shared" si="7"/>
        <v>85000</v>
      </c>
      <c r="Q78">
        <f t="shared" si="8"/>
        <v>514800</v>
      </c>
      <c r="R78">
        <f t="shared" si="9"/>
        <v>2352000</v>
      </c>
      <c r="S78">
        <f t="shared" si="10"/>
        <v>146976000</v>
      </c>
      <c r="T78">
        <f t="shared" si="11"/>
        <v>1837200</v>
      </c>
    </row>
    <row r="79" spans="1:20">
      <c r="A79" t="s">
        <v>44</v>
      </c>
      <c r="B79" t="s">
        <v>18</v>
      </c>
      <c r="C79" t="s">
        <v>26</v>
      </c>
      <c r="D79" t="s">
        <v>16</v>
      </c>
      <c r="E79">
        <v>20</v>
      </c>
      <c r="F79">
        <v>88</v>
      </c>
      <c r="G79">
        <v>14800</v>
      </c>
      <c r="H79">
        <v>0.6</v>
      </c>
      <c r="I79">
        <v>0</v>
      </c>
      <c r="J79">
        <v>9000</v>
      </c>
      <c r="K79">
        <v>9000</v>
      </c>
      <c r="L79">
        <v>840000</v>
      </c>
      <c r="M79">
        <v>299000</v>
      </c>
      <c r="N79">
        <f t="shared" si="6"/>
        <v>5400</v>
      </c>
      <c r="O79">
        <f t="shared" si="6"/>
        <v>0</v>
      </c>
      <c r="P79">
        <f t="shared" si="7"/>
        <v>42000</v>
      </c>
      <c r="Q79">
        <f t="shared" si="8"/>
        <v>346400</v>
      </c>
      <c r="R79">
        <f t="shared" si="9"/>
        <v>1302400</v>
      </c>
      <c r="S79">
        <f t="shared" si="10"/>
        <v>19120000</v>
      </c>
      <c r="T79">
        <f t="shared" si="11"/>
        <v>956000</v>
      </c>
    </row>
    <row r="80" spans="1:20">
      <c r="A80" t="s">
        <v>44</v>
      </c>
      <c r="B80" t="s">
        <v>24</v>
      </c>
      <c r="C80" t="s">
        <v>21</v>
      </c>
      <c r="D80" t="s">
        <v>16</v>
      </c>
      <c r="E80">
        <v>120</v>
      </c>
      <c r="F80">
        <v>135</v>
      </c>
      <c r="G80">
        <v>14100</v>
      </c>
      <c r="H80">
        <v>6.78</v>
      </c>
      <c r="I80">
        <v>4.0199999999999996</v>
      </c>
      <c r="J80">
        <v>8500</v>
      </c>
      <c r="K80">
        <v>8500</v>
      </c>
      <c r="L80">
        <v>11910000</v>
      </c>
      <c r="M80">
        <v>484360</v>
      </c>
      <c r="N80">
        <f t="shared" si="6"/>
        <v>57630</v>
      </c>
      <c r="O80">
        <f t="shared" si="6"/>
        <v>34170</v>
      </c>
      <c r="P80">
        <f t="shared" si="7"/>
        <v>99250</v>
      </c>
      <c r="Q80">
        <f t="shared" si="8"/>
        <v>675410</v>
      </c>
      <c r="R80">
        <f t="shared" si="9"/>
        <v>1903500</v>
      </c>
      <c r="S80">
        <f t="shared" si="10"/>
        <v>147370800</v>
      </c>
      <c r="T80">
        <f t="shared" si="11"/>
        <v>1228090</v>
      </c>
    </row>
    <row r="81" spans="1:20">
      <c r="A81" t="s">
        <v>44</v>
      </c>
      <c r="B81" t="s">
        <v>24</v>
      </c>
      <c r="C81" t="s">
        <v>30</v>
      </c>
      <c r="D81" t="s">
        <v>16</v>
      </c>
      <c r="E81">
        <v>120</v>
      </c>
      <c r="F81">
        <v>30</v>
      </c>
      <c r="G81">
        <v>75600</v>
      </c>
      <c r="H81">
        <v>12.9</v>
      </c>
      <c r="I81">
        <v>0</v>
      </c>
      <c r="J81">
        <v>12000</v>
      </c>
      <c r="K81">
        <v>10000</v>
      </c>
      <c r="L81">
        <v>16800000</v>
      </c>
      <c r="M81">
        <v>400250</v>
      </c>
      <c r="N81">
        <f t="shared" si="6"/>
        <v>154800</v>
      </c>
      <c r="O81">
        <f t="shared" si="6"/>
        <v>0</v>
      </c>
      <c r="P81">
        <f t="shared" si="7"/>
        <v>140000</v>
      </c>
      <c r="Q81">
        <f t="shared" si="8"/>
        <v>695050</v>
      </c>
      <c r="R81">
        <f t="shared" si="9"/>
        <v>2268000</v>
      </c>
      <c r="S81">
        <f t="shared" si="10"/>
        <v>188754000</v>
      </c>
      <c r="T81">
        <f t="shared" si="11"/>
        <v>1572950</v>
      </c>
    </row>
    <row r="82" spans="1:20">
      <c r="A82" t="s">
        <v>44</v>
      </c>
      <c r="B82" t="s">
        <v>24</v>
      </c>
      <c r="C82" t="s">
        <v>45</v>
      </c>
      <c r="D82" t="s">
        <v>16</v>
      </c>
      <c r="E82">
        <v>30</v>
      </c>
      <c r="F82">
        <v>13</v>
      </c>
      <c r="G82">
        <v>184800</v>
      </c>
      <c r="H82">
        <v>15.85</v>
      </c>
      <c r="I82">
        <v>0</v>
      </c>
      <c r="J82">
        <v>12000</v>
      </c>
      <c r="K82">
        <v>10000</v>
      </c>
      <c r="L82">
        <v>2400000</v>
      </c>
      <c r="M82">
        <v>215550</v>
      </c>
      <c r="N82">
        <f t="shared" si="6"/>
        <v>190200</v>
      </c>
      <c r="O82">
        <f t="shared" si="6"/>
        <v>0</v>
      </c>
      <c r="P82">
        <f t="shared" si="7"/>
        <v>80000</v>
      </c>
      <c r="Q82">
        <f t="shared" si="8"/>
        <v>485750</v>
      </c>
      <c r="R82">
        <f t="shared" si="9"/>
        <v>2402400</v>
      </c>
      <c r="S82">
        <f t="shared" si="10"/>
        <v>57499500</v>
      </c>
      <c r="T82">
        <f t="shared" si="11"/>
        <v>1916650</v>
      </c>
    </row>
    <row r="83" spans="1:20">
      <c r="A83" t="s">
        <v>44</v>
      </c>
      <c r="B83" t="s">
        <v>24</v>
      </c>
      <c r="C83" t="s">
        <v>25</v>
      </c>
      <c r="D83" t="s">
        <v>16</v>
      </c>
      <c r="E83">
        <v>65</v>
      </c>
      <c r="F83" s="1">
        <v>100000</v>
      </c>
      <c r="G83">
        <v>39</v>
      </c>
      <c r="H83">
        <v>17.5</v>
      </c>
      <c r="I83">
        <v>0</v>
      </c>
      <c r="J83">
        <v>10000</v>
      </c>
      <c r="K83">
        <v>10000</v>
      </c>
      <c r="L83">
        <v>91325000</v>
      </c>
      <c r="M83">
        <v>910000</v>
      </c>
      <c r="N83">
        <f t="shared" si="6"/>
        <v>175000</v>
      </c>
      <c r="O83">
        <f t="shared" si="6"/>
        <v>0</v>
      </c>
      <c r="P83">
        <f t="shared" si="7"/>
        <v>1405000</v>
      </c>
      <c r="Q83">
        <f t="shared" si="8"/>
        <v>2490000</v>
      </c>
      <c r="R83">
        <f t="shared" si="9"/>
        <v>3900000</v>
      </c>
      <c r="S83">
        <f t="shared" si="10"/>
        <v>91650000</v>
      </c>
      <c r="T83">
        <f t="shared" si="11"/>
        <v>1410000</v>
      </c>
    </row>
    <row r="84" spans="1:20">
      <c r="A84" t="s">
        <v>44</v>
      </c>
      <c r="B84" t="s">
        <v>24</v>
      </c>
      <c r="C84" t="s">
        <v>26</v>
      </c>
      <c r="D84" t="s">
        <v>16</v>
      </c>
      <c r="E84">
        <v>85</v>
      </c>
      <c r="F84">
        <v>52.5</v>
      </c>
      <c r="G84">
        <v>13850</v>
      </c>
      <c r="H84">
        <v>7.49</v>
      </c>
      <c r="I84">
        <v>0</v>
      </c>
      <c r="J84">
        <v>11000</v>
      </c>
      <c r="K84">
        <v>10000</v>
      </c>
      <c r="L84">
        <v>3755000</v>
      </c>
      <c r="M84">
        <v>954300</v>
      </c>
      <c r="N84">
        <f t="shared" si="6"/>
        <v>82390</v>
      </c>
      <c r="O84">
        <f t="shared" si="6"/>
        <v>0</v>
      </c>
      <c r="P84">
        <f t="shared" si="7"/>
        <v>44176.470588235294</v>
      </c>
      <c r="Q84">
        <f t="shared" si="8"/>
        <v>1080866.4705882352</v>
      </c>
      <c r="R84">
        <f t="shared" si="9"/>
        <v>727125</v>
      </c>
      <c r="S84">
        <f t="shared" si="10"/>
        <v>-30068024.999999993</v>
      </c>
      <c r="T84">
        <f t="shared" si="11"/>
        <v>-353741.47058823518</v>
      </c>
    </row>
    <row r="85" spans="1:20">
      <c r="A85" t="s">
        <v>44</v>
      </c>
      <c r="B85" t="s">
        <v>28</v>
      </c>
      <c r="C85" t="s">
        <v>30</v>
      </c>
      <c r="D85" t="s">
        <v>16</v>
      </c>
      <c r="E85">
        <v>220</v>
      </c>
      <c r="F85">
        <v>31.67</v>
      </c>
      <c r="G85">
        <v>71733</v>
      </c>
      <c r="H85">
        <v>9.16</v>
      </c>
      <c r="I85">
        <v>0</v>
      </c>
      <c r="J85">
        <v>9867</v>
      </c>
      <c r="K85">
        <v>9867</v>
      </c>
      <c r="L85">
        <v>26833333</v>
      </c>
      <c r="M85">
        <v>448933</v>
      </c>
      <c r="N85">
        <f t="shared" si="6"/>
        <v>90381.72</v>
      </c>
      <c r="O85">
        <f t="shared" si="6"/>
        <v>0</v>
      </c>
      <c r="P85">
        <f t="shared" si="7"/>
        <v>121969.69545454545</v>
      </c>
      <c r="Q85">
        <f t="shared" si="8"/>
        <v>661284.41545454541</v>
      </c>
      <c r="R85">
        <f t="shared" si="9"/>
        <v>2271784.1100000003</v>
      </c>
      <c r="S85">
        <f t="shared" si="10"/>
        <v>354309932.80000007</v>
      </c>
      <c r="T85">
        <f t="shared" si="11"/>
        <v>1610499.6945454548</v>
      </c>
    </row>
    <row r="86" spans="1:20">
      <c r="A86" t="s">
        <v>44</v>
      </c>
      <c r="B86" t="s">
        <v>28</v>
      </c>
      <c r="C86" t="s">
        <v>46</v>
      </c>
      <c r="D86" t="s">
        <v>16</v>
      </c>
      <c r="E86">
        <v>40</v>
      </c>
      <c r="F86">
        <v>38</v>
      </c>
      <c r="G86">
        <v>41400</v>
      </c>
      <c r="H86">
        <v>11.44</v>
      </c>
      <c r="I86">
        <v>0</v>
      </c>
      <c r="J86">
        <v>9600</v>
      </c>
      <c r="K86">
        <v>9600</v>
      </c>
      <c r="L86" s="1">
        <v>3000000</v>
      </c>
      <c r="M86">
        <v>386000</v>
      </c>
      <c r="N86">
        <f t="shared" si="6"/>
        <v>109824</v>
      </c>
      <c r="O86">
        <f t="shared" si="6"/>
        <v>0</v>
      </c>
      <c r="P86">
        <f t="shared" si="7"/>
        <v>75000</v>
      </c>
      <c r="Q86">
        <f t="shared" si="8"/>
        <v>570824</v>
      </c>
      <c r="R86">
        <f t="shared" si="9"/>
        <v>1573200</v>
      </c>
      <c r="S86">
        <f t="shared" si="10"/>
        <v>40095040</v>
      </c>
      <c r="T86">
        <f t="shared" si="11"/>
        <v>1002376</v>
      </c>
    </row>
    <row r="87" spans="1:20">
      <c r="A87" t="s">
        <v>44</v>
      </c>
      <c r="B87" t="s">
        <v>28</v>
      </c>
      <c r="C87" t="s">
        <v>26</v>
      </c>
      <c r="D87" t="s">
        <v>16</v>
      </c>
      <c r="E87">
        <v>30</v>
      </c>
      <c r="F87">
        <v>109</v>
      </c>
      <c r="G87">
        <v>12500</v>
      </c>
      <c r="H87">
        <v>4.34</v>
      </c>
      <c r="I87">
        <v>0</v>
      </c>
      <c r="J87">
        <v>10000</v>
      </c>
      <c r="K87">
        <v>10000</v>
      </c>
      <c r="L87">
        <v>2868000</v>
      </c>
      <c r="M87">
        <v>298600</v>
      </c>
      <c r="N87">
        <f t="shared" si="6"/>
        <v>43400</v>
      </c>
      <c r="O87">
        <f t="shared" si="6"/>
        <v>0</v>
      </c>
      <c r="P87">
        <f t="shared" si="7"/>
        <v>95600</v>
      </c>
      <c r="Q87">
        <f t="shared" si="8"/>
        <v>437600</v>
      </c>
      <c r="R87">
        <f t="shared" si="9"/>
        <v>1362500</v>
      </c>
      <c r="S87">
        <f t="shared" si="10"/>
        <v>27747000</v>
      </c>
      <c r="T87">
        <f t="shared" si="11"/>
        <v>924900</v>
      </c>
    </row>
    <row r="88" spans="1:20">
      <c r="A88" t="s">
        <v>47</v>
      </c>
      <c r="B88" t="s">
        <v>14</v>
      </c>
      <c r="C88" t="s">
        <v>19</v>
      </c>
      <c r="D88" t="s">
        <v>27</v>
      </c>
      <c r="E88">
        <v>38.299999999999997</v>
      </c>
      <c r="F88">
        <v>21.5</v>
      </c>
      <c r="G88">
        <v>12150</v>
      </c>
      <c r="H88">
        <v>0.87</v>
      </c>
      <c r="I88">
        <v>4.09</v>
      </c>
      <c r="J88">
        <v>7265</v>
      </c>
      <c r="K88">
        <v>6965</v>
      </c>
      <c r="L88">
        <v>84125</v>
      </c>
      <c r="M88">
        <v>132645</v>
      </c>
      <c r="N88">
        <f t="shared" si="6"/>
        <v>6320.55</v>
      </c>
      <c r="O88">
        <f t="shared" si="6"/>
        <v>28486.85</v>
      </c>
      <c r="P88">
        <f t="shared" si="7"/>
        <v>2196.4751958224547</v>
      </c>
      <c r="Q88">
        <f t="shared" si="8"/>
        <v>169648.87519582245</v>
      </c>
      <c r="R88">
        <f t="shared" si="9"/>
        <v>261225</v>
      </c>
      <c r="S88">
        <f t="shared" si="10"/>
        <v>3507365.58</v>
      </c>
      <c r="T88">
        <f t="shared" si="11"/>
        <v>91576.124804177554</v>
      </c>
    </row>
    <row r="89" spans="1:20">
      <c r="A89" t="s">
        <v>47</v>
      </c>
      <c r="B89" t="s">
        <v>14</v>
      </c>
      <c r="C89" t="s">
        <v>36</v>
      </c>
      <c r="D89" t="s">
        <v>27</v>
      </c>
      <c r="E89">
        <v>3</v>
      </c>
      <c r="F89">
        <v>14</v>
      </c>
      <c r="G89">
        <v>50000</v>
      </c>
      <c r="H89">
        <v>2.5</v>
      </c>
      <c r="I89">
        <v>7.25</v>
      </c>
      <c r="J89">
        <v>7000</v>
      </c>
      <c r="K89">
        <v>7000</v>
      </c>
      <c r="L89">
        <v>0</v>
      </c>
      <c r="M89">
        <v>114950</v>
      </c>
      <c r="N89">
        <f t="shared" si="6"/>
        <v>17500</v>
      </c>
      <c r="O89">
        <f t="shared" si="6"/>
        <v>50750</v>
      </c>
      <c r="P89">
        <f t="shared" si="7"/>
        <v>0</v>
      </c>
      <c r="Q89">
        <f t="shared" si="8"/>
        <v>183200</v>
      </c>
      <c r="R89">
        <f t="shared" si="9"/>
        <v>700000</v>
      </c>
      <c r="S89">
        <f t="shared" si="10"/>
        <v>1550400</v>
      </c>
      <c r="T89">
        <f t="shared" si="11"/>
        <v>516800</v>
      </c>
    </row>
    <row r="90" spans="1:20">
      <c r="A90" t="s">
        <v>47</v>
      </c>
      <c r="B90" t="s">
        <v>14</v>
      </c>
      <c r="C90" t="s">
        <v>64</v>
      </c>
      <c r="D90" t="s">
        <v>27</v>
      </c>
      <c r="E90">
        <v>1.5</v>
      </c>
      <c r="F90">
        <v>20</v>
      </c>
      <c r="G90" s="1">
        <v>100000</v>
      </c>
      <c r="H90">
        <v>0</v>
      </c>
      <c r="I90">
        <v>6.33</v>
      </c>
      <c r="J90">
        <v>7000</v>
      </c>
      <c r="K90">
        <v>7000</v>
      </c>
      <c r="L90">
        <v>0</v>
      </c>
      <c r="M90">
        <v>231500</v>
      </c>
      <c r="N90">
        <f t="shared" si="6"/>
        <v>0</v>
      </c>
      <c r="O90">
        <f t="shared" si="6"/>
        <v>44310</v>
      </c>
      <c r="P90">
        <f t="shared" si="7"/>
        <v>0</v>
      </c>
      <c r="Q90">
        <f t="shared" si="8"/>
        <v>275810</v>
      </c>
      <c r="R90">
        <f t="shared" si="9"/>
        <v>2000000</v>
      </c>
      <c r="S90">
        <f t="shared" si="10"/>
        <v>2586285</v>
      </c>
      <c r="T90">
        <f t="shared" si="11"/>
        <v>1724190</v>
      </c>
    </row>
    <row r="91" spans="1:20">
      <c r="A91" t="s">
        <v>47</v>
      </c>
      <c r="B91" t="s">
        <v>14</v>
      </c>
      <c r="C91" t="s">
        <v>21</v>
      </c>
      <c r="D91" t="s">
        <v>16</v>
      </c>
      <c r="E91">
        <v>0.5</v>
      </c>
      <c r="F91">
        <v>12.5</v>
      </c>
      <c r="G91">
        <v>10000</v>
      </c>
      <c r="H91">
        <v>4</v>
      </c>
      <c r="I91">
        <v>0</v>
      </c>
      <c r="J91">
        <v>6000</v>
      </c>
      <c r="K91">
        <v>6000</v>
      </c>
      <c r="L91">
        <v>15000</v>
      </c>
      <c r="M91">
        <v>232000</v>
      </c>
      <c r="N91">
        <f t="shared" si="6"/>
        <v>24000</v>
      </c>
      <c r="O91">
        <f t="shared" si="6"/>
        <v>0</v>
      </c>
      <c r="P91">
        <f t="shared" si="7"/>
        <v>30000</v>
      </c>
      <c r="Q91">
        <f t="shared" si="8"/>
        <v>286000</v>
      </c>
      <c r="R91">
        <f t="shared" si="9"/>
        <v>125000</v>
      </c>
      <c r="S91">
        <f t="shared" si="10"/>
        <v>-80500</v>
      </c>
      <c r="T91">
        <f t="shared" si="11"/>
        <v>-161000</v>
      </c>
    </row>
    <row r="92" spans="1:20">
      <c r="A92" t="s">
        <v>47</v>
      </c>
      <c r="B92" t="s">
        <v>14</v>
      </c>
      <c r="C92" t="s">
        <v>21</v>
      </c>
      <c r="D92" t="s">
        <v>27</v>
      </c>
      <c r="E92">
        <v>1</v>
      </c>
      <c r="F92">
        <v>3</v>
      </c>
      <c r="G92">
        <v>15000</v>
      </c>
      <c r="H92">
        <v>0</v>
      </c>
      <c r="I92">
        <v>22</v>
      </c>
      <c r="J92">
        <v>6000</v>
      </c>
      <c r="K92">
        <v>5000</v>
      </c>
      <c r="L92">
        <v>0</v>
      </c>
      <c r="M92">
        <v>63500</v>
      </c>
      <c r="N92">
        <f t="shared" si="6"/>
        <v>0</v>
      </c>
      <c r="O92">
        <f t="shared" si="6"/>
        <v>110000</v>
      </c>
      <c r="P92">
        <f t="shared" si="7"/>
        <v>0</v>
      </c>
      <c r="Q92">
        <f t="shared" si="8"/>
        <v>173500</v>
      </c>
      <c r="R92">
        <f t="shared" si="9"/>
        <v>45000</v>
      </c>
      <c r="S92">
        <f t="shared" si="10"/>
        <v>-128500</v>
      </c>
      <c r="T92">
        <f t="shared" si="11"/>
        <v>-128500</v>
      </c>
    </row>
    <row r="93" spans="1:20">
      <c r="A93" t="s">
        <v>47</v>
      </c>
      <c r="B93" t="s">
        <v>14</v>
      </c>
      <c r="C93" t="s">
        <v>26</v>
      </c>
      <c r="D93" t="s">
        <v>27</v>
      </c>
      <c r="E93">
        <v>172.8</v>
      </c>
      <c r="F93">
        <v>22.14</v>
      </c>
      <c r="G93">
        <v>12845</v>
      </c>
      <c r="H93">
        <v>0.39</v>
      </c>
      <c r="I93">
        <v>5.04</v>
      </c>
      <c r="J93">
        <v>6896</v>
      </c>
      <c r="K93">
        <v>6825</v>
      </c>
      <c r="L93">
        <v>119905</v>
      </c>
      <c r="M93">
        <v>152463</v>
      </c>
      <c r="N93">
        <f t="shared" si="6"/>
        <v>2689.44</v>
      </c>
      <c r="O93">
        <f t="shared" si="6"/>
        <v>34398</v>
      </c>
      <c r="P93">
        <f t="shared" si="7"/>
        <v>693.89467592592587</v>
      </c>
      <c r="Q93">
        <f t="shared" si="8"/>
        <v>190244.33467592593</v>
      </c>
      <c r="R93">
        <f t="shared" si="9"/>
        <v>284388.3</v>
      </c>
      <c r="S93">
        <f t="shared" si="10"/>
        <v>16268077.207999999</v>
      </c>
      <c r="T93">
        <f t="shared" si="11"/>
        <v>94143.965324074059</v>
      </c>
    </row>
    <row r="94" spans="1:20">
      <c r="A94" t="s">
        <v>47</v>
      </c>
      <c r="B94" t="s">
        <v>18</v>
      </c>
      <c r="C94" t="s">
        <v>19</v>
      </c>
      <c r="D94" t="s">
        <v>27</v>
      </c>
      <c r="E94">
        <v>1</v>
      </c>
      <c r="F94">
        <v>40</v>
      </c>
      <c r="G94">
        <v>30000</v>
      </c>
      <c r="H94">
        <v>0</v>
      </c>
      <c r="I94">
        <v>1</v>
      </c>
      <c r="J94">
        <v>10000</v>
      </c>
      <c r="K94">
        <v>10000</v>
      </c>
      <c r="L94">
        <v>80000</v>
      </c>
      <c r="M94">
        <v>195000</v>
      </c>
      <c r="N94">
        <f t="shared" si="6"/>
        <v>0</v>
      </c>
      <c r="O94">
        <f t="shared" si="6"/>
        <v>10000</v>
      </c>
      <c r="P94">
        <f t="shared" si="7"/>
        <v>80000</v>
      </c>
      <c r="Q94">
        <f t="shared" si="8"/>
        <v>285000</v>
      </c>
      <c r="R94">
        <f t="shared" si="9"/>
        <v>1200000</v>
      </c>
      <c r="S94">
        <f t="shared" si="10"/>
        <v>915000</v>
      </c>
      <c r="T94">
        <f t="shared" si="11"/>
        <v>915000</v>
      </c>
    </row>
    <row r="95" spans="1:20">
      <c r="A95" t="s">
        <v>47</v>
      </c>
      <c r="B95" t="s">
        <v>28</v>
      </c>
      <c r="C95" t="s">
        <v>21</v>
      </c>
      <c r="D95" t="s">
        <v>16</v>
      </c>
      <c r="E95">
        <v>0.5</v>
      </c>
      <c r="F95">
        <v>80</v>
      </c>
      <c r="G95">
        <v>12000</v>
      </c>
      <c r="H95">
        <v>0</v>
      </c>
      <c r="I95">
        <v>20</v>
      </c>
      <c r="J95">
        <v>8000</v>
      </c>
      <c r="K95">
        <v>8000</v>
      </c>
      <c r="L95">
        <v>107500</v>
      </c>
      <c r="M95">
        <v>367000</v>
      </c>
      <c r="N95">
        <f t="shared" si="6"/>
        <v>0</v>
      </c>
      <c r="O95">
        <f t="shared" si="6"/>
        <v>160000</v>
      </c>
      <c r="P95">
        <f t="shared" si="7"/>
        <v>215000</v>
      </c>
      <c r="Q95">
        <f t="shared" si="8"/>
        <v>742000</v>
      </c>
      <c r="R95">
        <f t="shared" si="9"/>
        <v>960000</v>
      </c>
      <c r="S95">
        <f t="shared" si="10"/>
        <v>109000</v>
      </c>
      <c r="T95">
        <f t="shared" si="11"/>
        <v>218000</v>
      </c>
    </row>
    <row r="96" spans="1:20">
      <c r="A96" t="s">
        <v>47</v>
      </c>
      <c r="B96" t="s">
        <v>28</v>
      </c>
      <c r="C96" t="s">
        <v>26</v>
      </c>
      <c r="D96" t="s">
        <v>16</v>
      </c>
      <c r="E96">
        <v>1</v>
      </c>
      <c r="F96">
        <v>50</v>
      </c>
      <c r="G96">
        <v>14000</v>
      </c>
      <c r="H96">
        <v>0</v>
      </c>
      <c r="I96">
        <v>12</v>
      </c>
      <c r="J96">
        <v>8000</v>
      </c>
      <c r="K96">
        <v>8000</v>
      </c>
      <c r="L96">
        <v>150000</v>
      </c>
      <c r="M96">
        <v>302000</v>
      </c>
      <c r="N96">
        <f t="shared" si="6"/>
        <v>0</v>
      </c>
      <c r="O96">
        <f t="shared" si="6"/>
        <v>96000</v>
      </c>
      <c r="P96">
        <f t="shared" si="7"/>
        <v>150000</v>
      </c>
      <c r="Q96">
        <f t="shared" si="8"/>
        <v>548000</v>
      </c>
      <c r="R96">
        <f t="shared" si="9"/>
        <v>700000</v>
      </c>
      <c r="S96">
        <f t="shared" si="10"/>
        <v>152000</v>
      </c>
      <c r="T96">
        <f t="shared" si="11"/>
        <v>152000</v>
      </c>
    </row>
    <row r="97" spans="12:12">
      <c r="L97" s="1"/>
    </row>
  </sheetData>
  <autoFilter ref="A1:T9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indexData</vt:lpstr>
      <vt:lpstr>Data_Act</vt:lpstr>
      <vt:lpstr>Data_Gds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francisco</cp:lastModifiedBy>
  <dcterms:created xsi:type="dcterms:W3CDTF">2016-03-09T02:41:24Z</dcterms:created>
  <dcterms:modified xsi:type="dcterms:W3CDTF">2016-03-10T13:50:30Z</dcterms:modified>
</cp:coreProperties>
</file>