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bbf984f276bb2d/Documentos/GitHub/sustainmod/GAMS/data/markets/"/>
    </mc:Choice>
  </mc:AlternateContent>
  <xr:revisionPtr revIDLastSave="0" documentId="8_{590B05A9-0AAE-460E-94BF-7E87DFF31D4B}" xr6:coauthVersionLast="47" xr6:coauthVersionMax="47" xr10:uidLastSave="{00000000-0000-0000-0000-000000000000}"/>
  <bookViews>
    <workbookView xWindow="-120" yWindow="-120" windowWidth="38640" windowHeight="21120" xr2:uid="{4BCE0979-C95C-40B3-8018-A27FAF3819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3" i="1"/>
  <c r="E12" i="1"/>
  <c r="E11" i="1"/>
  <c r="E10" i="1"/>
  <c r="E9" i="1"/>
  <c r="E8" i="1"/>
  <c r="E7" i="1"/>
  <c r="C3" i="1"/>
  <c r="C2" i="1"/>
  <c r="C1" i="1"/>
</calcChain>
</file>

<file path=xl/sharedStrings.xml><?xml version="1.0" encoding="utf-8"?>
<sst xmlns="http://schemas.openxmlformats.org/spreadsheetml/2006/main" count="38" uniqueCount="29">
  <si>
    <t>Año</t>
  </si>
  <si>
    <t>Cultivo</t>
  </si>
  <si>
    <t>Almendro</t>
  </si>
  <si>
    <t>Fuente</t>
  </si>
  <si>
    <t>file:///C:/Users/franj/Downloads/almendras%20soluciones%2045.pdf</t>
  </si>
  <si>
    <t>Valor_dolar_dic</t>
  </si>
  <si>
    <t>Precio (USD/TON)</t>
  </si>
  <si>
    <t>Precio CLP/ton</t>
  </si>
  <si>
    <t>Fuente2</t>
  </si>
  <si>
    <t>https://bibliotecadigital.fia.cl/server/api/core/bitstreams/8d33c76d-8594-49cb-9519-2668d63835db/content</t>
  </si>
  <si>
    <t>https://www.elmercurio.com/campo/especiales/EspAlmendros2019/01_Mercado.aspx</t>
  </si>
  <si>
    <t>Avellano europeo</t>
  </si>
  <si>
    <t xml:space="preserve">https://globalhazelnuts.cl/la-avellana-europea-experimento-el-alza-mas-grande-de-la-temporada/ </t>
  </si>
  <si>
    <t>Castaño</t>
  </si>
  <si>
    <t>https://biblioteca.inia.cl/bitstream/handle/20.500.14001/38772/NR41581.pdf?sequence=1</t>
  </si>
  <si>
    <t>Nogal</t>
  </si>
  <si>
    <t>https://www.odepa.gob.cl/fichas_de_costo/fichas_pdf/nogal_chandler_mecanizada_rm_2019-20.pdf</t>
  </si>
  <si>
    <t>https://www.odepa.gob.cl/fichas_de_costo/fichas_pdf/nogal_chandler_rm_2011-12.pdf</t>
  </si>
  <si>
    <t>Olivo</t>
  </si>
  <si>
    <t>https://www.odepa.gob.cl/fichas_de_costo/fichas_pdf/olivo_valparaiso_2013-14.pdf</t>
  </si>
  <si>
    <t>Acelga</t>
  </si>
  <si>
    <t>https://www.odepa.gob.cl/fichas_de_costo/fichas_pdf/acelga_rm_2012-13.pdf</t>
  </si>
  <si>
    <t>Apio</t>
  </si>
  <si>
    <t>https://www.odepa.gob.cl/fichas_de_costo/fichas_pdf/apio_rm_2012-13.pdf</t>
  </si>
  <si>
    <t>https://www.odepa.gob.cl/fichas_de_costo/fichas_pdf/apio_coquimbo_2017-18.pdf</t>
  </si>
  <si>
    <t>https://www.odepa.gob.cl/fichas_de_costo/fichas_pdf/apio_valparaiso_2021-22.pdf</t>
  </si>
  <si>
    <t>Betarraga</t>
  </si>
  <si>
    <t>https://www.odepa.gob.cl/fichas_de_costo/fichas_pdf/betarraga_maule_2016-17.pdf</t>
  </si>
  <si>
    <t>https://www.odepa.gob.cl/fichas_de_costo/fichas_pdf/betarraga_maule_2012-13.pdf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</si>
</sst>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mercurio.com/campo/especiales/EspAlmendros2019/01_Mercado.aspx" TargetMode="External"/><Relationship Id="rId2" Type="http://schemas.openxmlformats.org/officeDocument/2006/relationships/hyperlink" Target="https://bibliotecadigital.fia.cl/server/api/core/bitstreams/8d33c76d-8594-49cb-9519-2668d63835db/content" TargetMode="External"/><Relationship Id="rId1" Type="http://schemas.openxmlformats.org/officeDocument/2006/relationships/hyperlink" Target="file:///C:\Users\franj\Downloads\almendras%20soluciones%2045.pdf" TargetMode="External"/><Relationship Id="rId4" Type="http://schemas.openxmlformats.org/officeDocument/2006/relationships/hyperlink" Target="https://globalhazelnuts.cl/la-avellana-europea-experimento-el-alza-mas-grande-de-la-temporad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D451-2909-495B-A9F4-DCCC4BA44985}">
  <dimension ref="A1:G22"/>
  <sheetViews>
    <sheetView tabSelected="1" workbookViewId="0">
      <selection activeCell="F27" sqref="F27"/>
    </sheetView>
  </sheetViews>
  <sheetFormatPr baseColWidth="10" defaultRowHeight="15" x14ac:dyDescent="0.25"/>
  <cols>
    <col min="2" max="2" width="14.85546875" bestFit="1" customWidth="1"/>
    <col min="4" max="4" width="16.7109375" bestFit="1" customWidth="1"/>
    <col min="5" max="6" width="63.42578125" bestFit="1" customWidth="1"/>
    <col min="7" max="7" width="97.140625" bestFit="1" customWidth="1"/>
  </cols>
  <sheetData>
    <row r="1" spans="1:7" x14ac:dyDescent="0.25">
      <c r="A1">
        <v>612</v>
      </c>
      <c r="B1">
        <v>120</v>
      </c>
      <c r="C1">
        <f>B1*A1</f>
        <v>73440</v>
      </c>
    </row>
    <row r="2" spans="1:7" x14ac:dyDescent="0.25">
      <c r="B2">
        <v>320</v>
      </c>
      <c r="C2">
        <f>A1*B2</f>
        <v>195840</v>
      </c>
    </row>
    <row r="3" spans="1:7" x14ac:dyDescent="0.25">
      <c r="A3">
        <v>770</v>
      </c>
      <c r="B3">
        <v>320</v>
      </c>
      <c r="C3">
        <f>B3*A3</f>
        <v>246400</v>
      </c>
    </row>
    <row r="6" spans="1:7" x14ac:dyDescent="0.25">
      <c r="A6" t="s">
        <v>0</v>
      </c>
      <c r="B6" t="s">
        <v>5</v>
      </c>
      <c r="C6" t="s">
        <v>1</v>
      </c>
      <c r="D6" t="s">
        <v>6</v>
      </c>
      <c r="E6" t="s">
        <v>7</v>
      </c>
      <c r="F6" t="s">
        <v>3</v>
      </c>
      <c r="G6" t="s">
        <v>8</v>
      </c>
    </row>
    <row r="7" spans="1:7" x14ac:dyDescent="0.25">
      <c r="A7">
        <v>2011</v>
      </c>
      <c r="B7">
        <v>517.16999999999996</v>
      </c>
      <c r="C7" t="s">
        <v>2</v>
      </c>
      <c r="D7">
        <v>6000</v>
      </c>
      <c r="E7">
        <f>D7*B7</f>
        <v>3103019.9999999995</v>
      </c>
      <c r="F7" s="1" t="s">
        <v>4</v>
      </c>
      <c r="G7" s="1" t="s">
        <v>9</v>
      </c>
    </row>
    <row r="8" spans="1:7" x14ac:dyDescent="0.25">
      <c r="A8">
        <v>2019</v>
      </c>
      <c r="B8">
        <v>770.39</v>
      </c>
      <c r="C8" t="s">
        <v>2</v>
      </c>
      <c r="D8">
        <v>7000</v>
      </c>
      <c r="E8">
        <f>D8*B8</f>
        <v>5392730</v>
      </c>
      <c r="F8" s="1" t="s">
        <v>10</v>
      </c>
    </row>
    <row r="9" spans="1:7" x14ac:dyDescent="0.25">
      <c r="A9">
        <v>2018</v>
      </c>
      <c r="B9">
        <v>681.99</v>
      </c>
      <c r="C9" t="s">
        <v>2</v>
      </c>
      <c r="D9">
        <v>6500</v>
      </c>
      <c r="E9">
        <f>D9*B9</f>
        <v>4432935</v>
      </c>
      <c r="F9" t="s">
        <v>10</v>
      </c>
    </row>
    <row r="10" spans="1:7" x14ac:dyDescent="0.25">
      <c r="A10">
        <v>2017</v>
      </c>
      <c r="B10">
        <v>660</v>
      </c>
      <c r="C10" t="s">
        <v>2</v>
      </c>
      <c r="D10">
        <v>5100</v>
      </c>
      <c r="E10">
        <f>D10*B10</f>
        <v>3366000</v>
      </c>
    </row>
    <row r="11" spans="1:7" x14ac:dyDescent="0.25">
      <c r="A11">
        <v>2021</v>
      </c>
      <c r="B11">
        <v>849.12</v>
      </c>
      <c r="C11" t="s">
        <v>11</v>
      </c>
      <c r="D11">
        <v>3750</v>
      </c>
      <c r="E11">
        <f>D11*B11</f>
        <v>3184200</v>
      </c>
      <c r="F11" s="1" t="s">
        <v>12</v>
      </c>
    </row>
    <row r="12" spans="1:7" x14ac:dyDescent="0.25">
      <c r="A12">
        <v>2020</v>
      </c>
      <c r="B12">
        <v>734.73</v>
      </c>
      <c r="C12" t="s">
        <v>11</v>
      </c>
      <c r="D12">
        <v>3685</v>
      </c>
      <c r="E12">
        <f>D12*B12</f>
        <v>2707480.0500000003</v>
      </c>
    </row>
    <row r="13" spans="1:7" x14ac:dyDescent="0.25">
      <c r="A13">
        <v>2019</v>
      </c>
      <c r="B13">
        <v>770.39</v>
      </c>
      <c r="C13" t="s">
        <v>13</v>
      </c>
      <c r="D13">
        <v>3000</v>
      </c>
      <c r="E13">
        <f>D13*B13</f>
        <v>2311170</v>
      </c>
      <c r="F13" t="s">
        <v>14</v>
      </c>
    </row>
    <row r="14" spans="1:7" x14ac:dyDescent="0.25">
      <c r="A14">
        <v>2020</v>
      </c>
      <c r="C14" t="s">
        <v>15</v>
      </c>
      <c r="E14">
        <v>1900000</v>
      </c>
      <c r="F14" t="s">
        <v>16</v>
      </c>
    </row>
    <row r="15" spans="1:7" x14ac:dyDescent="0.25">
      <c r="A15">
        <v>2013</v>
      </c>
      <c r="C15" t="s">
        <v>15</v>
      </c>
      <c r="E15">
        <v>1300000</v>
      </c>
      <c r="F15" t="s">
        <v>17</v>
      </c>
    </row>
    <row r="16" spans="1:7" x14ac:dyDescent="0.25">
      <c r="A16">
        <v>2015</v>
      </c>
      <c r="C16" t="s">
        <v>18</v>
      </c>
      <c r="E16">
        <v>600000</v>
      </c>
      <c r="F16" t="s">
        <v>19</v>
      </c>
    </row>
    <row r="17" spans="1:6" x14ac:dyDescent="0.25">
      <c r="A17">
        <v>2013</v>
      </c>
      <c r="C17" t="s">
        <v>20</v>
      </c>
      <c r="E17">
        <f>1.5*200*666</f>
        <v>199800</v>
      </c>
      <c r="F17" t="s">
        <v>21</v>
      </c>
    </row>
    <row r="18" spans="1:6" x14ac:dyDescent="0.25">
      <c r="A18">
        <v>2013</v>
      </c>
      <c r="C18" t="s">
        <v>22</v>
      </c>
      <c r="E18">
        <f>2000*0.5*150</f>
        <v>150000</v>
      </c>
      <c r="F18" t="s">
        <v>23</v>
      </c>
    </row>
    <row r="19" spans="1:6" x14ac:dyDescent="0.25">
      <c r="A19">
        <v>2018</v>
      </c>
      <c r="C19" t="s">
        <v>22</v>
      </c>
      <c r="E19">
        <f>2000*0.5*200</f>
        <v>200000</v>
      </c>
      <c r="F19" t="s">
        <v>24</v>
      </c>
    </row>
    <row r="20" spans="1:6" x14ac:dyDescent="0.25">
      <c r="A20">
        <v>2021</v>
      </c>
      <c r="C20" t="s">
        <v>22</v>
      </c>
      <c r="E20">
        <f>2000*0.5*280</f>
        <v>280000</v>
      </c>
      <c r="F20" t="s">
        <v>25</v>
      </c>
    </row>
    <row r="21" spans="1:6" x14ac:dyDescent="0.25">
      <c r="A21">
        <v>2017</v>
      </c>
      <c r="C21" t="s">
        <v>26</v>
      </c>
      <c r="E21">
        <f>2000*0.5*250</f>
        <v>250000</v>
      </c>
      <c r="F21" t="s">
        <v>27</v>
      </c>
    </row>
    <row r="22" spans="1:6" x14ac:dyDescent="0.25">
      <c r="A22">
        <v>2013</v>
      </c>
      <c r="C22" t="s">
        <v>26</v>
      </c>
      <c r="E22">
        <f>2000*0.5*175</f>
        <v>175000</v>
      </c>
      <c r="F22" t="s">
        <v>28</v>
      </c>
    </row>
  </sheetData>
  <hyperlinks>
    <hyperlink ref="F7" r:id="rId1" xr:uid="{002464B7-4624-468C-9E4E-3A1B8DD71DEA}"/>
    <hyperlink ref="G7" r:id="rId2" xr:uid="{5450D823-E1FF-489A-A3EC-D58FF5C2F5CA}"/>
    <hyperlink ref="F8" r:id="rId3" xr:uid="{7BBA3AD6-200C-43B6-BF45-6D6CA4F107E8}"/>
    <hyperlink ref="F11" r:id="rId4" xr:uid="{10851F0E-F527-4B60-AC3B-7C6FB95EB3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Fernández</dc:creator>
  <cp:lastModifiedBy>Francisco Fernández</cp:lastModifiedBy>
  <dcterms:created xsi:type="dcterms:W3CDTF">2024-05-09T16:58:11Z</dcterms:created>
  <dcterms:modified xsi:type="dcterms:W3CDTF">2024-05-09T21:46:35Z</dcterms:modified>
</cp:coreProperties>
</file>