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365inegi-my.sharepoint.com/personal/francisco_deferia_inegi_org_mx/Documents/05_SDMIG/2024/04_Tribunal_Agrario/01_Liberaciones/16feb2024/01_Reportes_estadisticos_15feb2024/02_Estructura_datos/"/>
    </mc:Choice>
  </mc:AlternateContent>
  <xr:revisionPtr revIDLastSave="0" documentId="8_{6D114499-6E4F-459F-85C9-72957BFD8FB6}" xr6:coauthVersionLast="47" xr6:coauthVersionMax="47" xr10:uidLastSave="{00000000-0000-0000-0000-000000000000}"/>
  <bookViews>
    <workbookView xWindow="43095" yWindow="0" windowWidth="14610" windowHeight="15585" tabRatio="913" activeTab="4" xr2:uid="{DD20A3AB-3D3E-40FC-90C9-EA9B7A28773E}"/>
  </bookViews>
  <sheets>
    <sheet name="Carátula" sheetId="5" r:id="rId1"/>
    <sheet name="Control" sheetId="19" r:id="rId2"/>
    <sheet name="Ingresos" sheetId="1" r:id="rId3"/>
    <sheet name="Trámite" sheetId="18" r:id="rId4"/>
    <sheet name="Conclusiones" sheetId="16" r:id="rId5"/>
    <sheet name="Actos procesales" sheetId="14" r:id="rId6"/>
    <sheet name="Cumplim_Ejecutorias" sheetId="20" r:id="rId7"/>
    <sheet name="Exhortos_despachos" sheetId="15" r:id="rId8"/>
    <sheet name="Asuntos_hidrocarburos" sheetId="22" r:id="rId9"/>
    <sheet name="Catálogos" sheetId="17" r:id="rId10"/>
  </sheets>
  <externalReferences>
    <externalReference r:id="rId11"/>
  </externalReferences>
  <definedNames>
    <definedName name="_xlnm._FilterDatabase" localSheetId="9" hidden="1">Catálogos!$B$2:$J$62</definedName>
    <definedName name="Nombre_del_organo">[1]Control_expediente!$B$3:$B$22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22" l="1"/>
  <c r="E6" i="22"/>
  <c r="E6" i="20"/>
  <c r="N5" i="14"/>
  <c r="H5" i="14"/>
  <c r="E5" i="14"/>
  <c r="IY5" i="16"/>
  <c r="IS5" i="16"/>
  <c r="IK5" i="16"/>
  <c r="ID5" i="16"/>
  <c r="HZ5" i="16"/>
  <c r="HT5" i="16"/>
  <c r="HP5" i="16"/>
  <c r="HO5" i="16" s="1"/>
  <c r="HG5" i="16"/>
  <c r="GZ5" i="16"/>
  <c r="GV5" i="16"/>
  <c r="GP5" i="16"/>
  <c r="GL5" i="16"/>
  <c r="GK5" i="16"/>
  <c r="GC5" i="16"/>
  <c r="FV5" i="16"/>
  <c r="FR5" i="16"/>
  <c r="FL5" i="16"/>
  <c r="FH5" i="16"/>
  <c r="EY5" i="16"/>
  <c r="ER5" i="16"/>
  <c r="EN5" i="16"/>
  <c r="EH5" i="16"/>
  <c r="ED5" i="16"/>
  <c r="DU5" i="16"/>
  <c r="DO5" i="16"/>
  <c r="DK5" i="16"/>
  <c r="DE5" i="16"/>
  <c r="DA5" i="16"/>
  <c r="CZ5" i="16" s="1"/>
  <c r="CR5" i="16"/>
  <c r="CK5" i="16"/>
  <c r="BV5" i="16" s="1"/>
  <c r="CG5" i="16"/>
  <c r="CA5" i="16"/>
  <c r="BW5" i="16"/>
  <c r="BN5" i="16"/>
  <c r="AR5" i="16" s="1"/>
  <c r="BG5" i="16"/>
  <c r="BC5" i="16"/>
  <c r="AW5" i="16"/>
  <c r="AS5" i="16"/>
  <c r="AJ5" i="16"/>
  <c r="AD5" i="16"/>
  <c r="Z5" i="16"/>
  <c r="T5" i="16"/>
  <c r="P5" i="16"/>
  <c r="E5" i="16"/>
  <c r="BX6" i="18"/>
  <c r="BU6" i="18"/>
  <c r="BR6" i="18"/>
  <c r="BO6" i="18"/>
  <c r="BL6" i="18"/>
  <c r="BG6" i="18"/>
  <c r="BD6" i="18"/>
  <c r="BA6" i="18"/>
  <c r="AX6" i="18"/>
  <c r="AU6" i="18"/>
  <c r="AP6" i="18"/>
  <c r="AM6" i="18"/>
  <c r="AH6" i="18"/>
  <c r="AE6" i="18"/>
  <c r="AB6" i="18"/>
  <c r="Y6" i="18"/>
  <c r="T6" i="18"/>
  <c r="M6" i="18"/>
  <c r="I6" i="18"/>
  <c r="CA6" i="18" s="1"/>
  <c r="AI6" i="1"/>
  <c r="AB6" i="1"/>
  <c r="X6" i="1"/>
  <c r="R6" i="1"/>
  <c r="N6" i="1"/>
  <c r="M6" i="1"/>
  <c r="J6" i="1"/>
  <c r="F6" i="1"/>
  <c r="E6" i="1"/>
  <c r="O5" i="16" l="1"/>
  <c r="FG5" i="16"/>
  <c r="EC5" i="16"/>
  <c r="L6" i="18"/>
  <c r="D62" i="17"/>
  <c r="D60"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2" i="17"/>
  <c r="D33" i="17"/>
  <c r="D34" i="17"/>
  <c r="D35" i="17"/>
  <c r="D36" i="17"/>
  <c r="D37" i="17"/>
  <c r="D38" i="17"/>
  <c r="D40" i="17"/>
  <c r="D41" i="17"/>
  <c r="D42" i="17"/>
  <c r="D43" i="17"/>
  <c r="D44" i="17"/>
  <c r="D45" i="17"/>
  <c r="D46" i="17"/>
  <c r="D47" i="17"/>
  <c r="D48" i="17"/>
  <c r="D49" i="17"/>
  <c r="D50" i="17"/>
  <c r="D51" i="17"/>
  <c r="D52" i="17"/>
  <c r="D53" i="17"/>
  <c r="D54" i="17"/>
  <c r="D55" i="17"/>
  <c r="D56" i="17"/>
  <c r="D57" i="17"/>
  <c r="D58" i="17"/>
  <c r="D59" i="17"/>
  <c r="D61" i="17"/>
  <c r="D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631A88AF-75F8-4528-B63B-ED2CE4C9200B}">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9F4D1662-FA07-4CF7-A6E7-2A20C16EF15B}">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0B8F4825-E876-4AFB-B5E7-75CCDF943F86}">
      <text>
        <r>
          <rPr>
            <b/>
            <sz val="9"/>
            <color indexed="81"/>
            <rFont val="Tahoma"/>
            <family val="2"/>
          </rPr>
          <t xml:space="preserve">INEGI:
</t>
        </r>
        <r>
          <rPr>
            <sz val="9"/>
            <color indexed="81"/>
            <rFont val="Tahoma"/>
            <family val="2"/>
          </rPr>
          <t xml:space="preserve">Corresponde a la suma de "Subtotal de expedientes administrativos recibidos" y "Subtotal de demandas promovidas"
</t>
        </r>
      </text>
    </comment>
    <comment ref="M2" authorId="0" shapeId="0" xr:uid="{C8018D04-F955-4C73-A404-EBFF9488F6F3}">
      <text>
        <r>
          <rPr>
            <b/>
            <sz val="9"/>
            <color indexed="81"/>
            <rFont val="Tahoma"/>
            <family val="2"/>
          </rPr>
          <t xml:space="preserve">INEGI:
</t>
        </r>
        <r>
          <rPr>
            <sz val="9"/>
            <color indexed="81"/>
            <rFont val="Tahoma"/>
            <family val="2"/>
          </rPr>
          <t xml:space="preserve">El total de asuntos admitidos comprende las admisiones de los expedientes remitidos y las demandas ingresadas de acuerdo a la materia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49EDA41A-6F72-4ED7-8C30-59AC45691FD3}">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A32FF287-3988-4148-BA7B-C5F102FD1F7E}">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233EC1C6-1B36-49F2-B4E3-AA02FE96735D}">
      <text>
        <r>
          <rPr>
            <b/>
            <sz val="9"/>
            <color indexed="81"/>
            <rFont val="Tahoma"/>
            <family val="2"/>
          </rPr>
          <t xml:space="preserve">INEGI:
</t>
        </r>
        <r>
          <rPr>
            <sz val="9"/>
            <color indexed="81"/>
            <rFont val="Tahoma"/>
            <family val="2"/>
          </rPr>
          <t>Corresponde a la suma de "Asuntos pendientes de admitir según el motivo"</t>
        </r>
      </text>
    </comment>
    <comment ref="L2" authorId="0" shapeId="0" xr:uid="{61F6BD4D-B2AB-4E82-B0FE-565A8B628BD9}">
      <text>
        <r>
          <rPr>
            <b/>
            <sz val="9"/>
            <color indexed="81"/>
            <rFont val="Tahoma"/>
            <family val="2"/>
          </rPr>
          <t xml:space="preserve">INEGI:
</t>
        </r>
        <r>
          <rPr>
            <sz val="9"/>
            <color indexed="81"/>
            <rFont val="Tahoma"/>
            <family val="2"/>
          </rPr>
          <t xml:space="preserve">Corresponde a la suma "Asuntos turnados para proyecto de sentencia según materia" y deben considerarse la totalidad de los asuntos (juicio agrario y jurisdicción voluntaria) 
</t>
        </r>
      </text>
    </comment>
    <comment ref="CA2" authorId="0" shapeId="0" xr:uid="{9984E2BE-5503-47BD-BEFA-29849A6FB7C6}">
      <text>
        <r>
          <rPr>
            <b/>
            <sz val="9"/>
            <color indexed="81"/>
            <rFont val="Tahoma"/>
            <family val="2"/>
          </rPr>
          <t>INEGI:</t>
        </r>
        <r>
          <rPr>
            <sz val="9"/>
            <color indexed="81"/>
            <rFont val="Tahoma"/>
            <family val="2"/>
          </rPr>
          <t xml:space="preserve">
Este total no puede ser obtenido de los informes de los Tribunales Agrarios en virtud de la metodología empleada para la conformación de estos, la cual es distinta a la utilizada por el INEGI, por ello, su obtención depende de la suma de determinadas variables contenidas solamente en la Estructura de Datos.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495B52C4-766F-4554-ADE7-225CDAA57FD2}">
      <text>
        <r>
          <rPr>
            <b/>
            <sz val="9"/>
            <color indexed="81"/>
            <rFont val="Tahoma"/>
            <family val="2"/>
          </rPr>
          <t xml:space="preserve">INEGI:
</t>
        </r>
        <r>
          <rPr>
            <sz val="9"/>
            <color indexed="81"/>
            <rFont val="Tahoma"/>
            <family val="2"/>
          </rPr>
          <t xml:space="preserve">Debe introducir fecha en formato mm/aaaa
</t>
        </r>
      </text>
    </comment>
    <comment ref="E2" authorId="0" shapeId="0" xr:uid="{B012663E-967A-4F0B-9987-53C1FF6FA6EA}">
      <text>
        <r>
          <rPr>
            <b/>
            <sz val="9"/>
            <color indexed="81"/>
            <rFont val="Tahoma"/>
            <family val="2"/>
          </rPr>
          <t>INEGI:</t>
        </r>
        <r>
          <rPr>
            <sz val="9"/>
            <color indexed="81"/>
            <rFont val="Tahoma"/>
            <family val="2"/>
          </rPr>
          <t xml:space="preserve">
Corresponde a la suma de "Resoluciones dictadas en los juicios concluidos"</t>
        </r>
      </text>
    </comment>
    <comment ref="O2" authorId="0" shapeId="0" xr:uid="{6A15426E-AECC-46E2-AF03-DBE6164FCD00}">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AR2" authorId="0" shapeId="0" xr:uid="{5D0ECCE8-8778-421A-948C-5968C7D5EE7C}">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BV2" authorId="0" shapeId="0" xr:uid="{76CB159F-396D-4AD0-B759-B9A0958E0C4F}">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CZ2" authorId="0" shapeId="0" xr:uid="{E472C56F-0BC6-4ACB-B1E6-0E095DA24102}">
      <text>
        <r>
          <rPr>
            <b/>
            <sz val="9"/>
            <color indexed="81"/>
            <rFont val="Tahoma"/>
            <family val="2"/>
          </rPr>
          <t xml:space="preserve">INEGI:
</t>
        </r>
        <r>
          <rPr>
            <sz val="9"/>
            <color indexed="81"/>
            <rFont val="Tahoma"/>
            <family val="2"/>
          </rPr>
          <t xml:space="preserve">Corresponde a la suma de laudos homologados de acuerdo a la materia del juicio
</t>
        </r>
      </text>
    </comment>
    <comment ref="EC2" authorId="0" shapeId="0" xr:uid="{0534C9E2-084B-4ED4-A6BC-0C0223FEDC4A}">
      <text>
        <r>
          <rPr>
            <b/>
            <sz val="9"/>
            <color indexed="81"/>
            <rFont val="Tahoma"/>
            <family val="2"/>
          </rPr>
          <t xml:space="preserve">INEGI:
</t>
        </r>
        <r>
          <rPr>
            <sz val="9"/>
            <color indexed="81"/>
            <rFont val="Tahoma"/>
            <family val="2"/>
          </rPr>
          <t>Corresponde a la suma de los convenios de acuerdo a la materia del juicio</t>
        </r>
      </text>
    </comment>
    <comment ref="FG2" authorId="0" shapeId="0" xr:uid="{6C5A9A98-7330-4E0A-BEA6-05BE7ABAEB1E}">
      <text>
        <r>
          <rPr>
            <b/>
            <sz val="9"/>
            <color indexed="81"/>
            <rFont val="Tahoma"/>
            <family val="2"/>
          </rPr>
          <t xml:space="preserve">INEGI:
</t>
        </r>
        <r>
          <rPr>
            <sz val="9"/>
            <color indexed="81"/>
            <rFont val="Tahoma"/>
            <family val="2"/>
          </rPr>
          <t xml:space="preserve">Corresponde a la suma de los desistimientos de acuerdo a la materia del juicio
</t>
        </r>
      </text>
    </comment>
    <comment ref="GK2" authorId="0" shapeId="0" xr:uid="{EE498F4E-21F2-4B20-9AE8-C2776F262830}">
      <text>
        <r>
          <rPr>
            <b/>
            <sz val="9"/>
            <color indexed="81"/>
            <rFont val="Tahoma"/>
            <family val="2"/>
          </rPr>
          <t xml:space="preserve">INEGI:
</t>
        </r>
        <r>
          <rPr>
            <sz val="9"/>
            <color indexed="81"/>
            <rFont val="Tahoma"/>
            <family val="2"/>
          </rPr>
          <t xml:space="preserve">Corresponde a la suma de las caducidades de acuerdo a la materia del juicio
</t>
        </r>
      </text>
    </comment>
    <comment ref="IS2" authorId="0" shapeId="0" xr:uid="{DBE94EE4-30C9-40FE-BAAC-82A7BA2B15BC}">
      <text>
        <r>
          <rPr>
            <b/>
            <sz val="9"/>
            <color indexed="81"/>
            <rFont val="Tahoma"/>
            <family val="2"/>
          </rPr>
          <t xml:space="preserve">INEGI:
</t>
        </r>
        <r>
          <rPr>
            <sz val="9"/>
            <color indexed="81"/>
            <rFont val="Tahoma"/>
            <family val="2"/>
          </rPr>
          <t xml:space="preserve">Corresponde a la suma de "Sentencias definitivas según su estatus"
</t>
        </r>
      </text>
    </comment>
    <comment ref="IY2" authorId="0" shapeId="0" xr:uid="{8595490B-353B-4397-8474-7917E40D52AF}">
      <text>
        <r>
          <rPr>
            <b/>
            <sz val="9"/>
            <color indexed="81"/>
            <rFont val="Tahoma"/>
            <family val="2"/>
          </rPr>
          <t>INEGI:</t>
        </r>
        <r>
          <rPr>
            <sz val="9"/>
            <color indexed="81"/>
            <rFont val="Tahoma"/>
            <family val="2"/>
          </rPr>
          <t xml:space="preserve">
No  incluir sentencias declarativas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94593B6A-FE4C-41ED-8BE7-BAB49142C063}">
      <text>
        <r>
          <rPr>
            <b/>
            <sz val="9"/>
            <color indexed="81"/>
            <rFont val="Tahoma"/>
            <family val="2"/>
          </rPr>
          <t>INEGI:</t>
        </r>
        <r>
          <rPr>
            <sz val="9"/>
            <color indexed="81"/>
            <rFont val="Tahoma"/>
            <family val="2"/>
          </rPr>
          <t xml:space="preserve">
Debe introducir fecha en formato mm/aaaa
</t>
        </r>
      </text>
    </comment>
    <comment ref="E2" authorId="0" shapeId="0" xr:uid="{60013319-1AE4-4294-B7CC-893F3FEA025E}">
      <text>
        <r>
          <rPr>
            <b/>
            <sz val="9"/>
            <color indexed="81"/>
            <rFont val="Tahoma"/>
            <family val="2"/>
          </rPr>
          <t xml:space="preserve">INEGI:
</t>
        </r>
        <r>
          <rPr>
            <sz val="9"/>
            <color indexed="81"/>
            <rFont val="Tahoma"/>
            <family val="2"/>
          </rPr>
          <t xml:space="preserve">Corresponde a la suma de "Autos dictados según su tipo"
</t>
        </r>
      </text>
    </comment>
    <comment ref="H2" authorId="0" shapeId="0" xr:uid="{8B19D964-2548-4399-A59C-C29432675869}">
      <text>
        <r>
          <rPr>
            <b/>
            <sz val="9"/>
            <color indexed="81"/>
            <rFont val="Tahoma"/>
            <family val="2"/>
          </rPr>
          <t xml:space="preserve">INEGI:
</t>
        </r>
        <r>
          <rPr>
            <sz val="9"/>
            <color indexed="81"/>
            <rFont val="Tahoma"/>
            <family val="2"/>
          </rPr>
          <t>Corresponde a la suma de "Diligencias practicadas según su tipo"</t>
        </r>
      </text>
    </comment>
    <comment ref="N2" authorId="0" shapeId="0" xr:uid="{8B570BAA-AEB0-4871-9206-241D65E3955D}">
      <text>
        <r>
          <rPr>
            <b/>
            <sz val="9"/>
            <color indexed="81"/>
            <rFont val="Tahoma"/>
            <family val="2"/>
          </rPr>
          <t xml:space="preserve">INEGI:
</t>
        </r>
        <r>
          <rPr>
            <sz val="9"/>
            <color indexed="81"/>
            <rFont val="Tahoma"/>
            <family val="2"/>
          </rPr>
          <t xml:space="preserve">Solamente incluir las celebradas en el Tribunal. No incluir las itinerancias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3A50CD03-784E-400F-8593-6CB4E51F3F85}">
      <text>
        <r>
          <rPr>
            <b/>
            <sz val="9"/>
            <color indexed="81"/>
            <rFont val="Tahoma"/>
            <family val="2"/>
          </rPr>
          <t>INEGI:</t>
        </r>
        <r>
          <rPr>
            <sz val="9"/>
            <color indexed="81"/>
            <rFont val="Tahoma"/>
            <family val="2"/>
          </rPr>
          <t xml:space="preserve">
Debe introducir fecha en formato mm/aaaa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INEGI</author>
  </authors>
  <commentList>
    <comment ref="D2" authorId="0" shapeId="0" xr:uid="{791176DB-71E5-468A-9D1B-4B6148682239}">
      <text>
        <r>
          <rPr>
            <b/>
            <sz val="9"/>
            <color indexed="81"/>
            <rFont val="Tahoma"/>
            <family val="2"/>
          </rPr>
          <t>INEGI:</t>
        </r>
        <r>
          <rPr>
            <sz val="9"/>
            <color indexed="81"/>
            <rFont val="Tahoma"/>
            <family val="2"/>
          </rPr>
          <t xml:space="preserve">
Debe introducir fecha en formato mm/aaaa
</t>
        </r>
      </text>
    </comment>
    <comment ref="F2" authorId="0" shapeId="0" xr:uid="{6CC671DD-A504-4678-884B-BD4318E9A6A6}">
      <text>
        <r>
          <rPr>
            <b/>
            <sz val="9"/>
            <color indexed="81"/>
            <rFont val="Tahoma"/>
            <family val="2"/>
          </rPr>
          <t xml:space="preserve">INEGI: 
</t>
        </r>
        <r>
          <rPr>
            <sz val="9"/>
            <color indexed="81"/>
            <rFont val="Tahoma"/>
            <family val="2"/>
          </rPr>
          <t>La cantidad de exhortos diligenciados y devueltos puede ser mayor a los exhortos recibidos, al considerarse aquellos que corresponden a periodos anteriores pero que fueron diligenciados y devueltos dentro del mes que se reporta.</t>
        </r>
        <r>
          <rPr>
            <b/>
            <sz val="9"/>
            <color indexed="81"/>
            <rFont val="Tahoma"/>
            <family val="2"/>
          </rPr>
          <t xml:space="preserve">
</t>
        </r>
      </text>
    </comment>
    <comment ref="L2" authorId="0" shapeId="0" xr:uid="{CFAEB534-9BE2-4745-A157-FE2F1B6B93FD}">
      <text>
        <r>
          <rPr>
            <sz val="9"/>
            <color indexed="81"/>
            <rFont val="Tahoma"/>
            <family val="2"/>
          </rPr>
          <t xml:space="preserve">INEGI: 
La cantidad de despachos diligenciados y devueltos puede ser mayor a los despachos recibidos, al considerarse aquellos que corresponden a periodos anteriores pero que fueron diligenciados y devueltos dentro del mes que se reporta.
</t>
        </r>
      </text>
    </comment>
    <comment ref="L5" authorId="1" shapeId="0" xr:uid="{60723100-81AA-470F-9F9A-D733242F8BF5}">
      <text>
        <r>
          <rPr>
            <b/>
            <sz val="9"/>
            <color indexed="81"/>
            <rFont val="Tahoma"/>
            <family val="2"/>
          </rPr>
          <t>INEGI:</t>
        </r>
        <r>
          <rPr>
            <sz val="9"/>
            <color indexed="81"/>
            <rFont val="Tahoma"/>
            <family val="2"/>
          </rPr>
          <t xml:space="preserve">
se puso mal la variable, se hace la corrección.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H2" authorId="0" shapeId="0" xr:uid="{955CE52E-9071-4098-A5CA-392C3FF4DEE0}">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2016/ENE
https://www.inegi.org.mx/app/ageeml/</t>
        </r>
      </text>
    </comment>
    <comment ref="I2" authorId="0" shapeId="0" xr:uid="{2F98EBED-734B-47A6-B2FD-036887C8ADF8}">
      <text>
        <r>
          <rPr>
            <b/>
            <sz val="9"/>
            <color indexed="81"/>
            <rFont val="Tahoma"/>
            <family val="2"/>
          </rPr>
          <t xml:space="preserve">INEGI:
</t>
        </r>
        <r>
          <rPr>
            <sz val="9"/>
            <color indexed="81"/>
            <rFont val="Tahoma"/>
            <family val="2"/>
          </rPr>
          <t>Conforme al Catálogo Único de Claves de Áreas Geoestadísticas Estatales, Municipales y Localidades.
Fecha de corte de la información: 2021/SEP
https://www.inegi.org.mx/app/ageeml/</t>
        </r>
      </text>
    </comment>
    <comment ref="J2" authorId="0" shapeId="0" xr:uid="{4B1B8CB6-2FE6-4727-B458-520A2351B22C}">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2021/SEP
https://www.inegi.org.mx/app/ageeml/
</t>
        </r>
      </text>
    </comment>
  </commentList>
</comments>
</file>

<file path=xl/sharedStrings.xml><?xml version="1.0" encoding="utf-8"?>
<sst xmlns="http://schemas.openxmlformats.org/spreadsheetml/2006/main" count="2688" uniqueCount="1318">
  <si>
    <t>Entidad</t>
  </si>
  <si>
    <t>ID</t>
  </si>
  <si>
    <t>Reconocimiento de régimen comunal</t>
  </si>
  <si>
    <t>Conflictos derivados de la tenencia de la tierra</t>
  </si>
  <si>
    <t>Sucesión de derechos agrarios</t>
  </si>
  <si>
    <t>Controversias relativas a los contratos de asociación o aprovechamiento de tierras ejidales</t>
  </si>
  <si>
    <t>Reversión</t>
  </si>
  <si>
    <t>Órgano Jurisdiccional</t>
  </si>
  <si>
    <t xml:space="preserve">Privación de derechos agrarios </t>
  </si>
  <si>
    <t xml:space="preserve">Inconformidades </t>
  </si>
  <si>
    <t>Asuntos contenidos en la legislación agraria anterior</t>
  </si>
  <si>
    <t>Clave:</t>
  </si>
  <si>
    <t>Información de los procedimientos agrarios</t>
  </si>
  <si>
    <t>Nombre del órgano jurisdiccional</t>
  </si>
  <si>
    <t>Total de ingresos</t>
  </si>
  <si>
    <t xml:space="preserve">Por comparecencia </t>
  </si>
  <si>
    <t>Asuntos con prevención</t>
  </si>
  <si>
    <t xml:space="preserve">Asuntos pendientes de admitir por otra(s) causa(s) </t>
  </si>
  <si>
    <t>Entre dos o más núcleos de población ejidal o comunal</t>
  </si>
  <si>
    <t>Entre núcleos de población ejidal o comunal y pequeños propietarios</t>
  </si>
  <si>
    <t>Entre núcleos de población ejidal o comunal y sociedades</t>
  </si>
  <si>
    <t>Por actos de autoridades administrativas o jurisdiccionales fuera de juicio</t>
  </si>
  <si>
    <t>Por actos de particulares</t>
  </si>
  <si>
    <t xml:space="preserve">Controversias por límites de terrenos </t>
  </si>
  <si>
    <t>Restitución de tierras, bosques y aguas a núcleos de población o a sus integrantes</t>
  </si>
  <si>
    <t>Nulidades en contra de resoluciones de autoridades agrarias</t>
  </si>
  <si>
    <t>Controversias en materia agraria</t>
  </si>
  <si>
    <t>De ejidatarios, comuneros, posesionarios o avecindados entre sí</t>
  </si>
  <si>
    <t>Entre ejidatarios, comuneros, posesionarios y avecindados con los órganos del núcleo de población</t>
  </si>
  <si>
    <t>Juicios de nulidad</t>
  </si>
  <si>
    <t>En actos o contratos que contravienen las leyes agrarias</t>
  </si>
  <si>
    <t>Omisiones de la Procuraduría Agraria que causan perjuicio a los sujetos agrarios</t>
  </si>
  <si>
    <t xml:space="preserve">Ejecución </t>
  </si>
  <si>
    <t>De convenios celebrados dentro del juicio</t>
  </si>
  <si>
    <t>De laudos arbitrales en materia agraria</t>
  </si>
  <si>
    <t xml:space="preserve">Otro tipo de asuntos </t>
  </si>
  <si>
    <t xml:space="preserve">Por escrito </t>
  </si>
  <si>
    <t>Recibidos</t>
  </si>
  <si>
    <t>Formulados</t>
  </si>
  <si>
    <t xml:space="preserve">Recibidos </t>
  </si>
  <si>
    <t>Notificaciones (T.S.A.)</t>
  </si>
  <si>
    <t>Otras diligencias (T.S.A.)</t>
  </si>
  <si>
    <t>Autos de ejecución</t>
  </si>
  <si>
    <t>Otro tipo de autos</t>
  </si>
  <si>
    <t>Total de diligencias practicadas</t>
  </si>
  <si>
    <t>Notificaciones</t>
  </si>
  <si>
    <t>Inspecciones oculares</t>
  </si>
  <si>
    <t>Citaciones</t>
  </si>
  <si>
    <t>Otro tipo de diligencias</t>
  </si>
  <si>
    <t xml:space="preserve">Total de autos dictados
</t>
  </si>
  <si>
    <t xml:space="preserve">Total de audiencias celebradas </t>
  </si>
  <si>
    <t>Convenios con carácter de sentencia</t>
  </si>
  <si>
    <t>Laudos homologados</t>
  </si>
  <si>
    <t>Sentencias definitivas</t>
  </si>
  <si>
    <t xml:space="preserve">Por notificar </t>
  </si>
  <si>
    <t>En transcurso de término para causar ejecutoria o para impugnación</t>
  </si>
  <si>
    <t xml:space="preserve">Impugnadas por recurso de revisión </t>
  </si>
  <si>
    <t xml:space="preserve">Impugnadas por juicio de amparo </t>
  </si>
  <si>
    <t xml:space="preserve">En ejecución </t>
  </si>
  <si>
    <t xml:space="preserve">Total de sentencias definitivas según su estatus </t>
  </si>
  <si>
    <t xml:space="preserve">Sentencias definitivas según su estatus </t>
  </si>
  <si>
    <t>Total de emplazamientos realizados</t>
  </si>
  <si>
    <t>Autos dictados según su tipo</t>
  </si>
  <si>
    <t xml:space="preserve">Demandas promovidas según su ingreso </t>
  </si>
  <si>
    <t xml:space="preserve">Asuntos en donde transcurre término para que opere la caducidad </t>
  </si>
  <si>
    <t>Subtotal de demandas promovidas</t>
  </si>
  <si>
    <t>Asuntos ingresados</t>
  </si>
  <si>
    <t>Hoja 1, numeral 1.1  (Suma de 1.1.1, 1.1.2 y 1.1.3)</t>
  </si>
  <si>
    <t>Hoja 1, numeral 1.1.1</t>
  </si>
  <si>
    <t>Hoja 1, numeral 1.1.2</t>
  </si>
  <si>
    <t>Hoja 1, numeral 1.1.3</t>
  </si>
  <si>
    <t>Hoja 1, numeral 1.2.1</t>
  </si>
  <si>
    <t>Hoja 1, numeral 1.2.2</t>
  </si>
  <si>
    <t>Hoja 2, numeral 1.4.1, inciso a)</t>
  </si>
  <si>
    <t>Hoja 2, numeral 1.4.1, inciso b)</t>
  </si>
  <si>
    <t>Hoja 2, numeral 1.4.1, inciso c)</t>
  </si>
  <si>
    <t>Hoja 2, numeral 1.4.2, inciso a)</t>
  </si>
  <si>
    <t>Hoja 2, numeral 1.4.2, inciso b)</t>
  </si>
  <si>
    <t>Hoja 2, numeral 1.4.3</t>
  </si>
  <si>
    <t>Hoja 2, numeral 1.4.4</t>
  </si>
  <si>
    <t>Hoja 2, numeral 1.4.5</t>
  </si>
  <si>
    <t>Hoja 2, numeral 1.4.6, inciso a)</t>
  </si>
  <si>
    <t>Hoja 2, numeral 1.4.6, inciso b)</t>
  </si>
  <si>
    <t>Hoja 2, numeral 1.4.7</t>
  </si>
  <si>
    <t>Hoja 2, numeral 1.4.8, inciso a)</t>
  </si>
  <si>
    <t>Hoja 2, numeral 1.4.8, inciso b)</t>
  </si>
  <si>
    <t>Hoja 3, numeral 1.4.9</t>
  </si>
  <si>
    <t>Hoja 3, numeral 1.4.10</t>
  </si>
  <si>
    <t>Hoja 3, numeral 1.4.11</t>
  </si>
  <si>
    <t>Hoja 3, numeral 1.4.12</t>
  </si>
  <si>
    <t>Hoja 3, numeral 1.4.13, inciso a)</t>
  </si>
  <si>
    <t>Hoja 3, numeral 1.4.13, inciso b)</t>
  </si>
  <si>
    <t>Hoja 3, numeral 1.4.15</t>
  </si>
  <si>
    <t>Hoja 3, numeral 1.4.16</t>
  </si>
  <si>
    <t>Hoja 3, numeral 1.4.17</t>
  </si>
  <si>
    <t>Hoja 3, numeral 1.4.18</t>
  </si>
  <si>
    <t>Otro tipo de asuntos</t>
  </si>
  <si>
    <t>Hoja 3, numeral 1.4.14</t>
  </si>
  <si>
    <t xml:space="preserve">Convenios con ejecución de sentencia </t>
  </si>
  <si>
    <t xml:space="preserve">Sentencias definitivas ejecutadas según su tipo </t>
  </si>
  <si>
    <t>Hoja 4, numeral III</t>
  </si>
  <si>
    <t xml:space="preserve">Hoja 4, numeral 3.1 </t>
  </si>
  <si>
    <t>Hoja 4, numeral 3.2</t>
  </si>
  <si>
    <t>Hoja 4, numeral IV</t>
  </si>
  <si>
    <t>Hoja 4, numeral 4.1, inciso a)</t>
  </si>
  <si>
    <t>Hoja 4, numeral 4.1, inciso b)</t>
  </si>
  <si>
    <t>Hoja 4, numeral 4.1, inciso c)</t>
  </si>
  <si>
    <t>Hoja 4, numeral 4.1, inciso d)</t>
  </si>
  <si>
    <t>Hoja 4, numeral 4.2</t>
  </si>
  <si>
    <t>Estructura de datos para la captación de información en materia de Justicia Agraria</t>
  </si>
  <si>
    <t>Sede</t>
  </si>
  <si>
    <t>Zacatecas</t>
  </si>
  <si>
    <t>Mexicali</t>
  </si>
  <si>
    <t>Campeche</t>
  </si>
  <si>
    <t>Colima</t>
  </si>
  <si>
    <t>Chiapas</t>
  </si>
  <si>
    <t>Chihuahua</t>
  </si>
  <si>
    <t>Guerrero</t>
  </si>
  <si>
    <t>Hidalgo</t>
  </si>
  <si>
    <t>Morelos</t>
  </si>
  <si>
    <t>Nayarit</t>
  </si>
  <si>
    <t>Oaxaca</t>
  </si>
  <si>
    <t>Puebla</t>
  </si>
  <si>
    <t>Querétaro</t>
  </si>
  <si>
    <t>Quintana_Roo</t>
  </si>
  <si>
    <t>Sinaloa</t>
  </si>
  <si>
    <t>Tabasco</t>
  </si>
  <si>
    <t>Tamaulipas</t>
  </si>
  <si>
    <t>Yucatán</t>
  </si>
  <si>
    <t>Órgano jurisdiccional</t>
  </si>
  <si>
    <t>Expedientes</t>
  </si>
  <si>
    <t>Clave del área geoestadística estatal
(AGEE)</t>
  </si>
  <si>
    <t>Otro Tribunal Unitario</t>
  </si>
  <si>
    <t>No identificado</t>
  </si>
  <si>
    <t>Expedientes recibidos</t>
  </si>
  <si>
    <t>Demandas ingresadas</t>
  </si>
  <si>
    <t xml:space="preserve">Tapachula </t>
  </si>
  <si>
    <t xml:space="preserve">Torreón </t>
  </si>
  <si>
    <t xml:space="preserve">Guadalupe </t>
  </si>
  <si>
    <t xml:space="preserve">Tribunal Unitario Agrario Distrito 1 </t>
  </si>
  <si>
    <t xml:space="preserve">Aguascalientes </t>
  </si>
  <si>
    <t xml:space="preserve">Tribunal Unitario Agrario Distrito 01-A </t>
  </si>
  <si>
    <t xml:space="preserve">Tribunal Unitario Agrario Distrito 2 </t>
  </si>
  <si>
    <t xml:space="preserve">Tribunal Unitario Agrario Distrito 3 </t>
  </si>
  <si>
    <t xml:space="preserve">Tribunal Unitario Agrario Distrito 4 </t>
  </si>
  <si>
    <t xml:space="preserve">Tribunal Unitario Agrario Distrito 5 </t>
  </si>
  <si>
    <t xml:space="preserve">Tribunal Unitario Agrario Distrito 6 </t>
  </si>
  <si>
    <t xml:space="preserve">Durango </t>
  </si>
  <si>
    <t>Tribunal Unitario Agrario Distrito 7</t>
  </si>
  <si>
    <t xml:space="preserve">Tribunal Unitario Agrario Distrito 8 </t>
  </si>
  <si>
    <t xml:space="preserve">Toluca </t>
  </si>
  <si>
    <t xml:space="preserve">Tribunal Unitario Agrario Distrito 9 </t>
  </si>
  <si>
    <t xml:space="preserve">Tribunal Unitario Agrario Distrito 10 </t>
  </si>
  <si>
    <t xml:space="preserve">Guanajuato </t>
  </si>
  <si>
    <t xml:space="preserve">Guadalajara </t>
  </si>
  <si>
    <t xml:space="preserve">Jalisco </t>
  </si>
  <si>
    <t xml:space="preserve">Tribunal Unitario Agrario Distrito 12 </t>
  </si>
  <si>
    <t xml:space="preserve">Tribunal Unitario Agrario Distrito 13 </t>
  </si>
  <si>
    <t xml:space="preserve">Tribunal Unitario Agrario Distrito 14 </t>
  </si>
  <si>
    <t xml:space="preserve">Tribunal Unitario Agrario Distrito 15 </t>
  </si>
  <si>
    <t xml:space="preserve">Tribunal Unitario Agrario Distrito 16 </t>
  </si>
  <si>
    <t xml:space="preserve">Morelia </t>
  </si>
  <si>
    <t xml:space="preserve">Cuernavaca </t>
  </si>
  <si>
    <t xml:space="preserve">Morelos </t>
  </si>
  <si>
    <t xml:space="preserve">Tribunal Unitario Agrario Distrito 17 </t>
  </si>
  <si>
    <t xml:space="preserve">Tribunal Unitario Agrario Distrito 18 </t>
  </si>
  <si>
    <t>Tepic</t>
  </si>
  <si>
    <t xml:space="preserve">Monterrey </t>
  </si>
  <si>
    <t>Texcoco</t>
  </si>
  <si>
    <t xml:space="preserve">Guasave </t>
  </si>
  <si>
    <t xml:space="preserve">Hermosillo </t>
  </si>
  <si>
    <t xml:space="preserve">Sonora </t>
  </si>
  <si>
    <t>Villahermosa</t>
  </si>
  <si>
    <t>Xalapa</t>
  </si>
  <si>
    <t>Tuxpan</t>
  </si>
  <si>
    <t xml:space="preserve">Tlaxcala </t>
  </si>
  <si>
    <t xml:space="preserve">Mérida </t>
  </si>
  <si>
    <t xml:space="preserve">Puebla </t>
  </si>
  <si>
    <t xml:space="preserve">Colima </t>
  </si>
  <si>
    <t xml:space="preserve">Mazatlán </t>
  </si>
  <si>
    <t xml:space="preserve">Sinaloa </t>
  </si>
  <si>
    <t>Chetumal</t>
  </si>
  <si>
    <t xml:space="preserve">Ensenada </t>
  </si>
  <si>
    <t>Cuautla</t>
  </si>
  <si>
    <t>Zihuatanejo</t>
  </si>
  <si>
    <t xml:space="preserve">Celaya </t>
  </si>
  <si>
    <t>Tribunal Unitario Agrario Distrito 11</t>
  </si>
  <si>
    <t>Tribunal Unitario Agrario Distrito 19</t>
  </si>
  <si>
    <t>Tribunal Unitario Agrario Distrito 20</t>
  </si>
  <si>
    <t xml:space="preserve">Tribunal Unitario Agrario Distrito 21 </t>
  </si>
  <si>
    <t xml:space="preserve">Tribunal Unitario Agrario Distrito 22 </t>
  </si>
  <si>
    <t xml:space="preserve">Tribunal Unitario Agrario Distrito 23 </t>
  </si>
  <si>
    <t>Tribunal Unitario Agrario Distrito 24</t>
  </si>
  <si>
    <t>Tribunal Unitario Agrario Distrito 25</t>
  </si>
  <si>
    <t xml:space="preserve">Tribunal Unitario Agrario Distrito 27 </t>
  </si>
  <si>
    <t xml:space="preserve">Tribunal Unitario Agrario Distrito 28 </t>
  </si>
  <si>
    <t xml:space="preserve">Tribunal Unitario Agrario Distrito 29 </t>
  </si>
  <si>
    <t xml:space="preserve">Tribunal Unitario Agrario Distrito 30 </t>
  </si>
  <si>
    <t xml:space="preserve">Tribunal Unitario Agrario Distrito 31 </t>
  </si>
  <si>
    <t xml:space="preserve">Tribunal Unitario Agrario Distrito 32 </t>
  </si>
  <si>
    <t xml:space="preserve">Tribunal Unitario Agrario Distrito 33 </t>
  </si>
  <si>
    <t xml:space="preserve">Tribunal Unitario Agrario Distrito 34 </t>
  </si>
  <si>
    <t xml:space="preserve">Tribunal Unitario Agrario Distrito 35 </t>
  </si>
  <si>
    <t>Tribunal Unitario Agrario Distrito 36</t>
  </si>
  <si>
    <t xml:space="preserve">Tribunal Unitario Agrario Distrito 37 </t>
  </si>
  <si>
    <t xml:space="preserve">Tribunal Unitario Agrario Distrito 38 </t>
  </si>
  <si>
    <t>Tribunal Unitario Agrario Distrito 39</t>
  </si>
  <si>
    <t xml:space="preserve">Tribunal Unitario Agrario Distrito 40 </t>
  </si>
  <si>
    <t xml:space="preserve">Tribunal Unitario Agrario Distrito 41 </t>
  </si>
  <si>
    <t xml:space="preserve">Tribunal Unitario Agrario Distrito 42 </t>
  </si>
  <si>
    <t xml:space="preserve">Tribunal Unitario Agrario Distrito 43 </t>
  </si>
  <si>
    <t xml:space="preserve">Tribunal Unitario Agrario Distrito 44 </t>
  </si>
  <si>
    <t xml:space="preserve">Tribunal Unitario Agrario Distrito 45 </t>
  </si>
  <si>
    <t xml:space="preserve">Tribunal Unitario Agrario Distrito 46 </t>
  </si>
  <si>
    <t>Tribunal Unitario Agrario Distrito 47</t>
  </si>
  <si>
    <t xml:space="preserve">Tribunal Unitario Agrario Distrito 48 </t>
  </si>
  <si>
    <t xml:space="preserve">Tribunal Unitario Agrario Distrito 49 </t>
  </si>
  <si>
    <t xml:space="preserve">Tribunal Unitario Agrario Distrito 51 </t>
  </si>
  <si>
    <t xml:space="preserve">Tribunal Unitario Agrario Distrito 52 </t>
  </si>
  <si>
    <t xml:space="preserve">Tribunal Unitario Agrario Distrito 53 </t>
  </si>
  <si>
    <t xml:space="preserve">Tribunal Unitario Agrario Distrito 54 </t>
  </si>
  <si>
    <t xml:space="preserve">Tribunal Unitario Agrario Distrito 55 </t>
  </si>
  <si>
    <t xml:space="preserve">Tribunal Unitario Agrario Distrito 56 </t>
  </si>
  <si>
    <t>Periodo de reporte de la información 
(mes/año)</t>
  </si>
  <si>
    <t xml:space="preserve">Subtotal de expedientes  recibidos </t>
  </si>
  <si>
    <t>Expedientes recibidos según remitente</t>
  </si>
  <si>
    <t>Asuntos pendientes de admisión según el motivo</t>
  </si>
  <si>
    <t>Total de asuntos pendientes de admisión</t>
  </si>
  <si>
    <t>Periodo</t>
  </si>
  <si>
    <t xml:space="preserve">Asuntos pendientes de admisión </t>
  </si>
  <si>
    <t>Asuntos en fase de instrucción</t>
  </si>
  <si>
    <t>Asuntos turnados para proyecto de sentencia según materia</t>
  </si>
  <si>
    <t>Restitución, reconocimiento y titulación de bienes comunales</t>
  </si>
  <si>
    <t>Hoja 1, numeral 1.2  (Suma de 1.2.1 y 1.2.2)</t>
  </si>
  <si>
    <t>Hoja 3 (Columna H, fila 57)</t>
  </si>
  <si>
    <t>Hoja 1 , Numeral 1 (Columna G, fila 35, correspondiente a la  Suma de 1.1 y 1.2)</t>
  </si>
  <si>
    <t>El informe del TSA no realiza un desgloce por subtotales, solamente hace la sumatoria de los expedientes recibidos y las demandas promovidas que da como resultado el total de ingresos, sin embargo, se considera viable esta forma de captación como una forma de trazabilidad de la estructura de datos porque permite diferenciar las cifras entre expedientes recibidos y demandas promovidas.</t>
  </si>
  <si>
    <t>Expedientes agrarios recibidos por el TUA</t>
  </si>
  <si>
    <t>Demandas ingresadas ante el TUA</t>
  </si>
  <si>
    <t>Subtotal de asuntos concluidos por laudo homologado según materia</t>
  </si>
  <si>
    <t>Juicio agrario</t>
  </si>
  <si>
    <t>Total de sentencias ejecutadas según su tipo</t>
  </si>
  <si>
    <t>Estatus de las sentencias definitivas</t>
  </si>
  <si>
    <t>Sentencias definitivas ejecutadas</t>
  </si>
  <si>
    <t xml:space="preserve">Actos procesales </t>
  </si>
  <si>
    <t>Hoja 6, Numeral 1, inciso b) columna H</t>
  </si>
  <si>
    <t>Hoja 6, Numeral 1, inciso a) columna H</t>
  </si>
  <si>
    <t>Hoja 6, Numeral 1, inciso c) columna H</t>
  </si>
  <si>
    <t>Hoja 6, Numeral 2, inciso a) columna H</t>
  </si>
  <si>
    <t>Hoja 6, Numeral 2, inciso b) columna H</t>
  </si>
  <si>
    <t>Hoja 6, Numeral 3 columna H</t>
  </si>
  <si>
    <t>Hoja 6, Numeral 4 columna H</t>
  </si>
  <si>
    <t>Hoja 6, Numeral 5 columna H</t>
  </si>
  <si>
    <t>Hoja 6, Numeral 6, inciso a) columna H</t>
  </si>
  <si>
    <t>Hoja 6, Numeral 6, inciso b) columna H</t>
  </si>
  <si>
    <t>Hoja 6, Numeral 7 columna H</t>
  </si>
  <si>
    <t>Hoja 6, Numeral 8, inciso a) columna H</t>
  </si>
  <si>
    <t>Hoja 6, Numeral 8, inciso b) columna H</t>
  </si>
  <si>
    <t>Hoja 7, Numeral 9 columna H</t>
  </si>
  <si>
    <t>Hoja 7, Numeral 12 columna H</t>
  </si>
  <si>
    <t>Hoja 7, Numeral 13, inciso a) columna H</t>
  </si>
  <si>
    <t>Hoja 7, Numeral 13, inciso b) columna H</t>
  </si>
  <si>
    <t>Hoja 7, Numeral 15 columna H</t>
  </si>
  <si>
    <t>Hoja 7, Numeral 16 columna H</t>
  </si>
  <si>
    <t>Hoja 7, Numeral 18 columna H</t>
  </si>
  <si>
    <t>Hoja 6, Numeral 1, inciso a) columna M</t>
  </si>
  <si>
    <t>Hoja 6, Numeral 1, inciso b) columna M</t>
  </si>
  <si>
    <t>Hoja 6, Numeral 1, inciso c) columna M</t>
  </si>
  <si>
    <t>Hoja 6, Numeral 2, inciso a) columna M</t>
  </si>
  <si>
    <t>Hoja 6, Numeral 3 columna M</t>
  </si>
  <si>
    <t>Hoja 6, Numeral 4 columna M</t>
  </si>
  <si>
    <t>Hoja 6, Numeral 5 columna M</t>
  </si>
  <si>
    <t>Hoja 6, Numeral 6, inciso a) columna M</t>
  </si>
  <si>
    <t>Hoja 6, Numeral 6, inciso b) columna M</t>
  </si>
  <si>
    <t>Hoja 6, Numeral 7 columna M</t>
  </si>
  <si>
    <t>Hoja 6, Numeral 8, inciso a) columna M</t>
  </si>
  <si>
    <t>Hoja 6, Numeral 8, inciso b) columna M</t>
  </si>
  <si>
    <t>Hoja 7, Numeral 9 columna M</t>
  </si>
  <si>
    <t>Hoja 7, Numeral 12 columna M</t>
  </si>
  <si>
    <t>Hoja 7, Numeral 13, inciso a) columna M</t>
  </si>
  <si>
    <t>Hoja 7, Numeral 13, inciso b) columna M</t>
  </si>
  <si>
    <t>Hoja 7, Numeral 15 columna M</t>
  </si>
  <si>
    <t>Hoja 7, Numeral 16 columna M</t>
  </si>
  <si>
    <t>Hoja 7, Numeral 17 columna M</t>
  </si>
  <si>
    <t>Hoja 7, Numeral 18 columna M</t>
  </si>
  <si>
    <t>Hoja 7, Numeral 11 columna H</t>
  </si>
  <si>
    <t>Hoja 7, Numeral 17 columna H</t>
  </si>
  <si>
    <t>Hoja 7, Numeral 14 columna H</t>
  </si>
  <si>
    <t>Hoja 6, Numeral 1, inciso a) columna L</t>
  </si>
  <si>
    <t>Hoja 6, Numeral 1, inciso b) columna L</t>
  </si>
  <si>
    <t>Hoja 6, Numeral 1, inciso c) columna L</t>
  </si>
  <si>
    <t>Hoja 6, Numeral 2, inciso a) columna L</t>
  </si>
  <si>
    <t>Hoja 6, Numeral 4 columna L</t>
  </si>
  <si>
    <t>Hoja 6, Numeral 5 columna L</t>
  </si>
  <si>
    <t>Hoja 6, Numeral 6, inciso a) columna L</t>
  </si>
  <si>
    <t>Hoja 6, Numeral 6, inciso b) columna L</t>
  </si>
  <si>
    <t>Hoja 6, Numeral 7 columna L</t>
  </si>
  <si>
    <t>Hoja 6, Numeral 8, inciso a) columna L</t>
  </si>
  <si>
    <t>Hoja 6, Numeral 8, inciso b) columna L</t>
  </si>
  <si>
    <t>Hoja 7, Numeral 9 columna L</t>
  </si>
  <si>
    <t>Hoja 7, Numeral 11 columna L</t>
  </si>
  <si>
    <t>Hoja 7, Numeral 12 columna L</t>
  </si>
  <si>
    <t>Hoja 7, Numeral 13, inciso a) columna L</t>
  </si>
  <si>
    <t>Hoja 7, Numeral 13, inciso b) columna L</t>
  </si>
  <si>
    <t>Hoja 7, Numeral 15 columna L</t>
  </si>
  <si>
    <t>Hoja 7, Numeral 16 columna L</t>
  </si>
  <si>
    <t>Hoja 7, Numeral 17 columna L</t>
  </si>
  <si>
    <t>Hoja 7, Numeral 18 columna L</t>
  </si>
  <si>
    <t>Hoja 7, Numeral 14 columna L</t>
  </si>
  <si>
    <t>Hoja 6, Numeral 2, inciso b) columna M</t>
  </si>
  <si>
    <t>Hoja 7, Numeral 11 columna M</t>
  </si>
  <si>
    <t>Hoja 7, Numeral 14 columna M</t>
  </si>
  <si>
    <t>Hoja 6, Numeral 1, inciso a) columna N</t>
  </si>
  <si>
    <t>Hoja 6, Numeral 1, inciso b) columna N</t>
  </si>
  <si>
    <t>Hoja 6, Numeral 1, inciso c) columna N</t>
  </si>
  <si>
    <t>Hoja 6, Numeral 2, inciso a) columna N</t>
  </si>
  <si>
    <t>Hoja 6, Numeral 2, inciso b) columna N</t>
  </si>
  <si>
    <t>Hoja 6, Numeral 3 columna N</t>
  </si>
  <si>
    <t>Hoja 6, Numeral 4 columna N</t>
  </si>
  <si>
    <t>Hoja 6, Numeral 5 columna N</t>
  </si>
  <si>
    <t>Hoja 6, Numeral 6, inciso a) columna N</t>
  </si>
  <si>
    <t>Hoja 6, Numeral 6, inciso b) columna N</t>
  </si>
  <si>
    <t>Hoja 6, Numeral 7 columna N</t>
  </si>
  <si>
    <t>Hoja 6, Numeral 8, inciso a) columna N</t>
  </si>
  <si>
    <t>Hoja 6, Numeral 8, inciso b) columna N</t>
  </si>
  <si>
    <t>Hoja 7, Numeral 9 columna N</t>
  </si>
  <si>
    <t>Hoja 7, Numeral 11 columna N</t>
  </si>
  <si>
    <t>Hoja 7, Numeral 12 columna N</t>
  </si>
  <si>
    <t>Hoja 7, Numeral 13, inciso a) columna N</t>
  </si>
  <si>
    <t>Hoja 7, Numeral 13, inciso b) columna N</t>
  </si>
  <si>
    <t>Hoja 7, Numeral 15 columna N</t>
  </si>
  <si>
    <t>Hoja 7, Numeral 16 columna N</t>
  </si>
  <si>
    <t>Hoja 7, Numeral 17 columna N</t>
  </si>
  <si>
    <t>Hoja 7, Numeral 18 columna N</t>
  </si>
  <si>
    <t>Hoja 7, Numeral 14 columna N</t>
  </si>
  <si>
    <t>Hoja 6, Numeral 1, inciso a) columna O</t>
  </si>
  <si>
    <t>Hoja 6, Numeral 1, inciso b) columna O</t>
  </si>
  <si>
    <t>Hoja 6, Numeral 1, inciso c) columna O</t>
  </si>
  <si>
    <t>Hoja 6, Numeral 2, inciso a) columna O</t>
  </si>
  <si>
    <t>Hoja 6, Numeral 2, inciso b) columna O</t>
  </si>
  <si>
    <t>Hoja 6, Numeral 3 columna O</t>
  </si>
  <si>
    <t>Hoja 6, Numeral 4 columna O</t>
  </si>
  <si>
    <t>Hoja 6, Numeral 5 columna O</t>
  </si>
  <si>
    <t>Hoja 6, Numeral 6, inciso a) columna O</t>
  </si>
  <si>
    <t>Hoja 6, Numeral 6, inciso b) columna O</t>
  </si>
  <si>
    <t>Hoja 6, Numeral 7 columna O</t>
  </si>
  <si>
    <t>Hoja 6, Numeral 8, inciso a) columna O</t>
  </si>
  <si>
    <t>Hoja 6, Numeral 8, inciso b) columna O</t>
  </si>
  <si>
    <t>Hoja 7, Numeral 9 columna O</t>
  </si>
  <si>
    <t>Hoja 7, Numeral 11 columna O</t>
  </si>
  <si>
    <t>Hoja 7, Numeral 12 columna O</t>
  </si>
  <si>
    <t>Hoja 7, Numeral 13, inciso a) columna O</t>
  </si>
  <si>
    <t>Hoja 7, Numeral 13, inciso b) columna O</t>
  </si>
  <si>
    <t>Hoja 7, Numeral 15 columna O</t>
  </si>
  <si>
    <t>Hoja 7, Numeral 16 columna O</t>
  </si>
  <si>
    <t>Hoja 7, Numeral 17 columna O</t>
  </si>
  <si>
    <t>Hoja 7, Numeral 18 columna O</t>
  </si>
  <si>
    <t>Hoja 7, Numeral 14 columna O</t>
  </si>
  <si>
    <t xml:space="preserve">Desistimientos </t>
  </si>
  <si>
    <t xml:space="preserve">Caducidades </t>
  </si>
  <si>
    <t>Total de asuntos turnados para proyecto de sentencia según materia</t>
  </si>
  <si>
    <t>Asuntos admitidos por el TUA (expedentes y demandas) según materia</t>
  </si>
  <si>
    <t>Total de asuntos admitidos según materia</t>
  </si>
  <si>
    <t>Diligencias practicadas según su tipo</t>
  </si>
  <si>
    <t xml:space="preserve">Subtotal de asuntos por controversias por límites de terrenos  </t>
  </si>
  <si>
    <t xml:space="preserve">Subtotal de asuntos por controversias por límites de terrenos </t>
  </si>
  <si>
    <t xml:space="preserve">Subtotal de asuntos por controversias en materia agraria </t>
  </si>
  <si>
    <t>Subtotal de asuntos por Juicios de nulidad</t>
  </si>
  <si>
    <t xml:space="preserve">Subtotal de asuntos por controversias de límites de terrenos  </t>
  </si>
  <si>
    <t>Subtotal de asuntos por controversias en materia agraria</t>
  </si>
  <si>
    <t>Subtotal de asuntos por restitución de tierras, bosques y aguas a núcleos de población o a sus integrantes</t>
  </si>
  <si>
    <t>Subtotal de asuntos por juicios de nulidad</t>
  </si>
  <si>
    <t xml:space="preserve">Subtotal de asuntos por juicios de nulidad </t>
  </si>
  <si>
    <t>Subtotal de asuntos por ejecución</t>
  </si>
  <si>
    <t xml:space="preserve">Subtotal de asuntos por ejecución </t>
  </si>
  <si>
    <t>Clave del órgano jurisdiccional</t>
  </si>
  <si>
    <t>Entidad federativa</t>
  </si>
  <si>
    <t>Clave del área geoestadística municipal
(AGEM)</t>
  </si>
  <si>
    <t>1-A</t>
  </si>
  <si>
    <t>Distrito</t>
  </si>
  <si>
    <t>Vialidad Arroyo de la Plata 245, Colonia Centro, Guadalupe, Zacatecas, C.P. 98600</t>
  </si>
  <si>
    <t>Calle Luis Adolfo 211, Fraccionamiento Boulevard Aguascalientes, Aguascalientes, Aguascalientes, C.P. 20270</t>
  </si>
  <si>
    <t>Calle México 114, Colonia Centro, Mexicali, Baja California, C.P. 21100</t>
  </si>
  <si>
    <t>Calle 8va. Poniente Norte 164, Zona Centro, Tuxtla Gutiérrez, Chiapas, C.P. 29000</t>
  </si>
  <si>
    <t>Avenida 4a. Sur 37, Colonia Centro, Tapachula, Chiapas, C.P. 30700</t>
  </si>
  <si>
    <t>Calle George Washington Nº 203, Parque Industrial Las Américas, C.P. 31114, Chihuahua, Chihuahua</t>
  </si>
  <si>
    <t>Prolongación Colón 50, Colonia Los Ángeles, Torreón, Coahuila de Zaragoza, C.P. 27140</t>
  </si>
  <si>
    <t>Calle de los Sauces 207, Fraccionamiento Villa Blanca, Mezquital, Durango, C.P. 34208</t>
  </si>
  <si>
    <t>Calle Aculco 39 Pisos 1, 2 y 3, Colonia La Romana, Tlalnepantla, México, C.P. 54030</t>
  </si>
  <si>
    <t>Carretera Guanajuato - Juventino Rosas Km.5.6, Colonia Burócrata, Guanajuato, Guanajuato, C.P. 36250</t>
  </si>
  <si>
    <t>Calle Lerdo de Tejada 2537, Colonia Arcos Vallarta, Guadalajara, Jalisco, C.P. 44130</t>
  </si>
  <si>
    <t>Calle Francisco Rojas González 285, Colonia Ladrón de Guevara, Guadalajara, Jalisco, C.P. 44600</t>
  </si>
  <si>
    <t>Calle José Guadalupe Zuno Hernández 1901, Colonia Americana, Guadalajara, Jalisco, C.P. 44160</t>
  </si>
  <si>
    <t>Avenida Solidaridad 230, Colonia Ventura Puente, Morelia, Michoacán de Ocampo, C.P. 58020</t>
  </si>
  <si>
    <t>Calle Coronel Ahumada 100, Colonia Lomas del Mirador, Cuernavaca, Morelos, C.P. 62350</t>
  </si>
  <si>
    <t>Calzada De la Cruz 175, Colonia Fray Junípero Serra, Tepic, Nayarit, C.P. 63169</t>
  </si>
  <si>
    <t>Calle Baudelaire 707, Colonia Obispado, Monterrey, Nuevo León, C.P. 64060</t>
  </si>
  <si>
    <t>Calle Netzahualcoyotl 222, Colonia Centro, Texcoco, México, C.P. 56100</t>
  </si>
  <si>
    <t>Calle Rafael M. Hidalgo 1001, Colonia Américas, Toluca, México, C.P. 50130</t>
  </si>
  <si>
    <t>Calle Cinco de Mayo 435 Planta Alta, Zona Centro, San Luis Potosí, San Luis Potosí, C.P. 78000</t>
  </si>
  <si>
    <t>Calle Manuel Vallarta 2095, Colonia Centro, Culiacán, Sinaloa, C.P. 80129</t>
  </si>
  <si>
    <t>Avenida Dr. de la Torre 113, Colonia Centro, Guasave, Sinaloa, C.P. 81000</t>
  </si>
  <si>
    <t>Calle Nayarit 81, Colonia San Benito, Hermosillo, Sonora, C.P. 83190</t>
  </si>
  <si>
    <t>Calle Tulipanes 301, Fraccionamiento Lago Ilusiones, Col. Adolfo López Mateos, Villahermosa, Tabasco, C.P. 86040</t>
  </si>
  <si>
    <t>Boulevard Tamaulipas 1113, Fraccionamiento Las Palmas, Ciudad Victoria, Tamaulipas, C.P. 87050</t>
  </si>
  <si>
    <t>Avenida Culturas Veracruzanas 348, Colonia Reserva Territorial, Xalapa, Veracruz de Ignacio de la Llave, C.P. 91096</t>
  </si>
  <si>
    <t>Avenida Independencia 114 C, Colonia La Rivera, Tuxpan, Veracruz de Ignacio de la Llave, C.P. 92870</t>
  </si>
  <si>
    <t>Avenida Independencia 60 C, Colonia Centro, Tlaxcala, Tlaxcala, C.P. 90000</t>
  </si>
  <si>
    <t>Avenida 5 de Febrero 120, Colonia Sur Centro, Ciudad Obregón, Sonora, C.P. 85000</t>
  </si>
  <si>
    <t>Alonso de Oñate Nº 173, esq. Periférico Paseo de la República, Col. Ampliación Enrique Ramírez, Morelia, Michoacán, C.P. 58220</t>
  </si>
  <si>
    <t>Calle 31 Oriente 21, Colonia Carmen Huexotitla, Puebla, Puebla, C.P. 72524</t>
  </si>
  <si>
    <t>Calle Río Quelite 27, Fraccionamiento Tellería, Mazatlán, Sinaloa, C.P. 82017</t>
  </si>
  <si>
    <t>Calle 5 de Mayo 342 Altos, Colonia Centro, San Andrés Tuxtla, Veracruz de Ignacio de la Llave, C.P. 95700</t>
  </si>
  <si>
    <t>Calle Antón de Alaminos 24, Fraccionamiento Magallanes, Acapulco de Juárez, Guerrero, C.P. 39670</t>
  </si>
  <si>
    <t>Avenida 5 de Mayo 208 B, Colonia Centro Histórico, Querétaro, Querétaro, C.P. 76000</t>
  </si>
  <si>
    <t>Avenida Centenario 471, Colonia Adolfo López Mateos, Othón P. Blanco, Quintana Roo, C.P. 77010</t>
  </si>
  <si>
    <t>Calle Diamante 85 Bis 2do. Piso, Fraccionamiento Nueva Ensenada 2a. Sección, Ensenada, Baja California, C.P. 22880</t>
  </si>
  <si>
    <t>Calle Guerrero 5, Colonia Centro, Heróica Ciudad de Huajuapan de León, Oaxaca, C.P. 69000</t>
  </si>
  <si>
    <t>Calle 15 Poniente 106, Colonia El Carmen, Puebla, Puebla, C.P. 72530</t>
  </si>
  <si>
    <t>Calle Legaspy 810, Colonia Centro, La Paz, Baja California Sur, C.P. 23000</t>
  </si>
  <si>
    <t>Calle Gral. Gabriel Tepepa 115, Colonia Emiliano Zapata, Cuautla, Morelos, C.P. 62744</t>
  </si>
  <si>
    <t>Calle Cha-ká Lote 10 Manzana 4, Fraccionamiento Bosques de Campeche, C.P. 24030, San Francisco de Campeche, Campeche</t>
  </si>
  <si>
    <t>Calle Emiliano Zapata 25, Colonia Centro, Iguala de la Independencia, Guerrero, C.P. 40000</t>
  </si>
  <si>
    <t>Calle Paseo del Limón S/N Lt. 4 Mz. 10, Colonia El Limón, José Azueta, Guerrero, C.P. 40880</t>
  </si>
  <si>
    <t>Calle Rafael Sanzio 103, Colonia Renacimiento, Celaya, Guanajuato, C.P. 38060</t>
  </si>
  <si>
    <t>Calle Efrén Rebolledo 703, Colonia Morelos, Pachuca, Hidalgo, C.P. 42040</t>
  </si>
  <si>
    <t>Calle Ignacio Allende Oriente 123, Colonia Centro, Tepic, Nayarit, C.P. 63000</t>
  </si>
  <si>
    <t>001</t>
  </si>
  <si>
    <t>002</t>
  </si>
  <si>
    <t>003</t>
  </si>
  <si>
    <t>01</t>
  </si>
  <si>
    <t>02</t>
  </si>
  <si>
    <t>03</t>
  </si>
  <si>
    <t>07</t>
  </si>
  <si>
    <t>08</t>
  </si>
  <si>
    <t>05</t>
  </si>
  <si>
    <t>10</t>
  </si>
  <si>
    <t>09</t>
  </si>
  <si>
    <t>15</t>
  </si>
  <si>
    <t>11</t>
  </si>
  <si>
    <t>12</t>
  </si>
  <si>
    <t>14</t>
  </si>
  <si>
    <t>13</t>
  </si>
  <si>
    <t>16</t>
  </si>
  <si>
    <t>17</t>
  </si>
  <si>
    <t>18</t>
  </si>
  <si>
    <t>19</t>
  </si>
  <si>
    <t>20</t>
  </si>
  <si>
    <t>24</t>
  </si>
  <si>
    <t>25</t>
  </si>
  <si>
    <t>26</t>
  </si>
  <si>
    <t>27</t>
  </si>
  <si>
    <t>28</t>
  </si>
  <si>
    <t>30</t>
  </si>
  <si>
    <t>29</t>
  </si>
  <si>
    <t>31</t>
  </si>
  <si>
    <t>21</t>
  </si>
  <si>
    <t>06</t>
  </si>
  <si>
    <t>22</t>
  </si>
  <si>
    <t>23</t>
  </si>
  <si>
    <t xml:space="preserve">Domicilio </t>
  </si>
  <si>
    <t>Tuxtla Gutiérrez</t>
  </si>
  <si>
    <t>Ciudad de México</t>
  </si>
  <si>
    <t>Tlalnepantla de Baz</t>
  </si>
  <si>
    <t xml:space="preserve">Pachuca de Soto </t>
  </si>
  <si>
    <t>Oaxaca de Juárez</t>
  </si>
  <si>
    <t>San Luis Potosí</t>
  </si>
  <si>
    <t xml:space="preserve">Ciudad Victoria </t>
  </si>
  <si>
    <t xml:space="preserve">Ciudad Obregón </t>
  </si>
  <si>
    <t>San Andrés Tuxtla</t>
  </si>
  <si>
    <t xml:space="preserve">Acapulco de Juárez </t>
  </si>
  <si>
    <t>La Paz</t>
  </si>
  <si>
    <t>Iguala de la Independencia</t>
  </si>
  <si>
    <t>Baja California</t>
  </si>
  <si>
    <t>Nuevo León</t>
  </si>
  <si>
    <t>Veracruz de Ignacio de la Llave</t>
  </si>
  <si>
    <t>Coahuila de Zaragoza</t>
  </si>
  <si>
    <t>Michoacán de Ocampo</t>
  </si>
  <si>
    <t>Guadalupe</t>
  </si>
  <si>
    <t>017</t>
  </si>
  <si>
    <t>007</t>
  </si>
  <si>
    <t>089</t>
  </si>
  <si>
    <t>019</t>
  </si>
  <si>
    <t>015</t>
  </si>
  <si>
    <t>035</t>
  </si>
  <si>
    <t>005</t>
  </si>
  <si>
    <t>Chilpancingo de los Bravo</t>
  </si>
  <si>
    <t>029</t>
  </si>
  <si>
    <t xml:space="preserve"> Zihuatanejo de Azueta</t>
  </si>
  <si>
    <t>038</t>
  </si>
  <si>
    <t>Calle Andrés Quintana Roo 39, Zona Centro, Chilpancingo, Guerrero, C.P. 39000</t>
  </si>
  <si>
    <t>048</t>
  </si>
  <si>
    <t>039</t>
  </si>
  <si>
    <t>106</t>
  </si>
  <si>
    <t>104</t>
  </si>
  <si>
    <t>099</t>
  </si>
  <si>
    <t>México</t>
  </si>
  <si>
    <t>Baja California Sur</t>
  </si>
  <si>
    <t>053</t>
  </si>
  <si>
    <t>006</t>
  </si>
  <si>
    <t>067</t>
  </si>
  <si>
    <t>Huajuapan de León</t>
  </si>
  <si>
    <t>Heroica Ciudad de Huajuapan de León</t>
  </si>
  <si>
    <t>114</t>
  </si>
  <si>
    <t>014</t>
  </si>
  <si>
    <t>Othón P. Blanco</t>
  </si>
  <si>
    <t>004</t>
  </si>
  <si>
    <t>028</t>
  </si>
  <si>
    <t>011</t>
  </si>
  <si>
    <t>012</t>
  </si>
  <si>
    <t>030</t>
  </si>
  <si>
    <t>018</t>
  </si>
  <si>
    <t>Cajeme</t>
  </si>
  <si>
    <t>Centro</t>
  </si>
  <si>
    <t>Victoria</t>
  </si>
  <si>
    <t>041</t>
  </si>
  <si>
    <t>033</t>
  </si>
  <si>
    <t>087</t>
  </si>
  <si>
    <t>189</t>
  </si>
  <si>
    <t>141</t>
  </si>
  <si>
    <t>050</t>
  </si>
  <si>
    <t xml:space="preserve">Clave del órgano jurisdiccional </t>
  </si>
  <si>
    <t xml:space="preserve">Distrito </t>
  </si>
  <si>
    <t xml:space="preserve">Total de asuntos en trámite </t>
  </si>
  <si>
    <t>Total Σ</t>
  </si>
  <si>
    <t>Comisión Agraria Mixta (Ejecutorias)</t>
  </si>
  <si>
    <t xml:space="preserve">Tribunal Superior Agrario </t>
  </si>
  <si>
    <t>Promovidos con base en las fracciones VIII y IX del art. 27 de la CPEUM</t>
  </si>
  <si>
    <t xml:space="preserve">Asuntos de jurisdicción voluntaria </t>
  </si>
  <si>
    <t xml:space="preserve">Jurisdicción voluntaria </t>
  </si>
  <si>
    <t xml:space="preserve">Asuntos de Jurisdicción voluntaria </t>
  </si>
  <si>
    <t>Jurisdicción voluntaria</t>
  </si>
  <si>
    <t>Diligenciados y devueltos</t>
  </si>
  <si>
    <t xml:space="preserve">Diligenciados recibidos </t>
  </si>
  <si>
    <t>Ejecuciones de sentencias (T.S.A)</t>
  </si>
  <si>
    <t xml:space="preserve">Órgano jurisdiccional </t>
  </si>
  <si>
    <t xml:space="preserve">Nombre del órgano jurisdiccional </t>
  </si>
  <si>
    <t xml:space="preserve">Otras autoridades </t>
  </si>
  <si>
    <t>Municipio/ demarcación territorial</t>
  </si>
  <si>
    <t>Tlalnepantla</t>
  </si>
  <si>
    <t xml:space="preserve">Chilpancingo </t>
  </si>
  <si>
    <t xml:space="preserve">Oaxaca </t>
  </si>
  <si>
    <t>Tuxtepec</t>
  </si>
  <si>
    <t xml:space="preserve">Acapulco </t>
  </si>
  <si>
    <t xml:space="preserve">Iguala </t>
  </si>
  <si>
    <t xml:space="preserve">Pachuca </t>
  </si>
  <si>
    <t>Ubicación del órgano jurisdiccional</t>
  </si>
  <si>
    <t>Total</t>
  </si>
  <si>
    <t>Calle José María Morelos 1191, Colonia Lázaro Cárdenas, Tuxtepec, Oaxaca, C.P. 68320</t>
  </si>
  <si>
    <t>San Juan Bautista Tuxtepec</t>
  </si>
  <si>
    <t>184</t>
  </si>
  <si>
    <t>Total de resoluciones</t>
  </si>
  <si>
    <t>Resoluciones dictadas por tipo</t>
  </si>
  <si>
    <t>Tipo de resoluciones</t>
  </si>
  <si>
    <t>Total de sentencias definitivas según materia</t>
  </si>
  <si>
    <t>Sentencias definitivas según materia</t>
  </si>
  <si>
    <t>Laudos homologados según materia</t>
  </si>
  <si>
    <t>Total de convenios con carácter de sentencia según materia</t>
  </si>
  <si>
    <t>Total de caducidades según materia</t>
  </si>
  <si>
    <t>Caducidades según materia</t>
  </si>
  <si>
    <t>Convenios con carácter de sentencia según materia</t>
  </si>
  <si>
    <t>Total de desistimientos según materia</t>
  </si>
  <si>
    <t>Desistimientos según materia</t>
  </si>
  <si>
    <t>De ejecución forzosa</t>
  </si>
  <si>
    <t xml:space="preserve">Total de demandas consideradas por no interpuestas </t>
  </si>
  <si>
    <t>Hoja 1, numeral 1.3.2</t>
  </si>
  <si>
    <t>Sentencias en cumplimiento de ejecutoria</t>
  </si>
  <si>
    <t>Hoja 6, Numeral 1, inciso a) columna I</t>
  </si>
  <si>
    <t>Hoja 6, Numeral 1, inciso b) columna I</t>
  </si>
  <si>
    <t>Hoja 6, Numeral 1, inciso c) columna I</t>
  </si>
  <si>
    <t>Hoja 6, Numeral 2, inciso a) columna I</t>
  </si>
  <si>
    <t>Hoja 6, Numeral 2, inciso b) columna I</t>
  </si>
  <si>
    <t>Hoja 6, Numeral 3 columna I</t>
  </si>
  <si>
    <t>Hoja 6, Numeral 4 columna I</t>
  </si>
  <si>
    <t>Hoja 6, Numeral 5 columna I</t>
  </si>
  <si>
    <t>Hoja 6, Numeral 6, inciso a) columna I</t>
  </si>
  <si>
    <t>Hoja 6, Numeral 6, inciso b) columna I</t>
  </si>
  <si>
    <t>Hoja 6, Numeral 7 columna I</t>
  </si>
  <si>
    <t>Hoja 6, Numeral 8, inciso a) columna I</t>
  </si>
  <si>
    <t>Hoja 6, Numeral 8, inciso b) columna I</t>
  </si>
  <si>
    <t>Hoja 7, Numeral 9 columna I</t>
  </si>
  <si>
    <t>Hoja 7, Numeral 11 columna I</t>
  </si>
  <si>
    <t>Hoja 7, Numeral 13, inciso a) columna I</t>
  </si>
  <si>
    <t>Hoja 7, Numeral 13, inciso b) columna I</t>
  </si>
  <si>
    <t>Hoja 7, Numeral 15 columna I</t>
  </si>
  <si>
    <t>Hoja 7, Numeral 16 columna I</t>
  </si>
  <si>
    <t>Hoja 7, Numeral 17 columna I</t>
  </si>
  <si>
    <t>Hoja 7, Numeral 18 columna I</t>
  </si>
  <si>
    <t>Hoja 7, Numeral 14 columna I</t>
  </si>
  <si>
    <t>Hoja 6, Numeral 1, inciso a) columna J</t>
  </si>
  <si>
    <t>Hoja 6, Numeral 1, inciso b) columna J</t>
  </si>
  <si>
    <t>Hoja 6, Numeral 1, inciso c) columna J</t>
  </si>
  <si>
    <t>Hoja 6, Numeral 2, inciso a) columna J</t>
  </si>
  <si>
    <t>Hoja 6, Numeral 2, inciso b) columna J</t>
  </si>
  <si>
    <t>Hoja 6, Numeral 3 columna J</t>
  </si>
  <si>
    <t>Hoja 6, Numeral 4 columna J</t>
  </si>
  <si>
    <t>Hoja 6, Numeral 5 columna J</t>
  </si>
  <si>
    <t>Hoja 6, Numeral 6, inciso a) columna J</t>
  </si>
  <si>
    <t>Hoja 6, Numeral 6, inciso b) columna J</t>
  </si>
  <si>
    <t>Hoja 6, Numeral 7 columna J</t>
  </si>
  <si>
    <t>Hoja 6, Numeral 8, inciso a) columna J</t>
  </si>
  <si>
    <t>Hoja 6, Numeral 8, inciso b) columna J</t>
  </si>
  <si>
    <t>Hoja 7, Numeral 9 columna J</t>
  </si>
  <si>
    <t>Hoja 7, Numeral 11 columna J</t>
  </si>
  <si>
    <t>Hoja 7, Numeral 12 columna J</t>
  </si>
  <si>
    <t>Hoja 7, Numeral 13, inciso a) columna J</t>
  </si>
  <si>
    <t>Hoja 7, Numeral 13, inciso b) columna J</t>
  </si>
  <si>
    <t>Hoja 7, Numeral 15 columna J</t>
  </si>
  <si>
    <t>Hoja 7, Numeral 16 columna J</t>
  </si>
  <si>
    <t>Hoja 7, Numeral 17 columna J</t>
  </si>
  <si>
    <t>Hoja 7, Numeral 18 columna J</t>
  </si>
  <si>
    <t>Hoja 7, Numeral 14 columna J</t>
  </si>
  <si>
    <t xml:space="preserve">Sentencias en cumplimiento de ejecutoria según materia </t>
  </si>
  <si>
    <t xml:space="preserve">Sentencias en cumplimiento de rec. rev. según materia </t>
  </si>
  <si>
    <t>Total de laudos homologados según materia</t>
  </si>
  <si>
    <t xml:space="preserve">Total de sentencias en cumplimiento de ejecutoria según materia </t>
  </si>
  <si>
    <t xml:space="preserve">Total de sentencias en cumplimiento de rec. rev. según materia </t>
  </si>
  <si>
    <t>Hoja 5, numeral 4.4.1, Columna D, fila 6</t>
  </si>
  <si>
    <t>Hoja 5, numeral 4.4.2, Columna I, fila 6</t>
  </si>
  <si>
    <t>Hoja 5, numeral 4.4.3, Columna D, fila 8</t>
  </si>
  <si>
    <t>Hoja 5, numeral 4.4.4, Columna I, fila 8</t>
  </si>
  <si>
    <t>Hoja 5, numeral 4.5.1, Columna D, fila 16</t>
  </si>
  <si>
    <t>Hoja 5, numeral 4.5.1, Columna D, fila 18</t>
  </si>
  <si>
    <t>Hoja 5, numeral 4.5.1, Columna D, fila 20</t>
  </si>
  <si>
    <t>Hoja 5, numeral 4.5.2, Columna I, fila 16</t>
  </si>
  <si>
    <t>Hoja 5, numeral 4.5.2, Columna I, fila 18</t>
  </si>
  <si>
    <t>Hoja 5, numeral 4.5.2, Columna I, fila 20</t>
  </si>
  <si>
    <t xml:space="preserve">Total de asuntos concluidos y archivados  </t>
  </si>
  <si>
    <t>Asuntos en trámite</t>
  </si>
  <si>
    <t>Asuntos concluidos y archivados</t>
  </si>
  <si>
    <t>Demandas no interpuestas</t>
  </si>
  <si>
    <t>Exhortos</t>
  </si>
  <si>
    <t>Despachos</t>
  </si>
  <si>
    <t xml:space="preserve">Audiencias según su realización </t>
  </si>
  <si>
    <t xml:space="preserve">Audiencias celebradas  presencialmente </t>
  </si>
  <si>
    <t xml:space="preserve">Audiencias celebradas vía remota </t>
  </si>
  <si>
    <t>De amparo</t>
  </si>
  <si>
    <t xml:space="preserve">De recurso de revisión </t>
  </si>
  <si>
    <t>Asuntos en cumplimiento de ejecutoria</t>
  </si>
  <si>
    <t xml:space="preserve">Asuntos en cumplimiento de ejecutoria según su tipo </t>
  </si>
  <si>
    <t>Total de asuntos en cumplimiento  ejecutoria</t>
  </si>
  <si>
    <t>Sentencias en cumplimiento de rec. rev.</t>
  </si>
  <si>
    <t>Total de asuntos en fase de instrucción</t>
  </si>
  <si>
    <t xml:space="preserve">Este total es construcción propia y se obtiene de la suma de los Asuntos en instrucción (Juicio Agrario +  Jurisdicción Voluntaria) y no corresponde con los informes de los TA al separarse los asuntos con prevención, mismos que son captados dentro de la ED en una variable diferente (Columna E, Fila 4).    </t>
  </si>
  <si>
    <t>Otro tipo de resoluciones</t>
  </si>
  <si>
    <t>Total de resoluciones dictadas en los asuntos</t>
  </si>
  <si>
    <t xml:space="preserve">Asuntos en fase de instrucción según el tipo de procedimiento </t>
  </si>
  <si>
    <t xml:space="preserve">Total de otro tipo de resoluciones dictadas, según materia  </t>
  </si>
  <si>
    <t>Otro tipo de resoluciones según materia</t>
  </si>
  <si>
    <t xml:space="preserve">Total de resoluciones interlocutorias dictadas </t>
  </si>
  <si>
    <t xml:space="preserve">Dato de construcción propia, se obtiene de la suma de los asuntos de Controversias por límites de terrenos, con menos de 20 días y más de 20 días  </t>
  </si>
  <si>
    <t xml:space="preserve">Reconocimiento de régimen comunal
</t>
  </si>
  <si>
    <t xml:space="preserve">Dato de construcción propia, se obtiene de la suma de los asuntos de Reconocimiento de régimen comunal, con menos de 20 días y más de 20 días  </t>
  </si>
  <si>
    <t xml:space="preserve">Dato de construcción propia, se obtiene de la suma de los asuntos de Nulidades en contra de resoluciones de autoridades agrarias, con menos de 20 días y más de 20 días  </t>
  </si>
  <si>
    <t xml:space="preserve">Dato de construcción propia, se obtiene de la suma de los asuntos de Conflictos derivados de la tenencia de la tierra, con menos de 20 días y más de 20 días  </t>
  </si>
  <si>
    <t>Entre dos o más núcleos de población ejidal o comunal
(turnados con menos de 20 días)</t>
  </si>
  <si>
    <t>Entre núcleos de población ejidal o comunal y pequeños propietarios
(turnados con menos de 20 días)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</si>
  <si>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</si>
  <si>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</si>
  <si>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</si>
  <si>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</si>
  <si>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</si>
  <si>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</si>
  <si>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</si>
  <si>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</si>
  <si>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 xml:space="preserve">Turnados con menos de 20 días </t>
  </si>
  <si>
    <t xml:space="preserve">Subtotal de asuntos turnados por Controversias por límites de terrenos </t>
  </si>
  <si>
    <t>Subtotal de asuntos turnados por Restitución de tierras, bosques y aguas a núcleos de población o a sus integrantes</t>
  </si>
  <si>
    <t>Subtotal de asuntos turnados  por Reconocimiento de régimen comunal</t>
  </si>
  <si>
    <t>Subtotal de asuntos turnados  por Nulidades en contra de resoluciones de autoridades agrarias</t>
  </si>
  <si>
    <t xml:space="preserve">Turnados con más de 20 días </t>
  </si>
  <si>
    <t>Subtotal de asuntos turnados por Conflictos derivados de la tenencia de la tierra</t>
  </si>
  <si>
    <t>De ejidatarios, comuneros, posesionarios o avecindados entre sí
(Turnados con menos de 20 días)</t>
  </si>
  <si>
    <t xml:space="preserve">Entre ejidatarios, comuneros, posesionarios y avecindados con los órganos del núcleo de población
(Turnados con menos de 20 días)
</t>
  </si>
  <si>
    <t>De ejidatarios, comuneros, posesionarios o avecindados entre sí
(Turnados con más de 20 días)</t>
  </si>
  <si>
    <t>Entre ejidatarios, comuneros, posesionarios y avecindados con los órganos del núcleo de población
(Turnados con más de 20 días)</t>
  </si>
  <si>
    <t xml:space="preserve">Dato de construcción propia, se obtiene de la suma de los asuntos de Controversias en materia agraria, con menos de 20 días y más de 20 días </t>
  </si>
  <si>
    <t>Subtotal de asuntos turnados por controversias en materia agraria</t>
  </si>
  <si>
    <t xml:space="preserve">Dato de construcción propia, se obtiene de la suma de los asuntos de Sucesión de derechos agrarios, con menos de 20 días y más de 20 días </t>
  </si>
  <si>
    <t xml:space="preserve">Subtotal de asuntos turnados por juicios de nulidad </t>
  </si>
  <si>
    <t xml:space="preserve">Dato de construcción propia, se obtiene de la suma de los asuntos de juicios de nulidad, con menos de 20 días y más de 20 días </t>
  </si>
  <si>
    <t>Promovidos con base en las fracciones VIII y IX del art. 27 de la CPEUM
(Turnados con menos de 20 días)</t>
  </si>
  <si>
    <t>En actos o contratos que contravienen las leyes agrarias
(Turnados con menos de 20 días)</t>
  </si>
  <si>
    <t>Promovidos con base en las fracciones VIII y IX del art. 27 de la CPEUM
(Turnados con más de 20 días)</t>
  </si>
  <si>
    <t>En actos o contratos que contravienen las leyes agrarias
(Turnados con más de 20 días)</t>
  </si>
  <si>
    <t>Subtotal de asuntos turnados por Omisiones de la Procuraduría Agraria que causan perjuicio a los sujetos agrarios</t>
  </si>
  <si>
    <t xml:space="preserve">Dato de construcción propia, se obtiene de la suma de los asuntos de Omisiones de la Procuraduría Agraria que causan perjuicio a los sujetos agrarios, con menos de 20 días y más de 20 días </t>
  </si>
  <si>
    <t xml:space="preserve">Subtotal de asuntos turnados por Asuntos de Jurisdicción voluntaria </t>
  </si>
  <si>
    <t xml:space="preserve">Dato de construcción propia, se obtiene de la suma de los asuntos de  Jurisdicción voluntaria  que causan perjuicio a los sujetos agrarios, con menos de 20 días y más de 20 días </t>
  </si>
  <si>
    <t>Subtotal de asuntos turnados por Controversias relativas a los contratos de asociación o aprovechamiento de tierras ejidales</t>
  </si>
  <si>
    <t xml:space="preserve">Dato de construcción propia, se obtiene de la suma de los asuntos de  Controversias relativas a los contratos de asociación o aprovechamiento de tierras ejidales, con menos de 20 días y más de 20 días </t>
  </si>
  <si>
    <t>Subtotal de asuntos turnados por Reversión</t>
  </si>
  <si>
    <t xml:space="preserve">Dato de construcción propia, se obtiene de la suma de los asuntos de Reversión, con menos de 20 días y más de 20 días </t>
  </si>
  <si>
    <t xml:space="preserve">Dato de construcción propia, se obtiene de la suma de los asuntos de Ejecución, con menos de 20 días y más de 20 días </t>
  </si>
  <si>
    <t xml:space="preserve">Subtotal de asuntos turnados por Ejecución </t>
  </si>
  <si>
    <t xml:space="preserve">De convenios celebrados dentro del juicio
(Turnados con menos de 20 días) </t>
  </si>
  <si>
    <t xml:space="preserve">De laudos arbitrales en materia agraria
(Turnados con menos de 20 días) </t>
  </si>
  <si>
    <t xml:space="preserve">De convenios celebrados dentro del juicio
(Turnados con más de 20 días) </t>
  </si>
  <si>
    <t xml:space="preserve">De laudos arbitrales en materia agraria
(Turnados con más de 20 días) </t>
  </si>
  <si>
    <t>Subtotal de asuntos turnados por Restitución, reconocimiento y titulación de bienes comunales</t>
  </si>
  <si>
    <t xml:space="preserve">Dato de construcción propia, se obtiene de la suma de los asuntos por Restitución, reconocimiento y titulación de bienes comunales, con menos de 20 días y más de 20 días </t>
  </si>
  <si>
    <t>Privación de derechos agrarios</t>
  </si>
  <si>
    <t>Subtotal de asuntos turnados por Privación de derechos agrarios</t>
  </si>
  <si>
    <t xml:space="preserve">Dato de construcción propia, se obtiene de la suma de los asuntos por Privación de derechos agrarios, con menos de 20 días y más de 20 días </t>
  </si>
  <si>
    <t xml:space="preserve"> Inconformidades</t>
  </si>
  <si>
    <t>Subtotal de asuntos turnados por  Inconformidades</t>
  </si>
  <si>
    <t xml:space="preserve">Dato de construcción propia, se obtiene de la suma de los asuntos de  Inconformidades, con menos de 20 días y más de 20 días </t>
  </si>
  <si>
    <t xml:space="preserve"> Asuntos contenidos en la legislación agraria anterior</t>
  </si>
  <si>
    <t>Subtotal de asuntos turnados por  Asuntos contenidos en la legislación agraria anterior</t>
  </si>
  <si>
    <t xml:space="preserve">Dato de construcción propia, se obtiene de la suma de los  Asuntos contenidos en la legislación agraria anterior, con menos de 20 días y más de 20 días </t>
  </si>
  <si>
    <t>Subtotal de Otro tipo de asuntos</t>
  </si>
  <si>
    <t xml:space="preserve">Dato de construcción propia, se obtiene de la suma de Otro tipo de asuntos, con menos de 20 días y más de 20 días </t>
  </si>
  <si>
    <t>Hoja 4, numeral 4.3.1 columna G, fila 51</t>
  </si>
  <si>
    <t xml:space="preserve">
Hoja 4, numeral 4.3.2 columna G, fila 54
 </t>
  </si>
  <si>
    <t>Hoja 8, Numeral VII, columna J, fila 5</t>
  </si>
  <si>
    <t>Hoja 8, Numeral VII, columna J, fila 7</t>
  </si>
  <si>
    <t xml:space="preserve">Dato de construcción propia, se obtiene de la suma de los asuntos de Restitución de tierras, bosques y aguas a núcleos de población o a sus integrantes, con menos de 20 días y más de 20 días  </t>
  </si>
  <si>
    <t>Este dato es obtenido de la propia ED. El total de asuntos en trámite se obtiene de la suma de “Total de asuntos pendientes de admisión” (Columna D, fila 5) y "Total de asuntos en fase de instrucción" Columna H, fila 5). No tendrá coincidencia con lo reportado en el informe de labores de los Tribunales  por la diferencia metodológica existente.</t>
  </si>
  <si>
    <t>Asuntos en materia de hidrocarburos y energía eléctrica según su tipo</t>
  </si>
  <si>
    <t>Solicitud de declaración de servidumbre por resolución judicial</t>
  </si>
  <si>
    <t>Sin controversia</t>
  </si>
  <si>
    <t>Con controversia</t>
  </si>
  <si>
    <t xml:space="preserve">Nulidad de Contratos </t>
  </si>
  <si>
    <t>Resolución que valida contrato</t>
  </si>
  <si>
    <t>Otra forma de conclusión</t>
  </si>
  <si>
    <t>Asuntos concluidos en materia de hidrocarburos y energía eléctrica según el tipo de resolución</t>
  </si>
  <si>
    <t>Asuntos en trámite (materia de hidrocarburos y energía eléctrica)</t>
  </si>
  <si>
    <t>Asuntos concluidos (materia de hidrocarburos y energía eléctrica)</t>
  </si>
  <si>
    <t>Acuerdo de  caducidad de la instancia</t>
  </si>
  <si>
    <t>Tribunal Unitario Agrario Distrito 34-A</t>
  </si>
  <si>
    <t>34-A</t>
  </si>
  <si>
    <t>Juan Alvarez 1525, Colonia Girasoles, Colima, Colima, C.P. 28017</t>
  </si>
  <si>
    <t>Total de asuntos en trámite en materia de hidrocarburos y energía eléctrica</t>
  </si>
  <si>
    <t>Total de asuntos concluidos en materia de hidrocarburos y energía eléctrica</t>
  </si>
  <si>
    <t>Validación de contratos para uso y ocupación superficial</t>
  </si>
  <si>
    <t xml:space="preserve">Otras controversias vinculadas al tema de hidrocarburos y energía eléctrica  </t>
  </si>
  <si>
    <t>Resolución que no valida contrato</t>
  </si>
  <si>
    <t>Culiacán</t>
  </si>
  <si>
    <t>04</t>
  </si>
  <si>
    <t>Hoja 7, Numeral 10 columna I</t>
  </si>
  <si>
    <t>Hoja 7, Numeral 10 columna J</t>
  </si>
  <si>
    <t>Asuntos de jurisdicción voluntaria</t>
  </si>
  <si>
    <t>Hoja 7, Numeral 10 columna M</t>
  </si>
  <si>
    <t>Hoja 7, Numeral 10 columna N</t>
  </si>
  <si>
    <t>Hoja 7, Numeral 10 columna O</t>
  </si>
  <si>
    <t xml:space="preserve">Hoja 7, Numeral 10, columna p, </t>
  </si>
  <si>
    <t>Hoja 5, Numeral 5.1, Columna J, fila 35</t>
  </si>
  <si>
    <t>Hoja 5, Numeral 5.2, Columna J, fila 37</t>
  </si>
  <si>
    <t>Hoja 5, Numeral 5.3, Columna J, fila 39</t>
  </si>
  <si>
    <t>Hoja 5, Numeral 5.5, Columna J, fila 43</t>
  </si>
  <si>
    <t>Hoja 5, Numeral 5.6, Columna J, fila 45</t>
  </si>
  <si>
    <t>Hoja 5, Numeral 5.7, Columna J, fila 47</t>
  </si>
  <si>
    <t>Hoja 5, Numeral 5.8, Columna J, fila 49</t>
  </si>
  <si>
    <t>Hoja 5, Numeral 5.10, Columna J, fila 53</t>
  </si>
  <si>
    <t>Hoja 5, Numeral 5.9, Columna J, fila 51</t>
  </si>
  <si>
    <t>Hoja 7, columna H, fila 60
Debe coincidir con las sentencias definitivas Hoja 5, Numeral 5.1  (Columna E de esta pestaña)</t>
  </si>
  <si>
    <t>Hoja 7, columna I, fila 60
Debe coincidir con las sentencias en cumplimiento de ejecutoria
 Hoja 5, Numeral 5.2 (Columna F de esta pestaña)</t>
  </si>
  <si>
    <t>Hoja 7, columna J, fila 60
Debe coincidir con el total de sentencias en cumplimiento de rec. de rev. 
Hoja 5, Numeral 5.3 (Columna G de esta pestaña)</t>
  </si>
  <si>
    <t>Hoja 7, columna L, fila 60
Debe coincidir con el total laudos homologados
 Hoja 5, Numeral 5.5 (Columna H de esta pestaña)</t>
  </si>
  <si>
    <t>Hoja 7, columna M, fila 60
Debe coincidir con el total de convenios con carácter de sentencia Hoja 5, Numeral 5.6 (Columna I de esta pestaña)</t>
  </si>
  <si>
    <t>Hoja 7, columna N, fila 60
Debe coincidir con el total de desistimientos
Hoja 5, Numeral 5.7 (Columna J de esta pestaña)</t>
  </si>
  <si>
    <t>Hoja 7, columna O, fila 60
Debe coincidir con el total de caducidades Hoja 5, Numeral 5.8 (Columna K de esta pestaña)</t>
  </si>
  <si>
    <t>Hoja 7, columna P, fila 60
Debe coincidir con el total de otras resoluciones Hoja 5, Numeral 5.9 
(Columna M de esta pestaña)</t>
  </si>
  <si>
    <t xml:space="preserve">Hoja 5, numeral 5.4, columna J, fila 41 </t>
  </si>
  <si>
    <t>Este total es construcción de INEGI (suma de las cantidades reportadas en las columnas E a M) debido a que las resoluciones interlocutorias fueron separadas e incorporadas en la hoja de actos procesales (Columna P), razón por la cual dicha cifra no guarda correspondencia con el total señalado en la Hoja 5, Columna J, fila 56 de los informes mensuales de los TA.</t>
  </si>
  <si>
    <t>Av. Insurgentes Sur Nº 838, Piso 1, Col. Del Valle Centro, Benito Juárez, Cd. De México, C.P. 03100</t>
  </si>
  <si>
    <t>Av. Baja Velocidad Nº 543 Oriente Lote 27, Manzana 26, Colonia Pilares, Metepec, Estado de México, C.P. 52179</t>
  </si>
  <si>
    <t>Calle Nicandro Castillo Nº 43, Col. Centro, Huejutla de Reyes, Hidalgo, C.P. 43000</t>
  </si>
  <si>
    <t>Boulevard Eduardo Vasconcelos Nº 513, Col. Centro, Oaxaca de Juárez, Oaxaca, C.P. 68000</t>
  </si>
  <si>
    <t>Domicilio: Calle 29, Nº 145, por 32 y 34, Col. Buenavista, Mérida, Yucatán, C.P. 97127</t>
  </si>
  <si>
    <t>Tanzanía y Circuito del Tercer Mundo Nº 13, Fracc. Valle Alto, Cd. Valles, San Luis Potosí, C.P. 79020</t>
  </si>
  <si>
    <t>Avenida Oaxaca Nº 400, Manzana Diagonal 1, Col. Sector Reforma, Sección Cuarta, Puerto Escondido, Oaxaca, C.P. 71980</t>
  </si>
  <si>
    <t>Benito Juárez</t>
  </si>
  <si>
    <t>Metepec</t>
  </si>
  <si>
    <t>054</t>
  </si>
  <si>
    <t>Huejutla de Reyes</t>
  </si>
  <si>
    <t>Tribunal Unitario Agrario Distrito 27-A</t>
  </si>
  <si>
    <t>27-A</t>
  </si>
  <si>
    <t>27-A25006</t>
  </si>
  <si>
    <t>San Francisco de Campeche</t>
  </si>
  <si>
    <t>34-A04002</t>
  </si>
  <si>
    <t>Ciudad Valles</t>
  </si>
  <si>
    <t>013</t>
  </si>
  <si>
    <t>Puerto Escondido</t>
  </si>
  <si>
    <t>San Pedro Mixtepec</t>
  </si>
  <si>
    <t>318</t>
  </si>
  <si>
    <t>El total de sentencias ejecutadas según su tipo se obtiene de la suma de “Sentencias definitivas de ejecución forzosa” y "Convenios con ejecución de sentencia”.
Este total es construcción de INEGI porque en los informes los tipos de sentencias ejecutadas no se suman</t>
  </si>
  <si>
    <t xml:space="preserve">Hoja 8, numeral 8.1, columna P, fila 15  </t>
  </si>
  <si>
    <t>Hoja 1, numeral 1.3.3, columna G, fila 46, corresponde a la suma de 1.3.3 a) 1.3.3 b) y 1.3.3 c)
Para la extracción del dato únicamente debe considerarse el informe del mes de diciembre 2023 (saldo)</t>
  </si>
  <si>
    <t>Hoja 8, numeral 8.2.1, inciso c), columna P, fila 22
 Para la extracción del dato únicamente debe considerarse el informe del mes de diciembre 2023 (saldo)</t>
  </si>
  <si>
    <t>Hoja 1, numeral 1.3.3, inciso b), columna G, fila 50
Para la extracción del dato únicamente debe considerarse el informe del mes de diciembre 2023 (saldo)</t>
  </si>
  <si>
    <t>Hoja 1, numeral 1.3.3, inciso c), columna G, fila 52
Para la extracción del dato únicamente debe considerarse el informe del mes de diciembre 2023 (saldo)</t>
  </si>
  <si>
    <t xml:space="preserve">
Hoja 8, numeral 8.2.1, inciso a), columna P, fila 20
Para la extracción del dato únicamente debe considerarse el informe del mes de diciembre 2023 (saldo)
</t>
  </si>
  <si>
    <t>Hoja 8, numeral 8.2.1 inciso b), columna P, fila 21 
Para la extracción del dato únicamente debe considerarse el informe del mes de diciembre 2023 (saldo)</t>
  </si>
  <si>
    <t xml:space="preserve">Hoja 9 (Columna J, fila 61) 
Para la extracción del dato únicamente debe considerarse el informe del mes de diciembre 2023 (saldo)
</t>
  </si>
  <si>
    <t>Hoja 9, numeral 1 inciso a), columna F, fila 8
Para la extracción del dato únicamente debe considerarse el informe del mes de diciembre 2023 (saldo)</t>
  </si>
  <si>
    <t>Hoja 9, numeral 1 inciso b), columna F, fila 9
Para la extracción del dato únicamente debe considerarse el informe del mes de diciembre 2023 (saldo)</t>
  </si>
  <si>
    <t>Hoja 9, numeral 1 inciso c), columna F, fila 10
Para la extracción del dato únicamente debe considerarse el informe del mes de diciembre 2023 (saldo)</t>
  </si>
  <si>
    <t>Hoja 9, numeral 1 inciso a), columna H, fila 8
Para la extracción del dato únicamente debe considerarse el informe del mes de diciembre 2023 (saldo)</t>
  </si>
  <si>
    <t>Hoja 9, numeral 1 inciso b), columna H, fila 9
Para la extracción del dato únicamente debe considerarse el informe del mes de diciembre 2023 (saldo)</t>
  </si>
  <si>
    <t>Hoja 9, numeral 1 inciso c), columna H, fila 10
Para la extracción del dato únicamente debe considerarse el informe del mes de diciembre 2023 (saldo)</t>
  </si>
  <si>
    <t>Hoja 9, numeral 2 inciso a), columna F, fila 13
Para la extracción del dato únicamente debe considerarse el informe del mes de diciembre 2023 (saldo)</t>
  </si>
  <si>
    <t>Hoja 9, numeral 2 inciso b), columna F, fila 14
Para la extracción del dato únicamente debe considerarse el informe del mes de diciembre 2023 (saldo)</t>
  </si>
  <si>
    <t>Hoja 9, numeral 2 inciso a), columna H, fila 13
Para la extracción del dato únicamente debe considerarse el informe del mes de diciembre 2023 (saldo)</t>
  </si>
  <si>
    <t>Hoja 9, numeral 2 inciso a), columna H, fila 14
Para la extracción del dato únicamente debe considerarse el informe del mes de diciembre 2023 (saldo)</t>
  </si>
  <si>
    <t>Hoja 9, numeral 3, columna F, fila 16
Para la extracción del dato únicamente debe considerarse el informe del mes de diciembre 2023 (saldo)</t>
  </si>
  <si>
    <t>Hoja 9, numeral 3, columna H, fila 16
Para la extracción del dato únicamente debe considerarse el informe del mes de diciembre 2023 (saldo)</t>
  </si>
  <si>
    <t>Hoja 9, numeral 4, columna F, fila 18
Para la extracción del dato únicamente debe considerarse el informe del mes de diciembre 2023 (saldo)</t>
  </si>
  <si>
    <t>Hoja 9, numeral 4, columna H, fila 18
Para la extracción del dato únicamente debe considerarse el informe del mes de diciembre 2023 (saldo)</t>
  </si>
  <si>
    <t>Hoja 9, numeral 5, columna F, fila 20
Para la extracción del dato únicamente debe considerarse el informe del mes de diciembre 2023 (saldo)</t>
  </si>
  <si>
    <t>Hoja 9, numeral 5, columna H, fila 20
Para la extracción del dato únicamente debe considerarse el informe del mes de diciembre 2023 (saldo)</t>
  </si>
  <si>
    <t>Hoja 9, numeral 6 inciso a), columna F, fila 23
Para la extracción del dato únicamente debe considerarse el informe del mes de diciembre 2023 (saldo)</t>
  </si>
  <si>
    <t>Hoja 9, numeral 6 inciso b), columna F, fila 25
Para la extracción del dato únicamente debe considerarse el informe del mes de diciembre 2023 (saldo)</t>
  </si>
  <si>
    <t>Hoja 9, numeral 6 inciso a), columna H, fila 23
Para la extracción del dato únicamente debe considerarse el informe del mes de diciembre 2023 (saldo)</t>
  </si>
  <si>
    <t>Hoja 9, numeral 6 inciso b), columna H, fila 25
Para la extracción del dato únicamente debe considerarse el informe del mes de diciembre 2023 (saldo)</t>
  </si>
  <si>
    <t>Hoja 9, numeral 7, columna F, fila 27
Para la extracción del dato únicamente debe considerarse el informe del mes de diciembre 2023 (saldo)</t>
  </si>
  <si>
    <t>Hoja 9, numeral 7, columna H, fila 27
Para la extracción del dato únicamente debe considerarse el informe del mes de diciembre 2023 (saldo)</t>
  </si>
  <si>
    <t>Hoja 9, numeral 8 inciso a), columna F, fila 30
Para la extracción del dato únicamente debe considerarse el informe del mes de diciembre 2023 (saldo)</t>
  </si>
  <si>
    <t>Hoja 9, numeral 8 inciso b), columna F, fila 31
Para la extracción del dato únicamente debe considerarse el informe del mes de diciembre 2023 (saldo)</t>
  </si>
  <si>
    <t>Hoja 9, numeral 8 inciso a), columna H, fila 30
Para la extracción del dato únicamente debe considerarse el informe del mes de diciembre 2023 (saldo)</t>
  </si>
  <si>
    <t>Hoja 9, numeral 8 inciso b), columna H, fila 31
Para la extracción del dato únicamente debe considerarse el informe del mes de diciembre 2023 (saldo)</t>
  </si>
  <si>
    <t>Hoja 9, numeral 9, columna F, fila 34
Para la extracción del dato únicamente debe considerarse el informe del mes de diciembre 2023 (saldo)</t>
  </si>
  <si>
    <t>Hoja 9, numeral 9, columna H, fila 34
Para la extracción del dato únicamente debe considerarse el informe del mes de diciembre 2023 (saldo)</t>
  </si>
  <si>
    <t>Hoja 9, numeral 10, columna F, fila 36
Para la extracción del dato únicamente debe considerarse el informe del mes de diciembre 2023 (saldo)</t>
  </si>
  <si>
    <t>Hoja 9, numeral 10, columna H, fila 36
Para la extracción del dato únicamente debe considerarse el informe del mes de diciembre 2023 (saldo)</t>
  </si>
  <si>
    <t>Hoja 9, numeral 11, columna F, fila 39
Para la extracción del dato únicamente debe considerarse el informe del mes de diciembre 2023 (saldo)</t>
  </si>
  <si>
    <t>Hoja 9, numeral 11, columna H, fila 39
Para la extracción del dato únicamente debe considerarse el informe del mes de diciembre 2023 (saldo)</t>
  </si>
  <si>
    <t>Hoja 9, numeral 12, columna F, fila 41
Para la extracción del dato únicamente debe considerarse el informe del mes de diciembre 2023 (saldo)</t>
  </si>
  <si>
    <t>Hoja 9, numeral 12, columna H, fila 41
Para la extracción del dato únicamente debe considerarse el informe del mes de diciembre 2023 (saldo)</t>
  </si>
  <si>
    <t>Hoja 9, numeral 13 inciso a), columna F, fila 44
Para la extracción del dato únicamente debe considerarse el informe del mes de diciembre 2023 (saldo)</t>
  </si>
  <si>
    <t>Hoja 9, numeral 13 inciso b), columna F, fila 46
Para la extracción del dato únicamente debe considerarse el informe del mes de diciembre 2023 (saldo)</t>
  </si>
  <si>
    <t>Hoja 9, numeral 13 inciso a), columna H, fila 44
Para la extracción del dato únicamente debe considerarse el informe del mes de diciembre 2023 (saldo)</t>
  </si>
  <si>
    <t>Hoja 9, numeral 13 inciso a), columna H, fila 46
Para la extracción del dato únicamente debe considerarse el informe del mes de diciembre 2023 (saldo)</t>
  </si>
  <si>
    <t>Hoja 9, numeral 15, columna F, fila 50
Para la extracción del dato únicamente debe considerarse el informe del mes de diciembre 2023 (saldo)</t>
  </si>
  <si>
    <t>Hoja 9, numeral 15, columna H, fila 50
Para la extracción del dato únicamente debe considerarse el informe del mes de diciembre 2023 (saldo)</t>
  </si>
  <si>
    <t>Hoja 9, numeral 16, columna F, fila 53
Para la extracción del dato únicamente debe considerarse el informe del mes de diciembre 2023 (saldo)</t>
  </si>
  <si>
    <t>Hoja 9, numeral 16, columna H, fila 53
Para la extracción del dato únicamente debe considerarse el informe del mes de diciembre 2023 (saldo)</t>
  </si>
  <si>
    <t>Hoja 9, numeral 17, columna F, fila 55
Para la extracción del dato únicamente debe considerarse el informe del mes de diciembre 2023 (saldo)</t>
  </si>
  <si>
    <t>Hoja 9, numeral 17, columna H, fila 55
Para la extracción del dato únicamente debe considerarse el informe del mes de diciembre 2023 (saldo)</t>
  </si>
  <si>
    <t>Hoja 9, numeral 18, columna F, fila 57
Para la extracción del dato únicamente debe considerarse el informe del mes de diciembre 2023 (saldo)</t>
  </si>
  <si>
    <t>Hoja 9, numeral 18, columna H, fila 57
Para la extracción del dato únicamente debe considerarse el informe del mes de diciembre 2023 (saldo)</t>
  </si>
  <si>
    <t>Hoja 9, numeral 14, columna F, fila 48
Para la extracción del dato únicamente debe considerarse el informe del mes de diciembre 2023 (saldo)</t>
  </si>
  <si>
    <t>Hoja 9, numeral 14, columna H, fila 48
Para la extracción del dato únicamente debe considerarse el informe del mes de diciembre 2023 (saldo)</t>
  </si>
  <si>
    <t>Hoja 8, numeral 8.2.2, columna P, fila 24
Para la extracción del dato únicamente debe considerarse el informe del mes de diciembre 2023 (saldo)</t>
  </si>
  <si>
    <t>Hoja 8, Numeral 8.2.2, inciso a), columna P, fila 25 
Para la extracción del dato únicamente debe considerarse el informe del mes de diciembre 2023 (saldo)</t>
  </si>
  <si>
    <t>Hoja 8, Numeral 8.2.2, inciso b), columna P, fila 26
Para la extracción del dato únicamente debe considerarse el informe del mes de diciembre 2023 (saldo)</t>
  </si>
  <si>
    <t>Hoja 8, Numeral 8.2.2, inciso c), columna P, fila 27
Para la extracción del dato únicamente debe considerarse el informe del mes de diciembre 2023 (saldo)</t>
  </si>
  <si>
    <t>Hoja 8, Numeral 8.2.2, inciso d), columna P, fila 28
Para la extracción del dato únicamente debe considerarse el informe del mes de diciembre 2023 (saldo)</t>
  </si>
  <si>
    <t>Hoja 8, Numeral 8.2.2, inciso e), columna P, fila 29
Para la extracción del dato únicamente debe considerarse el informe del mes de diciembre 2023 (saldo)</t>
  </si>
  <si>
    <t>Hoja 4, sumatoria de los numerales 4.3.1 y 4.3.2
Este total es construcción de INEGI. En los informes 2023 de los TA los totales de audiencias son independientes y no se suman</t>
  </si>
  <si>
    <t>Hoja 8, numeral 8.2.3, Columna P, fila 31
Para la extracción del dato únicamente debe considerarse el informe del mes de diciembre 2023 (saldo)</t>
  </si>
  <si>
    <t>Hoja 8, numeral 8.2.3, inciso a) Columna P, fila 33
Para la extracción del dato únicamente debe considerarse el informe del mes de diciembre 2023 (saldo)</t>
  </si>
  <si>
    <t>Hoja 8, numeral 8.2.3, inciso b) Columna P, fila 34
Para la extracción del dato únicamente debe considerarse el informe del mes de diciembre 2023 (saldo)</t>
  </si>
  <si>
    <t>Hoja 11, Columna F, fila 28 (suma de los asuntos  en trámite)
Para la extracción del dato únicamente debe considerarse el informe del mes de diciembre 2023 (saldo)</t>
  </si>
  <si>
    <t xml:space="preserve">Hoja 11, Columna F, fila 17
Para la extracción del dato únicamente debe considerarse el informe del mes de diciembre 2023 (saldo) </t>
  </si>
  <si>
    <t>Hoja 11, Columna F, fila 21
Para la extracción del dato únicamente debe considerarse el informe del mes de diciembre 2023 (saldo)</t>
  </si>
  <si>
    <t>Hoja 11, Columna F, fila 25
Para la extracción del dato únicamente debe considerarse el informe del mes de diciembre 2023 (saldo)</t>
  </si>
  <si>
    <t>Hoja 11, Columna F, fila 26
Para la extracción del dato únicamente debe considerarse el informe del mes de diciembre 2023 (saldo)</t>
  </si>
  <si>
    <t>Hoja 11, Columna F, fila 13 (suma de los asuntos concluidos) 
Para la extracción del dato únicamente debe considerarse el informe del mes de diciembre 2023 (saldo)</t>
  </si>
  <si>
    <t>Hoja 11, Columna B, fila 13
Para la extracción del dato únicamente debe considerarse el informe del mes de diciembre 2023 (saldo)</t>
  </si>
  <si>
    <t>Hoja 11, Columna C, fila 13
Para la extracción del dato únicamente debe considerarse el informe del mes de diciembre 2023 (saldo)</t>
  </si>
  <si>
    <t>Hoja 11, Columna D, fila 13
Para la extracción del dato únicamente debe considerarse el informe del mes de diciembre 2023 (saldo)</t>
  </si>
  <si>
    <t>Hoja 11, Columna E, fila 13
Para la extracción del dato únicamente debe considerarse el informe del mes de diciembre 2023 (saldo)</t>
  </si>
  <si>
    <t>Se obtiene del catálogo</t>
  </si>
  <si>
    <t>Periodo de reporte de información
(Año)</t>
  </si>
  <si>
    <t>Solo año</t>
  </si>
  <si>
    <t>Hoja ingresos. Suma de todos los totales de todos los meses. Columna D (Total de ingresos)</t>
  </si>
  <si>
    <t>Hoja ingresos. Suma de todos los totales de todos los meses. Columna E (Subtotal de expedientes recibidos)</t>
  </si>
  <si>
    <t>Hoja ingresos. Suma de todos los totales de todos los meses. Columna I (Subtotal de demandas promovidas)</t>
  </si>
  <si>
    <t>Hoja trámite, Columna BZ (Total de asuntos en trámite-Saldo)</t>
  </si>
  <si>
    <t>Hoja conclusiones. Suma de todos los totales de todos los meses. Columna D (Total de resoluciones dictadas en los asuntos)</t>
  </si>
  <si>
    <t>Hoja 6, Numeral 1, inciso b), columna p, fila 12</t>
  </si>
  <si>
    <t>Hoja 6, Numeral 2 inciso a), columna p, fila 21</t>
  </si>
  <si>
    <t>Hoja 6, Numeral 2, inciso b), columna p, fila 23</t>
  </si>
  <si>
    <t>Hoja 6, Numeral 3, columna p, fila 27</t>
  </si>
  <si>
    <t>Hoja 6, Numeral 4, columna p, fila 32</t>
  </si>
  <si>
    <t>Hoja 6, Numeral 5, columna p, fila 36</t>
  </si>
  <si>
    <t>Hoja 6, Numeral 6 inciso a), columna p, fila 42</t>
  </si>
  <si>
    <t>Hoja 6, Numeral 6 inciso b), columna p, fila 45</t>
  </si>
  <si>
    <t>Hoja 6, Numeral 7, columna p, fila 49</t>
  </si>
  <si>
    <t>Hoja 6, Numeral 8, inciso a), columna p, fila 55</t>
  </si>
  <si>
    <t>Hoja 6, Numeral 8, inciso b), columna p, fila 57</t>
  </si>
  <si>
    <t>Hoja 7, Numeral 9, columna p, fila 12</t>
  </si>
  <si>
    <t>Hoja 7, Numeral 11, columna p, fila 19</t>
  </si>
  <si>
    <t>Hoja 7, Numeral 12 columna p, fila 23</t>
  </si>
  <si>
    <t>Hoja 7, Numeral 13, inciso a), columna p, fila 29</t>
  </si>
  <si>
    <t>Hoja 7, Numeral 13, inciso b), columna p, fila 33</t>
  </si>
  <si>
    <t>Hoja 7, Numeral 15 columna p, fila 41</t>
  </si>
  <si>
    <t>Hoja 7, Numeral 16 columna p, fila 45</t>
  </si>
  <si>
    <t>Hoja 7, Numeral 17 columna p, fila 48</t>
  </si>
  <si>
    <t>Hoja 7, Numeral 18 columna p, fila 54</t>
  </si>
  <si>
    <t>Hoja 7, Numeral 14 columna p, fila 37</t>
  </si>
  <si>
    <t>Hoja 6, Numeral 1,inciso a), columna p, fila 10</t>
  </si>
  <si>
    <t>Hoja 6, Numeral 1, inciso c), columna p, fila 14</t>
  </si>
  <si>
    <t>132017</t>
  </si>
  <si>
    <t>1-A01001</t>
  </si>
  <si>
    <t>202002</t>
  </si>
  <si>
    <t>307101</t>
  </si>
  <si>
    <t>407089</t>
  </si>
  <si>
    <t>508019</t>
  </si>
  <si>
    <t>605035</t>
  </si>
  <si>
    <t>710005</t>
  </si>
  <si>
    <t>Calle Dinamarca 84, Colonia Juárez, Cuauhtémoc, Ciudad de México, C.P. 06600</t>
  </si>
  <si>
    <t>809015</t>
  </si>
  <si>
    <t>Cuauhtémoc</t>
  </si>
  <si>
    <t>Calle Dr. José María Mora 117, Colonia Vidriera, Zona Centro, Toluca, México, C.P. 50000</t>
  </si>
  <si>
    <t>915106</t>
  </si>
  <si>
    <t>1015104</t>
  </si>
  <si>
    <t>1111015</t>
  </si>
  <si>
    <t>1212029</t>
  </si>
  <si>
    <t>1314039</t>
  </si>
  <si>
    <t>Avenida Cuauhtémoc 606 B, Zona Centro, Pachuca, Hidalgo, C.P. 42000</t>
  </si>
  <si>
    <t>1413048</t>
  </si>
  <si>
    <t>Pachuca</t>
  </si>
  <si>
    <t>1514039</t>
  </si>
  <si>
    <t>1614039</t>
  </si>
  <si>
    <t>1716053</t>
  </si>
  <si>
    <t>1817007</t>
  </si>
  <si>
    <t>1918017</t>
  </si>
  <si>
    <t>2019039</t>
  </si>
  <si>
    <t>Calle Heliodoro Díaz Quintas 214, Colonia Centro, Oaxaca de Juárez, Oaxaca, C.P. 68000</t>
  </si>
  <si>
    <t>2120067</t>
  </si>
  <si>
    <t>2220184</t>
  </si>
  <si>
    <t>2315099</t>
  </si>
  <si>
    <t>2415106</t>
  </si>
  <si>
    <t>2524028</t>
  </si>
  <si>
    <t xml:space="preserve">Tribunal Unitario Agrario Distrito 26 </t>
  </si>
  <si>
    <t>2625006</t>
  </si>
  <si>
    <t xml:space="preserve">Culiacán </t>
  </si>
  <si>
    <t>2725011</t>
  </si>
  <si>
    <t>2826030</t>
  </si>
  <si>
    <t>2927004</t>
  </si>
  <si>
    <t>3028041</t>
  </si>
  <si>
    <t>3130087</t>
  </si>
  <si>
    <t>3230189</t>
  </si>
  <si>
    <t>3329033</t>
  </si>
  <si>
    <t>Calle 60 338 Letra H Entre 27 y 29, Fraccionamiento Señorial, Mérida, Yucatán, C.P. 97050</t>
  </si>
  <si>
    <t>3431050</t>
  </si>
  <si>
    <t>3526018</t>
  </si>
  <si>
    <t>3616053</t>
  </si>
  <si>
    <t>3721114</t>
  </si>
  <si>
    <t>3806002</t>
  </si>
  <si>
    <t>3925012</t>
  </si>
  <si>
    <t>4030141</t>
  </si>
  <si>
    <t>4112001</t>
  </si>
  <si>
    <t>4222014</t>
  </si>
  <si>
    <t>Calle Encino 100 1er. Piso, Colonia Águila, Zona Centro, Tampico, Tamaulipas, C.P. 89230</t>
  </si>
  <si>
    <t>4328038</t>
  </si>
  <si>
    <t>Tampico</t>
  </si>
  <si>
    <t xml:space="preserve">Tamaulipas </t>
  </si>
  <si>
    <t>4423004</t>
  </si>
  <si>
    <t>4502001</t>
  </si>
  <si>
    <t>4620039</t>
  </si>
  <si>
    <t>4721114</t>
  </si>
  <si>
    <t>4803003</t>
  </si>
  <si>
    <t>4917006</t>
  </si>
  <si>
    <t xml:space="preserve">Tribunal Unitario Agrario Distrito 50 </t>
  </si>
  <si>
    <t>5004002</t>
  </si>
  <si>
    <t xml:space="preserve"> Campeche</t>
  </si>
  <si>
    <t>5112035</t>
  </si>
  <si>
    <t>5212038</t>
  </si>
  <si>
    <t>5311007</t>
  </si>
  <si>
    <t>Avenida Oaxaca Nº 400, Manzana Diagonal 1, Col. Sector Reforma, Sección Cuarta, C.P. 71980, Puerto Escondido, Oaxaca</t>
  </si>
  <si>
    <t>5407019</t>
  </si>
  <si>
    <t xml:space="preserve">Comitán </t>
  </si>
  <si>
    <t>Comitán de Domínguez</t>
  </si>
  <si>
    <t>5513048</t>
  </si>
  <si>
    <t>5618017</t>
  </si>
  <si>
    <t xml:space="preserve">Campeche </t>
  </si>
  <si>
    <t>Tribunal Unitario Agrario Distrito 39-A</t>
  </si>
  <si>
    <t>39-A</t>
  </si>
  <si>
    <t/>
  </si>
  <si>
    <t>NOMBRE_VARIABLE</t>
  </si>
  <si>
    <t>Periodo de reporte de la información (mes/año)</t>
  </si>
  <si>
    <t>VARIABLE</t>
  </si>
  <si>
    <t>H01_07</t>
  </si>
  <si>
    <t>H01_08</t>
  </si>
  <si>
    <t>H01_09</t>
  </si>
  <si>
    <t>H01_10</t>
  </si>
  <si>
    <t>H01_11</t>
  </si>
  <si>
    <t>H02_01</t>
  </si>
  <si>
    <t>H02_03</t>
  </si>
  <si>
    <t>H02_05</t>
  </si>
  <si>
    <t>H02_07</t>
  </si>
  <si>
    <t>H02_09</t>
  </si>
  <si>
    <t>H02_11</t>
  </si>
  <si>
    <t>H02_13</t>
  </si>
  <si>
    <t>H02_15</t>
  </si>
  <si>
    <t>H02_17</t>
  </si>
  <si>
    <t>H02_19</t>
  </si>
  <si>
    <t>H02_21</t>
  </si>
  <si>
    <t>H02_23</t>
  </si>
  <si>
    <t>H02_25</t>
  </si>
  <si>
    <t>H03_01</t>
  </si>
  <si>
    <t>H03_03</t>
  </si>
  <si>
    <t>H03_05</t>
  </si>
  <si>
    <t>H03_07</t>
  </si>
  <si>
    <t>H03_09</t>
  </si>
  <si>
    <t>H03_11</t>
  </si>
  <si>
    <t>H03_15</t>
  </si>
  <si>
    <t>H03_17</t>
  </si>
  <si>
    <t>H03_19</t>
  </si>
  <si>
    <t>H03_21</t>
  </si>
  <si>
    <t>H03_13</t>
  </si>
  <si>
    <t>H01_13</t>
  </si>
  <si>
    <t>Turnados con más de 20 días</t>
  </si>
  <si>
    <t>H01_14,H01_15,H01_16</t>
  </si>
  <si>
    <t>H08_15,H08_16,H08_17,H08_18,H08_821c_2023</t>
  </si>
  <si>
    <t>H01_15</t>
  </si>
  <si>
    <t>H01_16</t>
  </si>
  <si>
    <t>H08_07,H08_08,H08_09,H08_10,H08_821a_2023</t>
  </si>
  <si>
    <t>H08_11,H08_12,H08_13,H08_14,H08_821b_2023</t>
  </si>
  <si>
    <t>H09_01</t>
  </si>
  <si>
    <t>H09_03</t>
  </si>
  <si>
    <t>H09_05</t>
  </si>
  <si>
    <t>H09_02</t>
  </si>
  <si>
    <t>H09_04</t>
  </si>
  <si>
    <t>H09_06</t>
  </si>
  <si>
    <t>H09_07</t>
  </si>
  <si>
    <t>H09_09</t>
  </si>
  <si>
    <t>H09_08</t>
  </si>
  <si>
    <t>H09_10</t>
  </si>
  <si>
    <t>H09_11</t>
  </si>
  <si>
    <t>H09_12</t>
  </si>
  <si>
    <t>H09_13</t>
  </si>
  <si>
    <t>H09_14</t>
  </si>
  <si>
    <t>H09_15</t>
  </si>
  <si>
    <t>H09_16</t>
  </si>
  <si>
    <t>H09_17</t>
  </si>
  <si>
    <t>H09_19</t>
  </si>
  <si>
    <t>H09_18</t>
  </si>
  <si>
    <t>H09_20</t>
  </si>
  <si>
    <t>H09_21</t>
  </si>
  <si>
    <t>H09_22</t>
  </si>
  <si>
    <t>H09_23</t>
  </si>
  <si>
    <t>H09_25</t>
  </si>
  <si>
    <t>H09_24</t>
  </si>
  <si>
    <t>H09_26</t>
  </si>
  <si>
    <t>H09_27</t>
  </si>
  <si>
    <t>H09_28</t>
  </si>
  <si>
    <t>H09_29</t>
  </si>
  <si>
    <t>H09_30</t>
  </si>
  <si>
    <t>H09_31</t>
  </si>
  <si>
    <t>H09_32</t>
  </si>
  <si>
    <t>H09_33</t>
  </si>
  <si>
    <t>H09_34</t>
  </si>
  <si>
    <t>H09_35</t>
  </si>
  <si>
    <t>H09_37</t>
  </si>
  <si>
    <t>H09_36</t>
  </si>
  <si>
    <t>H09_38</t>
  </si>
  <si>
    <t>H09_41</t>
  </si>
  <si>
    <t>H09_42</t>
  </si>
  <si>
    <t>H09_43</t>
  </si>
  <si>
    <t>H09_44</t>
  </si>
  <si>
    <t>H09_45</t>
  </si>
  <si>
    <t>H09_46</t>
  </si>
  <si>
    <t>H09_47</t>
  </si>
  <si>
    <t>H09_48</t>
  </si>
  <si>
    <t>H09_39</t>
  </si>
  <si>
    <t>H09_40</t>
  </si>
  <si>
    <t>Subtotal de asuntos por controversias por límites de terrenos</t>
  </si>
  <si>
    <t>Total de sentencias definitivas según su estatus</t>
  </si>
  <si>
    <t>H05_11,H05_12,H05_13,H05_51d_2023</t>
  </si>
  <si>
    <t>H05_14,H05_15,H05_16,H05_52d_2023</t>
  </si>
  <si>
    <t>H05_17,H05_18,H05_19,H05_53d_2023</t>
  </si>
  <si>
    <t>H05_23,H05_24,H05_25,H05_55d_2023</t>
  </si>
  <si>
    <t>H05_26,H05_27,H05_28,H05_56d_2023</t>
  </si>
  <si>
    <t>H05_29,H05_30,H05_31,H05_57d_2023</t>
  </si>
  <si>
    <t>H05_32,H05_33,H05_34,H05_58d_2023</t>
  </si>
  <si>
    <t>H05_38,H05_39,H05_40,H05_510_2023</t>
  </si>
  <si>
    <t>H05_35,H05_36,H05_37,H05_59d_2023</t>
  </si>
  <si>
    <t>H06_01</t>
  </si>
  <si>
    <t>H06_10</t>
  </si>
  <si>
    <t>H06_19</t>
  </si>
  <si>
    <t>H06_28</t>
  </si>
  <si>
    <t>H06_37</t>
  </si>
  <si>
    <t>H06_46</t>
  </si>
  <si>
    <t>H06_55</t>
  </si>
  <si>
    <t>H06_64</t>
  </si>
  <si>
    <t>H06_73</t>
  </si>
  <si>
    <t>H06_82</t>
  </si>
  <si>
    <t>H06_91</t>
  </si>
  <si>
    <t>H06_100</t>
  </si>
  <si>
    <t>H06_109</t>
  </si>
  <si>
    <t>H07_01</t>
  </si>
  <si>
    <t>H07_17</t>
  </si>
  <si>
    <t>H07_26</t>
  </si>
  <si>
    <t>H07_35</t>
  </si>
  <si>
    <t>H07_44</t>
  </si>
  <si>
    <t>H07_62</t>
  </si>
  <si>
    <t>H07_71</t>
  </si>
  <si>
    <t>H07_80</t>
  </si>
  <si>
    <t>H07_89</t>
  </si>
  <si>
    <t>H07_53</t>
  </si>
  <si>
    <t>H06_02</t>
  </si>
  <si>
    <t>H06_11</t>
  </si>
  <si>
    <t>H06_20</t>
  </si>
  <si>
    <t>H06_29</t>
  </si>
  <si>
    <t>H06_38</t>
  </si>
  <si>
    <t>H06_47</t>
  </si>
  <si>
    <t>H06_56</t>
  </si>
  <si>
    <t>H06_65</t>
  </si>
  <si>
    <t>H06_74</t>
  </si>
  <si>
    <t>H06_83</t>
  </si>
  <si>
    <t>H06_92</t>
  </si>
  <si>
    <t>H06_101</t>
  </si>
  <si>
    <t>H06_110</t>
  </si>
  <si>
    <t>H07_02</t>
  </si>
  <si>
    <t>H07_10</t>
  </si>
  <si>
    <t>H07_18</t>
  </si>
  <si>
    <t>H07_27</t>
  </si>
  <si>
    <t>H07_36</t>
  </si>
  <si>
    <t>H07_45</t>
  </si>
  <si>
    <t>H07_63</t>
  </si>
  <si>
    <t>H07_72</t>
  </si>
  <si>
    <t>H07_81</t>
  </si>
  <si>
    <t>H07_90</t>
  </si>
  <si>
    <t>H07_54</t>
  </si>
  <si>
    <t>H06_03</t>
  </si>
  <si>
    <t>H06_12</t>
  </si>
  <si>
    <t>H06_21</t>
  </si>
  <si>
    <t>H06_30</t>
  </si>
  <si>
    <t>H06_39</t>
  </si>
  <si>
    <t>H06_48</t>
  </si>
  <si>
    <t>H06_57</t>
  </si>
  <si>
    <t>H06_66</t>
  </si>
  <si>
    <t>H06_75</t>
  </si>
  <si>
    <t>H06_84</t>
  </si>
  <si>
    <t>H06_93</t>
  </si>
  <si>
    <t>H06_102</t>
  </si>
  <si>
    <t>H06_111</t>
  </si>
  <si>
    <t>H07_03</t>
  </si>
  <si>
    <t>H07_11</t>
  </si>
  <si>
    <t>H07_19</t>
  </si>
  <si>
    <t>H07_28</t>
  </si>
  <si>
    <t>H07_37</t>
  </si>
  <si>
    <t>H07_46</t>
  </si>
  <si>
    <t>H07_64</t>
  </si>
  <si>
    <t>H07_73</t>
  </si>
  <si>
    <t>H07_82</t>
  </si>
  <si>
    <t>H07_91</t>
  </si>
  <si>
    <t>H07_55</t>
  </si>
  <si>
    <t>H06_05</t>
  </si>
  <si>
    <t>H06_14</t>
  </si>
  <si>
    <t>H06_23</t>
  </si>
  <si>
    <t>H06_32</t>
  </si>
  <si>
    <t>H06_41</t>
  </si>
  <si>
    <t>H06_50</t>
  </si>
  <si>
    <t>H06_59</t>
  </si>
  <si>
    <t>H06_68</t>
  </si>
  <si>
    <t>H06_77</t>
  </si>
  <si>
    <t>H06_86</t>
  </si>
  <si>
    <t>H06_95</t>
  </si>
  <si>
    <t>H06_104</t>
  </si>
  <si>
    <t>H06_113</t>
  </si>
  <si>
    <t>H07_05</t>
  </si>
  <si>
    <t>H07_21</t>
  </si>
  <si>
    <t>H07_30</t>
  </si>
  <si>
    <t>H07_39</t>
  </si>
  <si>
    <t>H07_66</t>
  </si>
  <si>
    <t>H07_75</t>
  </si>
  <si>
    <t>H07_84</t>
  </si>
  <si>
    <t>H07_93</t>
  </si>
  <si>
    <t>H07_57</t>
  </si>
  <si>
    <t>H06_06</t>
  </si>
  <si>
    <t>H06_15</t>
  </si>
  <si>
    <t>H06_24</t>
  </si>
  <si>
    <t>H06_33</t>
  </si>
  <si>
    <t>H06_42</t>
  </si>
  <si>
    <t>H06_51</t>
  </si>
  <si>
    <t>H06_60</t>
  </si>
  <si>
    <t>H06_69</t>
  </si>
  <si>
    <t>H06_78</t>
  </si>
  <si>
    <t>H06_87</t>
  </si>
  <si>
    <t>H06_96</t>
  </si>
  <si>
    <t>H06_105</t>
  </si>
  <si>
    <t>H06_114</t>
  </si>
  <si>
    <t>H07_06</t>
  </si>
  <si>
    <t>H07_12</t>
  </si>
  <si>
    <t>H07_22</t>
  </si>
  <si>
    <t>H07_31</t>
  </si>
  <si>
    <t>H07_40</t>
  </si>
  <si>
    <t>H07_49</t>
  </si>
  <si>
    <t>H07_67</t>
  </si>
  <si>
    <t>H07_76</t>
  </si>
  <si>
    <t>H07_85</t>
  </si>
  <si>
    <t>H07_94</t>
  </si>
  <si>
    <t>H07_58</t>
  </si>
  <si>
    <t>H06_07</t>
  </si>
  <si>
    <t>H06_16</t>
  </si>
  <si>
    <t>H06_25</t>
  </si>
  <si>
    <t>H06_34</t>
  </si>
  <si>
    <t>H06_43</t>
  </si>
  <si>
    <t>H06_52</t>
  </si>
  <si>
    <t>H06_61</t>
  </si>
  <si>
    <t>H06_70</t>
  </si>
  <si>
    <t>H06_79</t>
  </si>
  <si>
    <t>H06_88</t>
  </si>
  <si>
    <t>H06_97</t>
  </si>
  <si>
    <t>H06_106</t>
  </si>
  <si>
    <t>H06_115</t>
  </si>
  <si>
    <t>H07_07</t>
  </si>
  <si>
    <t>H07_13</t>
  </si>
  <si>
    <t>H07_23</t>
  </si>
  <si>
    <t>H07_32</t>
  </si>
  <si>
    <t>H07_41</t>
  </si>
  <si>
    <t>H07_50</t>
  </si>
  <si>
    <t>H07_68</t>
  </si>
  <si>
    <t>H07_77</t>
  </si>
  <si>
    <t>H07_86</t>
  </si>
  <si>
    <t>H07_95</t>
  </si>
  <si>
    <t>H07_59</t>
  </si>
  <si>
    <t>H06_08</t>
  </si>
  <si>
    <t>H06_17</t>
  </si>
  <si>
    <t>H06_26</t>
  </si>
  <si>
    <t>H06_35</t>
  </si>
  <si>
    <t>H06_44</t>
  </si>
  <si>
    <t>H06_53</t>
  </si>
  <si>
    <t>H06_62</t>
  </si>
  <si>
    <t>H06_71</t>
  </si>
  <si>
    <t>H06_80</t>
  </si>
  <si>
    <t>H06_89</t>
  </si>
  <si>
    <t>H06_98</t>
  </si>
  <si>
    <t>H06_107</t>
  </si>
  <si>
    <t>H06_116</t>
  </si>
  <si>
    <t>H07_08</t>
  </si>
  <si>
    <t>H07_14</t>
  </si>
  <si>
    <t>H07_24</t>
  </si>
  <si>
    <t>H07_33</t>
  </si>
  <si>
    <t>H07_42</t>
  </si>
  <si>
    <t>H07_51</t>
  </si>
  <si>
    <t>H07_69</t>
  </si>
  <si>
    <t>H07_78</t>
  </si>
  <si>
    <t>H07_87</t>
  </si>
  <si>
    <t>H07_96</t>
  </si>
  <si>
    <t>H07_60</t>
  </si>
  <si>
    <t>H06_09</t>
  </si>
  <si>
    <t>H06_18</t>
  </si>
  <si>
    <t>H06_27</t>
  </si>
  <si>
    <t>H06_36</t>
  </si>
  <si>
    <t>H06_45</t>
  </si>
  <si>
    <t>H06_54</t>
  </si>
  <si>
    <t>H06_63</t>
  </si>
  <si>
    <t>H06_72</t>
  </si>
  <si>
    <t>H06_81</t>
  </si>
  <si>
    <t>H06_90</t>
  </si>
  <si>
    <t>H06_99</t>
  </si>
  <si>
    <t>H06_108</t>
  </si>
  <si>
    <t>H06_117</t>
  </si>
  <si>
    <t>H07_09</t>
  </si>
  <si>
    <t>H07_15</t>
  </si>
  <si>
    <t>H07_25</t>
  </si>
  <si>
    <t>H07_34</t>
  </si>
  <si>
    <t>H07_43</t>
  </si>
  <si>
    <t>H07_52</t>
  </si>
  <si>
    <t>H07_70</t>
  </si>
  <si>
    <t>H07_79</t>
  </si>
  <si>
    <t>H07_88</t>
  </si>
  <si>
    <t>H07_97</t>
  </si>
  <si>
    <t>H07_61</t>
  </si>
  <si>
    <t>H08_19,H08_20,H08_21,H08_22,H08_822a_2023</t>
  </si>
  <si>
    <t>H08_23,H08_24,H08_25,H08_26,H08_822b_2023</t>
  </si>
  <si>
    <t>H08_27,H08_28,H08_29,H08_30,H08_822c_2023</t>
  </si>
  <si>
    <t>H08_31,H08_32,H08_33,H08_34,H08_822d_2023</t>
  </si>
  <si>
    <t>H08_35,H08_36,H08_37,H08_38,H08_822e_2023</t>
  </si>
  <si>
    <t>H08_01</t>
  </si>
  <si>
    <t>H08_02</t>
  </si>
  <si>
    <t>Total de autos dictados</t>
  </si>
  <si>
    <t>H04_04</t>
  </si>
  <si>
    <t>H04_05</t>
  </si>
  <si>
    <t>H04_06</t>
  </si>
  <si>
    <t>H04_07</t>
  </si>
  <si>
    <t>H04_08</t>
  </si>
  <si>
    <t>H04_09</t>
  </si>
  <si>
    <t>H04_10</t>
  </si>
  <si>
    <t>H04_11</t>
  </si>
  <si>
    <t>H04_12</t>
  </si>
  <si>
    <t>H05_20,H05_21,H05_22,H05_54d_2023</t>
  </si>
  <si>
    <t xml:space="preserve"> </t>
  </si>
  <si>
    <t>H08_39,H08_40,H08_41,H08_42,H08_823a_2023</t>
  </si>
  <si>
    <t>H08_43,H08_44,H08_45,H08_46,H08_823b_2023</t>
  </si>
  <si>
    <t>H05_01</t>
  </si>
  <si>
    <t>H05_02</t>
  </si>
  <si>
    <t>H05_03</t>
  </si>
  <si>
    <t>H05_04</t>
  </si>
  <si>
    <t>H05_05</t>
  </si>
  <si>
    <t>H05_07</t>
  </si>
  <si>
    <t>H05_09</t>
  </si>
  <si>
    <t>H05_06</t>
  </si>
  <si>
    <t>H05_08</t>
  </si>
  <si>
    <t>H05_10</t>
  </si>
  <si>
    <t>H11_05</t>
  </si>
  <si>
    <t>H11_06</t>
  </si>
  <si>
    <t>H11_07</t>
  </si>
  <si>
    <t>H11_08</t>
  </si>
  <si>
    <t>H11_01</t>
  </si>
  <si>
    <t>H11_02</t>
  </si>
  <si>
    <t>H11_03</t>
  </si>
  <si>
    <t>H11_04</t>
  </si>
  <si>
    <t>Tribunal Unitario Agrario Distrito 14</t>
  </si>
  <si>
    <t>Enero/2023</t>
  </si>
  <si>
    <t>Febrero/2023</t>
  </si>
  <si>
    <t>Marzo/2023</t>
  </si>
  <si>
    <t>Abril/2023</t>
  </si>
  <si>
    <t>Mayo/2023</t>
  </si>
  <si>
    <t>Junio/2023</t>
  </si>
  <si>
    <t>Julio/2023</t>
  </si>
  <si>
    <t>Agosto/2023</t>
  </si>
  <si>
    <t>Septiembre/2023</t>
  </si>
  <si>
    <t>Octubre/2023</t>
  </si>
  <si>
    <t>1413028</t>
  </si>
  <si>
    <t>Noviembre/2023</t>
  </si>
  <si>
    <t>Diciembre/2023</t>
  </si>
  <si>
    <t>Tribunal Unitario Agrario Distrito 30-A</t>
  </si>
  <si>
    <t>30-A28003</t>
  </si>
  <si>
    <t>Tribunal Unitario Agrario Distrito 43</t>
  </si>
  <si>
    <t>4324013</t>
  </si>
  <si>
    <t>H08_03,H08_04,H08_05,H08_06,H08_81_2023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</si>
</sst>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4"/>
      <color theme="0"/>
      <name val="Arial"/>
      <family val="2"/>
    </font>
    <font>
      <b/>
      <sz val="14"/>
      <color theme="1"/>
      <name val="Arial"/>
      <family val="2"/>
    </font>
    <font>
      <u/>
      <sz val="11"/>
      <color theme="10"/>
      <name val="Calibri"/>
      <family val="2"/>
      <scheme val="minor"/>
    </font>
    <font>
      <sz val="11"/>
      <color theme="1"/>
      <name val="Arial"/>
      <family val="2"/>
    </font>
    <font>
      <b/>
      <sz val="15"/>
      <color theme="1"/>
      <name val="Arial"/>
      <family val="2"/>
    </font>
    <font>
      <b/>
      <sz val="18"/>
      <color rgb="FF008080"/>
      <name val="Arial"/>
      <family val="2"/>
    </font>
    <font>
      <b/>
      <sz val="22"/>
      <color theme="4" tint="-0.499984740745262"/>
      <name val="Arial"/>
      <family val="2"/>
    </font>
    <font>
      <b/>
      <sz val="14"/>
      <name val="Arial"/>
      <family val="2"/>
    </font>
    <font>
      <sz val="26"/>
      <color theme="1"/>
      <name val="Arial"/>
      <family val="2"/>
    </font>
    <font>
      <sz val="26"/>
      <color theme="10"/>
      <name val="Arial"/>
      <family val="2"/>
    </font>
    <font>
      <b/>
      <sz val="18"/>
      <color theme="4" tint="-0.499984740745262"/>
      <name val="Arial"/>
      <family val="2"/>
    </font>
    <font>
      <b/>
      <i/>
      <sz val="9"/>
      <color theme="4" tint="-0.499984740745262"/>
      <name val="Arial"/>
      <family val="2"/>
    </font>
    <font>
      <b/>
      <sz val="9"/>
      <color theme="1"/>
      <name val="Arial"/>
      <family val="2"/>
    </font>
    <font>
      <sz val="12"/>
      <color theme="1"/>
      <name val="Arial"/>
      <family val="2"/>
    </font>
    <font>
      <b/>
      <sz val="12"/>
      <color theme="0"/>
      <name val="Arial"/>
      <family val="2"/>
    </font>
    <font>
      <sz val="9"/>
      <color indexed="81"/>
      <name val="Tahoma"/>
      <family val="2"/>
    </font>
    <font>
      <b/>
      <sz val="9"/>
      <color indexed="81"/>
      <name val="Tahoma"/>
      <family val="2"/>
    </font>
    <font>
      <b/>
      <sz val="11"/>
      <color theme="1"/>
      <name val="Calibri"/>
      <family val="2"/>
      <scheme val="minor"/>
    </font>
    <font>
      <sz val="14"/>
      <color theme="1"/>
      <name val="Arial"/>
      <family val="2"/>
    </font>
    <font>
      <b/>
      <sz val="12"/>
      <color theme="1"/>
      <name val="Arial"/>
      <family val="2"/>
    </font>
    <font>
      <sz val="12"/>
      <name val="Arial"/>
      <family val="2"/>
    </font>
    <font>
      <sz val="12"/>
      <color rgb="FF333333"/>
      <name val="Arial"/>
      <family val="2"/>
    </font>
    <font>
      <sz val="14"/>
      <color theme="0"/>
      <name val="Arial"/>
      <family val="2"/>
    </font>
    <font>
      <b/>
      <sz val="11"/>
      <name val="Calibri"/>
      <family val="2"/>
      <scheme val="minor"/>
    </font>
    <font>
      <sz val="14"/>
      <name val="Arial"/>
      <family val="2"/>
    </font>
    <font>
      <sz val="11"/>
      <name val="Calibri"/>
      <family val="2"/>
      <scheme val="minor"/>
    </font>
    <font>
      <sz val="11"/>
      <color theme="0"/>
      <name val="Calibri"/>
      <family val="2"/>
      <scheme val="minor"/>
    </font>
  </fonts>
  <fills count="12">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bgColor indexed="64"/>
      </patternFill>
    </fill>
    <fill>
      <patternFill patternType="solid">
        <fgColor rgb="FF0099CC"/>
        <bgColor indexed="64"/>
      </patternFill>
    </fill>
    <fill>
      <patternFill patternType="solid">
        <fgColor theme="3" tint="0.39997558519241921"/>
        <bgColor indexed="64"/>
      </patternFill>
    </fill>
    <fill>
      <patternFill patternType="solid">
        <fgColor rgb="FF8497B0"/>
        <bgColor indexed="64"/>
      </patternFill>
    </fill>
    <fill>
      <patternFill patternType="solid">
        <fgColor rgb="FFD6DCE4"/>
        <bgColor indexed="64"/>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54">
    <xf numFmtId="0" fontId="0" fillId="0" borderId="0" xfId="0"/>
    <xf numFmtId="0" fontId="4" fillId="4" borderId="0" xfId="0" applyFont="1" applyFill="1" applyProtection="1">
      <protection locked="0"/>
    </xf>
    <xf numFmtId="0" fontId="5" fillId="4" borderId="0" xfId="0" applyFont="1" applyFill="1" applyAlignment="1" applyProtection="1">
      <alignment vertical="center" wrapText="1"/>
      <protection locked="0"/>
    </xf>
    <xf numFmtId="0" fontId="0" fillId="4" borderId="0" xfId="0" applyFill="1" applyProtection="1">
      <protection locked="0"/>
    </xf>
    <xf numFmtId="0" fontId="6" fillId="4" borderId="0" xfId="0" applyFont="1" applyFill="1" applyAlignment="1" applyProtection="1">
      <alignment vertical="center" wrapText="1"/>
      <protection locked="0"/>
    </xf>
    <xf numFmtId="0" fontId="7" fillId="4" borderId="0" xfId="0" applyFont="1" applyFill="1" applyAlignment="1">
      <alignment vertical="center" wrapText="1"/>
    </xf>
    <xf numFmtId="0" fontId="8" fillId="4" borderId="0" xfId="0" applyFont="1" applyFill="1" applyAlignment="1" applyProtection="1">
      <alignment vertical="center"/>
      <protection locked="0"/>
    </xf>
    <xf numFmtId="0" fontId="0" fillId="0" borderId="0" xfId="0" applyProtection="1">
      <protection locked="0"/>
    </xf>
    <xf numFmtId="0" fontId="4"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10" fillId="4" borderId="0" xfId="1" applyNumberFormat="1" applyFont="1" applyFill="1" applyAlignment="1" applyProtection="1">
      <alignment vertical="center" wrapText="1"/>
      <protection locked="0"/>
    </xf>
    <xf numFmtId="0" fontId="12" fillId="4" borderId="0" xfId="0" applyFont="1" applyFill="1" applyProtection="1">
      <protection locked="0"/>
    </xf>
    <xf numFmtId="0" fontId="13" fillId="4" borderId="0" xfId="0" applyFont="1" applyFill="1" applyProtection="1">
      <protection locked="0"/>
    </xf>
    <xf numFmtId="0" fontId="14" fillId="4" borderId="0" xfId="0" applyFont="1" applyFill="1" applyProtection="1">
      <protection locked="0"/>
    </xf>
    <xf numFmtId="0" fontId="4" fillId="0" borderId="0" xfId="0" applyFont="1" applyProtection="1">
      <protection locked="0"/>
    </xf>
    <xf numFmtId="0" fontId="4" fillId="4" borderId="0" xfId="0" applyFont="1" applyFill="1" applyAlignment="1" applyProtection="1">
      <alignment horizontal="justify"/>
      <protection locked="0"/>
    </xf>
    <xf numFmtId="0" fontId="14" fillId="4" borderId="1" xfId="0" applyFont="1" applyFill="1" applyBorder="1" applyAlignment="1" applyProtection="1">
      <alignment horizontal="center" vertical="center" wrapText="1"/>
      <protection locked="0"/>
    </xf>
    <xf numFmtId="0" fontId="1" fillId="2" borderId="6" xfId="0" applyFont="1" applyFill="1" applyBorder="1" applyAlignment="1">
      <alignment horizontal="center" vertical="center" wrapText="1"/>
    </xf>
    <xf numFmtId="0" fontId="0" fillId="0" borderId="1" xfId="0" applyBorder="1" applyAlignment="1">
      <alignment wrapText="1"/>
    </xf>
    <xf numFmtId="0" fontId="0" fillId="0" borderId="1" xfId="0" applyBorder="1"/>
    <xf numFmtId="0" fontId="0" fillId="0" borderId="0" xfId="0" applyAlignment="1">
      <alignment horizontal="center"/>
    </xf>
    <xf numFmtId="0" fontId="18" fillId="5" borderId="0" xfId="0" applyFont="1" applyFill="1" applyAlignment="1">
      <alignment horizontal="center" vertical="center" wrapText="1"/>
    </xf>
    <xf numFmtId="0" fontId="19" fillId="0" borderId="1" xfId="0" applyFont="1" applyBorder="1" applyAlignment="1">
      <alignment horizontal="center" vertical="center" wrapText="1"/>
    </xf>
    <xf numFmtId="0" fontId="1" fillId="2" borderId="1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2" fillId="3"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21" fillId="0" borderId="1" xfId="0" applyFont="1" applyBorder="1" applyAlignment="1">
      <alignment horizontal="center" vertical="center" wrapText="1"/>
    </xf>
    <xf numFmtId="49" fontId="14"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wrapText="1"/>
    </xf>
    <xf numFmtId="0" fontId="19" fillId="0" borderId="0" xfId="0" applyFont="1"/>
    <xf numFmtId="0" fontId="19" fillId="0" borderId="1" xfId="0" applyFont="1" applyBorder="1" applyAlignment="1">
      <alignment horizontal="center" vertical="center"/>
    </xf>
    <xf numFmtId="0" fontId="19" fillId="0" borderId="1" xfId="0" applyFont="1" applyBorder="1"/>
    <xf numFmtId="0" fontId="2" fillId="0" borderId="1" xfId="0" applyFont="1" applyBorder="1" applyAlignment="1">
      <alignment horizontal="center" vertical="center"/>
    </xf>
    <xf numFmtId="0" fontId="18"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7" borderId="1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0" fillId="5" borderId="0" xfId="0" applyFill="1" applyAlignment="1">
      <alignment horizontal="justify" vertical="center" wrapText="1"/>
    </xf>
    <xf numFmtId="0" fontId="1" fillId="2" borderId="1" xfId="0" applyFont="1" applyFill="1" applyBorder="1" applyAlignment="1">
      <alignment horizontal="center" vertical="center"/>
    </xf>
    <xf numFmtId="0" fontId="18" fillId="5" borderId="5"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21" fillId="9" borderId="1" xfId="0" applyFont="1" applyFill="1" applyBorder="1" applyAlignment="1">
      <alignment horizontal="justify" vertical="center" wrapText="1"/>
    </xf>
    <xf numFmtId="0" fontId="21" fillId="0" borderId="1" xfId="0" applyFont="1" applyBorder="1" applyAlignment="1">
      <alignment vertical="center" wrapText="1"/>
    </xf>
    <xf numFmtId="49" fontId="21" fillId="0" borderId="1" xfId="0" applyNumberFormat="1" applyFont="1" applyBorder="1" applyAlignment="1">
      <alignment horizontal="center" vertical="center"/>
    </xf>
    <xf numFmtId="0" fontId="24" fillId="9" borderId="1" xfId="0" applyFont="1" applyFill="1" applyBorder="1" applyAlignment="1">
      <alignment horizontal="center" vertical="center" wrapText="1"/>
    </xf>
    <xf numFmtId="0" fontId="19" fillId="0" borderId="1" xfId="0" applyFont="1" applyBorder="1" applyAlignment="1">
      <alignment horizontal="justify" vertical="center" wrapText="1"/>
    </xf>
    <xf numFmtId="0" fontId="18" fillId="10" borderId="1" xfId="0" applyFont="1" applyFill="1" applyBorder="1" applyAlignment="1">
      <alignment horizontal="center" vertical="center" wrapText="1"/>
    </xf>
    <xf numFmtId="0" fontId="14" fillId="0" borderId="0" xfId="0" applyFont="1" applyAlignment="1">
      <alignment vertical="center"/>
    </xf>
    <xf numFmtId="0" fontId="2" fillId="7" borderId="2" xfId="0" applyFont="1" applyFill="1" applyBorder="1" applyAlignment="1">
      <alignment horizontal="center" vertical="center" wrapText="1"/>
    </xf>
    <xf numFmtId="0" fontId="25"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6" fillId="0" borderId="0" xfId="0" applyFont="1"/>
    <xf numFmtId="0" fontId="18" fillId="0" borderId="0" xfId="0" applyFont="1" applyAlignment="1">
      <alignment vertical="center"/>
    </xf>
    <xf numFmtId="0" fontId="2" fillId="10" borderId="1"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2" fillId="10"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xf>
    <xf numFmtId="0" fontId="0" fillId="9" borderId="1" xfId="0" applyFill="1" applyBorder="1"/>
    <xf numFmtId="0" fontId="19" fillId="0" borderId="2" xfId="0" applyFont="1" applyBorder="1" applyAlignment="1">
      <alignment horizontal="center" vertical="center" wrapText="1"/>
    </xf>
    <xf numFmtId="0" fontId="19" fillId="0" borderId="0" xfId="0" applyFont="1" applyAlignment="1">
      <alignment horizontal="center" vertical="center"/>
    </xf>
    <xf numFmtId="0" fontId="23" fillId="11" borderId="1" xfId="0" applyFont="1" applyFill="1" applyBorder="1" applyAlignment="1">
      <alignment horizontal="center" vertical="center" wrapText="1"/>
    </xf>
    <xf numFmtId="0" fontId="27" fillId="11" borderId="0" xfId="0" applyFont="1" applyFill="1"/>
    <xf numFmtId="0" fontId="27" fillId="11" borderId="1" xfId="0" applyFont="1" applyFill="1" applyBorder="1" applyAlignment="1">
      <alignment horizontal="center" vertical="center" wrapText="1"/>
    </xf>
    <xf numFmtId="0" fontId="7" fillId="0" borderId="0" xfId="0" applyFont="1" applyAlignment="1">
      <alignment horizontal="center" vertical="center" wrapText="1"/>
    </xf>
    <xf numFmtId="0" fontId="11" fillId="4" borderId="0" xfId="0" applyFont="1" applyFill="1" applyAlignment="1">
      <alignment horizontal="center" vertical="center" wrapText="1"/>
    </xf>
    <xf numFmtId="0" fontId="14" fillId="4" borderId="9" xfId="0" applyFont="1" applyFill="1" applyBorder="1" applyAlignment="1" applyProtection="1">
      <alignment horizontal="left" vertical="center"/>
      <protection locked="0"/>
    </xf>
    <xf numFmtId="0" fontId="14" fillId="4" borderId="10" xfId="0" applyFont="1" applyFill="1" applyBorder="1" applyAlignment="1" applyProtection="1">
      <alignment horizontal="left" vertical="center"/>
      <protection locked="0"/>
    </xf>
    <xf numFmtId="0" fontId="14" fillId="4" borderId="11" xfId="0" applyFont="1" applyFill="1" applyBorder="1" applyAlignment="1" applyProtection="1">
      <alignment horizontal="left" vertical="center"/>
      <protection locked="0"/>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2"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5"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14"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wrapText="1"/>
    </xf>
    <xf numFmtId="0" fontId="15" fillId="2" borderId="17"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20" fillId="6" borderId="1" xfId="0" applyFont="1" applyFill="1" applyBorder="1" applyAlignment="1">
      <alignment horizontal="center" vertical="center" wrapText="1"/>
    </xf>
    <xf numFmtId="0" fontId="14" fillId="2" borderId="14" xfId="0" applyFont="1" applyFill="1" applyBorder="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49" fontId="20" fillId="7" borderId="1" xfId="0" applyNumberFormat="1" applyFont="1" applyFill="1" applyBorder="1" applyAlignment="1">
      <alignment horizontal="center" vertical="center" wrapText="1"/>
    </xf>
    <xf numFmtId="49" fontId="20" fillId="7" borderId="13" xfId="0" applyNumberFormat="1" applyFont="1" applyFill="1" applyBorder="1" applyAlignment="1">
      <alignment horizontal="center" vertical="center" wrapText="1"/>
    </xf>
    <xf numFmtId="49" fontId="20" fillId="7" borderId="12" xfId="0" applyNumberFormat="1" applyFont="1" applyFill="1" applyBorder="1" applyAlignment="1">
      <alignment horizontal="center" vertical="center" wrapText="1"/>
    </xf>
  </cellXfs>
  <cellStyles count="2">
    <cellStyle name="Hipervínculo"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6600"/>
      <color rgb="FF0099CC"/>
      <color rgb="FFD6DCE4"/>
      <color rgb="FF8497B0"/>
      <color rgb="FF002060"/>
      <color rgb="FFD9E1F2"/>
      <color rgb="FFD6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74002</xdr:rowOff>
    </xdr:from>
    <xdr:ext cx="1738438" cy="0"/>
    <xdr:pic>
      <xdr:nvPicPr>
        <xdr:cNvPr id="2" name="Imagen 1" descr="C:\Users\jessica.moran\AppData\Local\Microsoft\Windows\INetCache\Content.Outlook\66UDF2OR\Logo6.jpg">
          <a:extLst>
            <a:ext uri="{FF2B5EF4-FFF2-40B4-BE49-F238E27FC236}">
              <a16:creationId xmlns:a16="http://schemas.microsoft.com/office/drawing/2014/main" id="{15440BE5-FD07-4622-8F53-F54243FF8CBB}"/>
            </a:ext>
          </a:extLst>
        </xdr:cNvPr>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0" y="1274152"/>
          <a:ext cx="1738438" cy="0"/>
        </a:xfrm>
        <a:prstGeom prst="rect">
          <a:avLst/>
        </a:prstGeom>
        <a:noFill/>
        <a:ln>
          <a:noFill/>
        </a:ln>
      </xdr:spPr>
    </xdr:pic>
    <xdr:clientData/>
  </xdr:oneCellAnchor>
  <xdr:twoCellAnchor>
    <xdr:from>
      <xdr:col>0</xdr:col>
      <xdr:colOff>0</xdr:colOff>
      <xdr:row>4</xdr:row>
      <xdr:rowOff>219076</xdr:rowOff>
    </xdr:from>
    <xdr:to>
      <xdr:col>29</xdr:col>
      <xdr:colOff>209550</xdr:colOff>
      <xdr:row>4</xdr:row>
      <xdr:rowOff>276226</xdr:rowOff>
    </xdr:to>
    <xdr:sp macro="" textlink="">
      <xdr:nvSpPr>
        <xdr:cNvPr id="3" name="Rectangle 1">
          <a:extLst>
            <a:ext uri="{FF2B5EF4-FFF2-40B4-BE49-F238E27FC236}">
              <a16:creationId xmlns:a16="http://schemas.microsoft.com/office/drawing/2014/main" id="{D41A2106-10C5-446E-A23E-7CA0E7BC6AA5}"/>
            </a:ext>
          </a:extLst>
        </xdr:cNvPr>
        <xdr:cNvSpPr>
          <a:spLocks noChangeArrowheads="1"/>
        </xdr:cNvSpPr>
      </xdr:nvSpPr>
      <xdr:spPr bwMode="auto">
        <a:xfrm>
          <a:off x="0" y="141922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4</xdr:row>
      <xdr:rowOff>123826</xdr:rowOff>
    </xdr:from>
    <xdr:to>
      <xdr:col>29</xdr:col>
      <xdr:colOff>209550</xdr:colOff>
      <xdr:row>4</xdr:row>
      <xdr:rowOff>180976</xdr:rowOff>
    </xdr:to>
    <xdr:sp macro="" textlink="">
      <xdr:nvSpPr>
        <xdr:cNvPr id="4" name="Rectangle 1">
          <a:extLst>
            <a:ext uri="{FF2B5EF4-FFF2-40B4-BE49-F238E27FC236}">
              <a16:creationId xmlns:a16="http://schemas.microsoft.com/office/drawing/2014/main" id="{DF729A17-628E-4546-A2A0-1B9BBC031BD1}"/>
            </a:ext>
          </a:extLst>
        </xdr:cNvPr>
        <xdr:cNvSpPr>
          <a:spLocks noChangeArrowheads="1"/>
        </xdr:cNvSpPr>
      </xdr:nvSpPr>
      <xdr:spPr bwMode="auto">
        <a:xfrm>
          <a:off x="0" y="132397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oneCellAnchor>
    <xdr:from>
      <xdr:col>0</xdr:col>
      <xdr:colOff>238125</xdr:colOff>
      <xdr:row>0</xdr:row>
      <xdr:rowOff>114300</xdr:rowOff>
    </xdr:from>
    <xdr:ext cx="1089918" cy="1011600"/>
    <xdr:pic>
      <xdr:nvPicPr>
        <xdr:cNvPr id="5" name="Imagen 4">
          <a:extLst>
            <a:ext uri="{FF2B5EF4-FFF2-40B4-BE49-F238E27FC236}">
              <a16:creationId xmlns:a16="http://schemas.microsoft.com/office/drawing/2014/main" id="{3F59B412-7683-4889-8783-455524F8A63C}"/>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14300"/>
          <a:ext cx="1089918" cy="10116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rosa_victoria_inegi_org_mx/Documents/Documents/2022/Agrario/Registro_Justicia%20Agraria/R.A._Laboral/01_RA_Procedimientos_Laborales_Estatales_V4_0109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Estructura"/>
      <sheetName val="Control_expediente"/>
      <sheetName val="T.1.0_audiencias"/>
      <sheetName val="T.1.1_ordinario"/>
      <sheetName val="T.1.2_part_ordinario"/>
      <sheetName val="T.2.1_esp_indiv"/>
      <sheetName val="T.2.2_part_esp_indiv"/>
      <sheetName val="T.3.1_esp_colec"/>
      <sheetName val="T.3.2_part_esp_colec"/>
      <sheetName val="T.4.1_huelga"/>
      <sheetName val="T.4.2_part_huelga"/>
      <sheetName val="T.5.1_seg_soc"/>
      <sheetName val="T.5.2_part_seg_soc"/>
      <sheetName val="T.6.1_colec_nat_eco"/>
      <sheetName val="T.6.2_part_colec_nat_eco"/>
      <sheetName val="T.7.1_parapro"/>
      <sheetName val="T.8.1_terce"/>
      <sheetName val="T.9.1_pref_cred"/>
      <sheetName val="T.10.1_ejecu"/>
      <sheetName val="Hoja1"/>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7232-752B-49CF-A47D-8C4314ECED3F}">
  <dimension ref="A1:AF41"/>
  <sheetViews>
    <sheetView zoomScale="83" zoomScaleNormal="83" workbookViewId="0">
      <selection activeCell="A15" sqref="A15:AD16"/>
    </sheetView>
  </sheetViews>
  <sheetFormatPr baseColWidth="10" defaultColWidth="0" defaultRowHeight="15" zeroHeight="1" x14ac:dyDescent="0.25"/>
  <cols>
    <col min="1" max="11" width="3.7109375" style="14" customWidth="1"/>
    <col min="12" max="28" width="3.7109375" style="1" customWidth="1"/>
    <col min="29" max="29" width="3.7109375" style="14" customWidth="1"/>
    <col min="30" max="30" width="3.7109375" style="14" hidden="1" customWidth="1"/>
    <col min="31" max="32" width="0" style="7" hidden="1" customWidth="1"/>
    <col min="33" max="16384" width="11.42578125" style="7" hidden="1"/>
  </cols>
  <sheetData>
    <row r="1" spans="1:30" s="3" customFormat="1" ht="19.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s="3" customFormat="1" ht="19.5"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3" customFormat="1" ht="19.5"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s="3" customFormat="1" ht="36" customHeight="1" x14ac:dyDescent="0.25">
      <c r="A4" s="1"/>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s="3" customFormat="1" ht="24.95" customHeight="1" x14ac:dyDescent="0.25">
      <c r="A5" s="1"/>
      <c r="B5" s="1"/>
      <c r="C5" s="4"/>
      <c r="D5" s="4"/>
      <c r="E5" s="4"/>
      <c r="F5" s="4"/>
      <c r="G5" s="4"/>
      <c r="H5" s="4"/>
      <c r="I5" s="4"/>
      <c r="J5" s="4"/>
      <c r="K5" s="4"/>
      <c r="L5" s="4"/>
      <c r="M5" s="4"/>
      <c r="N5" s="4"/>
      <c r="O5" s="4"/>
      <c r="P5" s="4"/>
      <c r="Q5" s="4"/>
      <c r="R5" s="4"/>
      <c r="S5" s="4"/>
      <c r="T5" s="4"/>
      <c r="U5" s="4"/>
      <c r="V5" s="4"/>
      <c r="W5" s="4"/>
      <c r="X5" s="4"/>
      <c r="Y5" s="4"/>
      <c r="Z5" s="4"/>
      <c r="AA5" s="4"/>
      <c r="AB5" s="4"/>
      <c r="AC5" s="4"/>
      <c r="AD5" s="2"/>
    </row>
    <row r="6" spans="1:30" s="3" customFormat="1" ht="19.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2"/>
    </row>
    <row r="7" spans="1:30" s="3" customFormat="1" ht="18" customHeight="1" x14ac:dyDescent="0.25">
      <c r="A7" s="1"/>
      <c r="B7" s="92" t="s">
        <v>109</v>
      </c>
      <c r="C7" s="92"/>
      <c r="D7" s="92"/>
      <c r="E7" s="92"/>
      <c r="F7" s="92"/>
      <c r="G7" s="92"/>
      <c r="H7" s="92"/>
      <c r="I7" s="92"/>
      <c r="J7" s="92"/>
      <c r="K7" s="92"/>
      <c r="L7" s="92"/>
      <c r="M7" s="92"/>
      <c r="N7" s="92"/>
      <c r="O7" s="92"/>
      <c r="P7" s="92"/>
      <c r="Q7" s="92"/>
      <c r="R7" s="92"/>
      <c r="S7" s="92"/>
      <c r="T7" s="92"/>
      <c r="U7" s="92"/>
      <c r="V7" s="92"/>
      <c r="W7" s="92"/>
      <c r="X7" s="92"/>
      <c r="Y7" s="92"/>
      <c r="Z7" s="92"/>
      <c r="AA7" s="92"/>
      <c r="AB7" s="92"/>
      <c r="AC7" s="5"/>
      <c r="AD7" s="6"/>
    </row>
    <row r="8" spans="1:30" ht="15" customHeight="1" x14ac:dyDescent="0.25">
      <c r="A8" s="1"/>
      <c r="B8" s="92"/>
      <c r="C8" s="92"/>
      <c r="D8" s="92"/>
      <c r="E8" s="92"/>
      <c r="F8" s="92"/>
      <c r="G8" s="92"/>
      <c r="H8" s="92"/>
      <c r="I8" s="92"/>
      <c r="J8" s="92"/>
      <c r="K8" s="92"/>
      <c r="L8" s="92"/>
      <c r="M8" s="92"/>
      <c r="N8" s="92"/>
      <c r="O8" s="92"/>
      <c r="P8" s="92"/>
      <c r="Q8" s="92"/>
      <c r="R8" s="92"/>
      <c r="S8" s="92"/>
      <c r="T8" s="92"/>
      <c r="U8" s="92"/>
      <c r="V8" s="92"/>
      <c r="W8" s="92"/>
      <c r="X8" s="92"/>
      <c r="Y8" s="92"/>
      <c r="Z8" s="92"/>
      <c r="AA8" s="92"/>
      <c r="AB8" s="92"/>
      <c r="AC8" s="5"/>
      <c r="AD8" s="1"/>
    </row>
    <row r="9" spans="1:30" ht="15" customHeight="1" x14ac:dyDescent="0.25">
      <c r="A9" s="8"/>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5"/>
      <c r="AD9" s="8"/>
    </row>
    <row r="10" spans="1:30" ht="15" customHeight="1" x14ac:dyDescent="0.25">
      <c r="A10" s="8"/>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5"/>
      <c r="AD10" s="8"/>
    </row>
    <row r="11" spans="1:30" ht="15" customHeight="1" x14ac:dyDescent="0.25">
      <c r="A11" s="8"/>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5"/>
      <c r="AD11" s="8"/>
    </row>
    <row r="12" spans="1:30" ht="13.5" customHeight="1" x14ac:dyDescent="0.25">
      <c r="A12" s="8"/>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5"/>
      <c r="AD12" s="9"/>
    </row>
    <row r="13" spans="1:30" ht="16.5" customHeight="1" x14ac:dyDescent="0.25">
      <c r="A13" s="8"/>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5"/>
      <c r="AD13" s="9"/>
    </row>
    <row r="14" spans="1:30" ht="21" customHeight="1" x14ac:dyDescent="0.25">
      <c r="A14" s="8"/>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10"/>
    </row>
    <row r="15" spans="1:30" ht="15" customHeight="1" x14ac:dyDescent="0.25">
      <c r="A15" s="93" t="s">
        <v>12</v>
      </c>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row>
    <row r="16" spans="1:30" ht="15" customHeight="1" x14ac:dyDescent="0.25">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row>
    <row r="17" spans="1:30" ht="15" customHeight="1" x14ac:dyDescent="0.25">
      <c r="A17" s="1"/>
      <c r="B17" s="1"/>
      <c r="C17" s="1"/>
      <c r="D17" s="1"/>
      <c r="E17" s="1"/>
      <c r="F17" s="1"/>
      <c r="G17" s="1"/>
      <c r="H17" s="1"/>
      <c r="I17" s="1"/>
      <c r="J17" s="1"/>
      <c r="K17" s="1"/>
      <c r="AC17" s="1"/>
      <c r="AD17" s="1"/>
    </row>
    <row r="18" spans="1:30" ht="15" customHeight="1" x14ac:dyDescent="0.25">
      <c r="A18" s="1"/>
      <c r="B18" s="1"/>
      <c r="C18" s="1"/>
      <c r="D18" s="1"/>
      <c r="E18" s="1"/>
      <c r="F18" s="1"/>
      <c r="G18" s="1"/>
      <c r="H18" s="1"/>
      <c r="I18" s="1"/>
      <c r="J18" s="1"/>
      <c r="K18" s="1"/>
      <c r="AC18" s="1"/>
      <c r="AD18" s="1"/>
    </row>
    <row r="19" spans="1:30" ht="15" customHeight="1" thickBot="1" x14ac:dyDescent="0.3">
      <c r="A19" s="1"/>
      <c r="B19" s="1"/>
      <c r="C19" s="1"/>
      <c r="D19" s="1"/>
      <c r="E19" s="1"/>
      <c r="F19" s="1"/>
      <c r="G19" s="1"/>
      <c r="H19" s="1"/>
      <c r="I19" s="1"/>
      <c r="J19" s="1"/>
      <c r="K19" s="1"/>
      <c r="O19" s="11" t="s">
        <v>0</v>
      </c>
      <c r="P19" s="12"/>
      <c r="Q19" s="12"/>
      <c r="R19" s="12"/>
      <c r="S19" s="12"/>
      <c r="T19" s="12"/>
      <c r="U19" s="12"/>
      <c r="V19" s="12"/>
      <c r="W19" s="12"/>
      <c r="X19" s="12"/>
      <c r="Y19" s="12"/>
      <c r="Z19" s="12"/>
      <c r="AA19" s="11" t="s">
        <v>11</v>
      </c>
      <c r="AB19" s="12"/>
      <c r="AC19" s="1"/>
      <c r="AD19" s="1"/>
    </row>
    <row r="20" spans="1:30" ht="19.5" customHeight="1" thickBot="1" x14ac:dyDescent="0.3">
      <c r="A20" s="1"/>
      <c r="B20" s="1"/>
      <c r="C20" s="1"/>
      <c r="D20" s="1"/>
      <c r="E20" s="1"/>
      <c r="F20" s="1"/>
      <c r="G20" s="1"/>
      <c r="H20" s="1"/>
      <c r="I20" s="1"/>
      <c r="J20" s="1"/>
      <c r="K20" s="1"/>
      <c r="O20" s="94"/>
      <c r="P20" s="95"/>
      <c r="Q20" s="95"/>
      <c r="R20" s="95"/>
      <c r="S20" s="95"/>
      <c r="T20" s="95"/>
      <c r="U20" s="95"/>
      <c r="V20" s="95"/>
      <c r="W20" s="95"/>
      <c r="X20" s="95"/>
      <c r="Y20" s="96"/>
      <c r="Z20" s="13"/>
      <c r="AA20" s="97"/>
      <c r="AB20" s="98"/>
      <c r="AC20" s="1"/>
      <c r="AD20" s="1"/>
    </row>
    <row r="21" spans="1:30" ht="18" customHeight="1" x14ac:dyDescent="0.25">
      <c r="A21" s="1"/>
      <c r="B21" s="1"/>
      <c r="C21" s="1"/>
      <c r="D21" s="1"/>
      <c r="E21" s="1"/>
      <c r="F21" s="1"/>
      <c r="G21" s="1"/>
      <c r="H21" s="1"/>
      <c r="I21" s="1"/>
      <c r="J21" s="1"/>
      <c r="K21" s="1"/>
      <c r="AC21" s="1"/>
      <c r="AD21" s="1"/>
    </row>
    <row r="22" spans="1:30" ht="15" customHeight="1" x14ac:dyDescent="0.25">
      <c r="B22" s="1"/>
      <c r="C22" s="1"/>
      <c r="D22" s="1"/>
      <c r="E22" s="1"/>
      <c r="F22" s="1"/>
      <c r="G22" s="1"/>
      <c r="H22" s="1"/>
      <c r="I22" s="1"/>
      <c r="J22" s="1"/>
      <c r="K22" s="1"/>
      <c r="AC22" s="1"/>
      <c r="AD22" s="1"/>
    </row>
    <row r="23" spans="1:30" ht="15" customHeight="1" x14ac:dyDescent="0.25">
      <c r="A23" s="1"/>
      <c r="B23" s="1"/>
      <c r="C23" s="1"/>
      <c r="D23" s="1"/>
      <c r="E23" s="1"/>
      <c r="F23" s="1"/>
      <c r="G23" s="1"/>
      <c r="H23" s="1"/>
      <c r="I23" s="1"/>
      <c r="J23" s="1"/>
      <c r="K23" s="1"/>
      <c r="O23" s="15"/>
      <c r="P23" s="15"/>
      <c r="Q23" s="15"/>
      <c r="R23" s="15"/>
      <c r="S23" s="15"/>
      <c r="T23" s="15"/>
      <c r="U23" s="15"/>
      <c r="V23" s="15"/>
      <c r="W23" s="15"/>
      <c r="X23" s="15"/>
      <c r="Y23" s="15"/>
      <c r="Z23" s="15"/>
      <c r="AA23" s="15"/>
      <c r="AB23" s="15"/>
      <c r="AC23" s="1"/>
      <c r="AD23" s="1"/>
    </row>
    <row r="24" spans="1:30" ht="15" hidden="1" customHeight="1" x14ac:dyDescent="0.25">
      <c r="A24" s="1"/>
      <c r="B24" s="1"/>
      <c r="C24" s="1"/>
      <c r="D24" s="1"/>
      <c r="E24" s="1"/>
      <c r="F24" s="1"/>
      <c r="G24" s="1"/>
      <c r="H24" s="1"/>
      <c r="I24" s="1"/>
      <c r="J24" s="1"/>
      <c r="K24" s="1"/>
      <c r="O24" s="15"/>
      <c r="P24" s="15"/>
      <c r="Q24" s="15"/>
      <c r="R24" s="15"/>
      <c r="S24" s="15"/>
      <c r="T24" s="15"/>
      <c r="U24" s="15"/>
      <c r="V24" s="15"/>
      <c r="W24" s="15"/>
      <c r="X24" s="15"/>
      <c r="Y24" s="15"/>
      <c r="Z24" s="15"/>
      <c r="AA24" s="15"/>
      <c r="AB24" s="15"/>
      <c r="AC24" s="1"/>
      <c r="AD24" s="1"/>
    </row>
    <row r="25" spans="1:30" ht="15" hidden="1" customHeight="1" x14ac:dyDescent="0.25">
      <c r="A25" s="1"/>
      <c r="B25" s="1"/>
      <c r="C25" s="1"/>
      <c r="D25" s="1"/>
      <c r="E25" s="1"/>
      <c r="F25" s="1"/>
      <c r="G25" s="1"/>
      <c r="H25" s="1"/>
      <c r="I25" s="1"/>
      <c r="J25" s="1"/>
      <c r="K25" s="1"/>
      <c r="O25" s="15"/>
      <c r="P25" s="15"/>
      <c r="Q25" s="15"/>
      <c r="R25" s="15"/>
      <c r="S25" s="15"/>
      <c r="T25" s="15"/>
      <c r="U25" s="15"/>
      <c r="V25" s="15"/>
      <c r="W25" s="15"/>
      <c r="X25" s="15"/>
      <c r="Y25" s="15"/>
      <c r="Z25" s="15"/>
      <c r="AA25" s="15"/>
      <c r="AB25" s="15"/>
      <c r="AC25" s="1"/>
      <c r="AD25" s="1"/>
    </row>
    <row r="26" spans="1:30" ht="15" hidden="1" customHeight="1" x14ac:dyDescent="0.25">
      <c r="A26" s="1"/>
      <c r="B26" s="1"/>
      <c r="C26" s="1"/>
      <c r="D26" s="1"/>
      <c r="E26" s="1"/>
      <c r="F26" s="1"/>
      <c r="G26" s="1"/>
      <c r="H26" s="1"/>
      <c r="I26" s="1"/>
      <c r="J26" s="1"/>
      <c r="K26" s="1"/>
      <c r="O26" s="15"/>
      <c r="P26" s="15"/>
      <c r="Q26" s="15"/>
      <c r="R26" s="15"/>
      <c r="S26" s="15"/>
      <c r="T26" s="15"/>
      <c r="U26" s="15"/>
      <c r="V26" s="15"/>
      <c r="W26" s="15"/>
      <c r="X26" s="15"/>
      <c r="Y26" s="15"/>
      <c r="Z26" s="15"/>
      <c r="AA26" s="15"/>
      <c r="AB26" s="15"/>
      <c r="AC26" s="1"/>
      <c r="AD26" s="1"/>
    </row>
    <row r="27" spans="1:30" hidden="1" x14ac:dyDescent="0.25">
      <c r="A27" s="1"/>
      <c r="B27" s="1"/>
      <c r="C27" s="1"/>
      <c r="D27" s="1"/>
      <c r="E27" s="1"/>
      <c r="F27" s="1"/>
      <c r="G27" s="1"/>
      <c r="H27" s="1"/>
      <c r="I27" s="1"/>
      <c r="J27" s="1"/>
      <c r="K27" s="1"/>
      <c r="AC27" s="1"/>
      <c r="AD27" s="1"/>
    </row>
    <row r="33" spans="12:32" ht="15" hidden="1" customHeight="1" x14ac:dyDescent="0.25"/>
    <row r="34" spans="12:32" s="14" customFormat="1" ht="15" hidden="1" customHeight="1" x14ac:dyDescent="0.25">
      <c r="L34" s="1"/>
      <c r="M34" s="1"/>
      <c r="N34" s="1"/>
      <c r="O34" s="1"/>
      <c r="P34" s="1"/>
      <c r="Q34" s="1"/>
      <c r="R34" s="1"/>
      <c r="S34" s="1"/>
      <c r="T34" s="1"/>
      <c r="U34" s="1"/>
      <c r="V34" s="1"/>
      <c r="W34" s="1"/>
      <c r="X34" s="1"/>
      <c r="Y34" s="1"/>
      <c r="Z34" s="1"/>
      <c r="AA34" s="1"/>
      <c r="AB34" s="1"/>
      <c r="AE34" s="7"/>
      <c r="AF34" s="7"/>
    </row>
    <row r="35" spans="12:32" s="14" customFormat="1" ht="15" hidden="1" customHeight="1" x14ac:dyDescent="0.25">
      <c r="L35" s="1"/>
      <c r="M35" s="1"/>
      <c r="N35" s="1"/>
      <c r="O35" s="1"/>
      <c r="P35" s="1"/>
      <c r="Q35" s="1"/>
      <c r="R35" s="1"/>
      <c r="S35" s="1"/>
      <c r="T35" s="1"/>
      <c r="U35" s="1"/>
      <c r="V35" s="1"/>
      <c r="W35" s="1"/>
      <c r="X35" s="1"/>
      <c r="Y35" s="1"/>
      <c r="Z35" s="1"/>
      <c r="AA35" s="1"/>
      <c r="AB35" s="1"/>
      <c r="AE35" s="7"/>
      <c r="AF35" s="7"/>
    </row>
    <row r="36" spans="12:32" s="14" customFormat="1" ht="15" hidden="1" customHeight="1" x14ac:dyDescent="0.25">
      <c r="L36" s="1"/>
      <c r="M36" s="1"/>
      <c r="N36" s="1"/>
      <c r="O36" s="1"/>
      <c r="P36" s="1"/>
      <c r="Q36" s="1"/>
      <c r="R36" s="1"/>
      <c r="S36" s="1"/>
      <c r="T36" s="1"/>
      <c r="U36" s="1"/>
      <c r="V36" s="1"/>
      <c r="W36" s="1"/>
      <c r="X36" s="1"/>
      <c r="Y36" s="1"/>
      <c r="Z36" s="1"/>
      <c r="AA36" s="1"/>
      <c r="AB36" s="1"/>
      <c r="AE36" s="7"/>
      <c r="AF36" s="7"/>
    </row>
    <row r="37" spans="12:32" s="14" customFormat="1" ht="15" hidden="1" customHeight="1" x14ac:dyDescent="0.25">
      <c r="L37" s="1"/>
      <c r="M37" s="1"/>
      <c r="N37" s="1"/>
      <c r="O37" s="1"/>
      <c r="P37" s="1"/>
      <c r="Q37" s="1"/>
      <c r="R37" s="1"/>
      <c r="S37" s="1"/>
      <c r="T37" s="1"/>
      <c r="U37" s="1"/>
      <c r="V37" s="1"/>
      <c r="W37" s="1"/>
      <c r="X37" s="1"/>
      <c r="Y37" s="1"/>
      <c r="Z37" s="1"/>
      <c r="AA37" s="1"/>
      <c r="AB37" s="1"/>
      <c r="AE37" s="7"/>
      <c r="AF37" s="7"/>
    </row>
    <row r="38" spans="12:32" s="14" customFormat="1" ht="15" hidden="1" customHeight="1" x14ac:dyDescent="0.25">
      <c r="L38" s="1"/>
      <c r="M38" s="1"/>
      <c r="N38" s="1"/>
      <c r="O38" s="1"/>
      <c r="P38" s="1"/>
      <c r="Q38" s="1"/>
      <c r="R38" s="1"/>
      <c r="S38" s="1"/>
      <c r="T38" s="1"/>
      <c r="U38" s="1"/>
      <c r="V38" s="1"/>
      <c r="W38" s="1"/>
      <c r="X38" s="1"/>
      <c r="Y38" s="1"/>
      <c r="Z38" s="1"/>
      <c r="AA38" s="1"/>
      <c r="AB38" s="1"/>
      <c r="AE38" s="7"/>
      <c r="AF38" s="7"/>
    </row>
    <row r="39" spans="12:32" s="14" customFormat="1" ht="15" hidden="1" customHeight="1" x14ac:dyDescent="0.25">
      <c r="L39" s="1"/>
      <c r="M39" s="1"/>
      <c r="N39" s="1"/>
      <c r="O39" s="1"/>
      <c r="P39" s="1"/>
      <c r="Q39" s="1"/>
      <c r="R39" s="1"/>
      <c r="S39" s="1"/>
      <c r="T39" s="1"/>
      <c r="U39" s="1"/>
      <c r="V39" s="1"/>
      <c r="W39" s="1"/>
      <c r="X39" s="1"/>
      <c r="Y39" s="1"/>
      <c r="Z39" s="1"/>
      <c r="AA39" s="1"/>
      <c r="AB39" s="1"/>
      <c r="AE39" s="7"/>
      <c r="AF39" s="7"/>
    </row>
    <row r="40" spans="12:32" s="14" customFormat="1" ht="15" hidden="1" customHeight="1" x14ac:dyDescent="0.25">
      <c r="L40" s="1"/>
      <c r="M40" s="1"/>
      <c r="N40" s="1"/>
      <c r="O40" s="1"/>
      <c r="P40" s="1"/>
      <c r="Q40" s="1"/>
      <c r="R40" s="1"/>
      <c r="S40" s="1"/>
      <c r="T40" s="1"/>
      <c r="U40" s="1"/>
      <c r="V40" s="1"/>
      <c r="W40" s="1"/>
      <c r="X40" s="1"/>
      <c r="Y40" s="1"/>
      <c r="Z40" s="1"/>
      <c r="AA40" s="1"/>
      <c r="AB40" s="1"/>
      <c r="AE40" s="7"/>
      <c r="AF40" s="7"/>
    </row>
    <row r="41" spans="12:32" s="14" customFormat="1" ht="15" hidden="1" customHeight="1" x14ac:dyDescent="0.25">
      <c r="L41" s="1"/>
      <c r="M41" s="1"/>
      <c r="N41" s="1"/>
      <c r="O41" s="1"/>
      <c r="P41" s="1"/>
      <c r="Q41" s="1"/>
      <c r="R41" s="1"/>
      <c r="S41" s="1"/>
      <c r="T41" s="1"/>
      <c r="U41" s="1"/>
      <c r="V41" s="1"/>
      <c r="W41" s="1"/>
      <c r="X41" s="1"/>
      <c r="Y41" s="1"/>
      <c r="Z41" s="1"/>
      <c r="AA41" s="1"/>
      <c r="AB41" s="1"/>
      <c r="AE41" s="7"/>
      <c r="AF41" s="7"/>
    </row>
  </sheetData>
  <mergeCells count="4">
    <mergeCell ref="B7:AB13"/>
    <mergeCell ref="A15:AD16"/>
    <mergeCell ref="O20:Y20"/>
    <mergeCell ref="AA20:AB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8E8E-2C94-4F6E-925D-607AADB3D9ED}">
  <dimension ref="A1:AE65"/>
  <sheetViews>
    <sheetView showGridLines="0" zoomScale="70" zoomScaleNormal="70" workbookViewId="0">
      <selection activeCell="L6" sqref="L6"/>
    </sheetView>
  </sheetViews>
  <sheetFormatPr baseColWidth="10" defaultColWidth="11.5703125" defaultRowHeight="15" x14ac:dyDescent="0.2"/>
  <cols>
    <col min="1" max="1" width="6.140625" style="34" customWidth="1"/>
    <col min="2" max="3" width="28.7109375" style="35" customWidth="1"/>
    <col min="4" max="4" width="28.7109375" style="34" customWidth="1"/>
    <col min="5" max="7" width="28.7109375" style="36" customWidth="1"/>
    <col min="8" max="8" width="31.5703125" style="34" customWidth="1"/>
    <col min="9" max="9" width="28.7109375" style="34" customWidth="1"/>
    <col min="10" max="10" width="29.28515625" style="34" customWidth="1"/>
    <col min="11" max="13" width="11.5703125" style="34"/>
    <col min="14" max="22" width="11.5703125" style="72"/>
    <col min="23" max="25" width="15.85546875" style="72" bestFit="1" customWidth="1"/>
    <col min="26" max="31" width="15.85546875" style="34" bestFit="1" customWidth="1"/>
    <col min="32" max="16384" width="11.5703125" style="34"/>
  </cols>
  <sheetData>
    <row r="1" spans="1:31" ht="31.15" customHeight="1" x14ac:dyDescent="0.2">
      <c r="A1" s="148"/>
      <c r="B1" s="145" t="s">
        <v>129</v>
      </c>
      <c r="C1" s="146"/>
      <c r="D1" s="146"/>
      <c r="E1" s="146"/>
      <c r="F1" s="146"/>
      <c r="G1" s="146"/>
      <c r="H1" s="146"/>
      <c r="I1" s="146"/>
      <c r="J1" s="146"/>
    </row>
    <row r="2" spans="1:31" ht="30" customHeight="1" x14ac:dyDescent="0.2">
      <c r="A2" s="148"/>
      <c r="B2" s="149" t="s">
        <v>13</v>
      </c>
      <c r="C2" s="147" t="s">
        <v>460</v>
      </c>
      <c r="D2" s="147" t="s">
        <v>375</v>
      </c>
      <c r="E2" s="147" t="s">
        <v>379</v>
      </c>
      <c r="F2" s="147" t="s">
        <v>110</v>
      </c>
      <c r="G2" s="147" t="s">
        <v>376</v>
      </c>
      <c r="H2" s="151" t="s">
        <v>131</v>
      </c>
      <c r="I2" s="147" t="s">
        <v>538</v>
      </c>
      <c r="J2" s="152" t="s">
        <v>377</v>
      </c>
      <c r="N2" s="72" t="s">
        <v>13</v>
      </c>
      <c r="O2" s="72" t="s">
        <v>460</v>
      </c>
      <c r="P2" s="72" t="s">
        <v>375</v>
      </c>
      <c r="Q2" s="72" t="s">
        <v>379</v>
      </c>
      <c r="R2" s="72" t="s">
        <v>110</v>
      </c>
      <c r="S2" s="72" t="s">
        <v>376</v>
      </c>
      <c r="T2" s="72" t="s">
        <v>131</v>
      </c>
      <c r="U2" s="72" t="s">
        <v>538</v>
      </c>
      <c r="V2" s="72" t="s">
        <v>377</v>
      </c>
      <c r="Z2" s="72"/>
      <c r="AA2" s="72"/>
      <c r="AB2" s="72"/>
      <c r="AC2" s="72"/>
      <c r="AD2" s="72"/>
      <c r="AE2" s="72"/>
    </row>
    <row r="3" spans="1:31" ht="40.5" customHeight="1" x14ac:dyDescent="0.2">
      <c r="A3" s="148"/>
      <c r="B3" s="150"/>
      <c r="C3" s="147"/>
      <c r="D3" s="147"/>
      <c r="E3" s="147"/>
      <c r="F3" s="147"/>
      <c r="G3" s="147"/>
      <c r="H3" s="151"/>
      <c r="I3" s="147"/>
      <c r="J3" s="153"/>
    </row>
    <row r="4" spans="1:31" ht="90" customHeight="1" x14ac:dyDescent="0.2">
      <c r="A4" s="37">
        <v>1</v>
      </c>
      <c r="B4" s="38" t="s">
        <v>139</v>
      </c>
      <c r="C4" s="39" t="s">
        <v>380</v>
      </c>
      <c r="D4" s="40" t="str">
        <f>_xlfn.CONCAT(E4,H4,J4)</f>
        <v>132017</v>
      </c>
      <c r="E4" s="38">
        <v>1</v>
      </c>
      <c r="F4" s="38" t="s">
        <v>138</v>
      </c>
      <c r="G4" s="41" t="s">
        <v>111</v>
      </c>
      <c r="H4" s="42">
        <v>32</v>
      </c>
      <c r="I4" s="16" t="s">
        <v>478</v>
      </c>
      <c r="J4" s="43" t="s">
        <v>479</v>
      </c>
      <c r="N4" s="72" t="s">
        <v>139</v>
      </c>
      <c r="O4" s="72" t="s">
        <v>380</v>
      </c>
      <c r="P4" s="72" t="s">
        <v>894</v>
      </c>
      <c r="Q4" s="72">
        <v>1</v>
      </c>
      <c r="R4" s="72" t="s">
        <v>138</v>
      </c>
      <c r="S4" s="72" t="s">
        <v>111</v>
      </c>
      <c r="T4" s="72">
        <v>32</v>
      </c>
      <c r="U4" s="72" t="s">
        <v>478</v>
      </c>
      <c r="V4" s="72" t="s">
        <v>479</v>
      </c>
      <c r="Z4" s="72"/>
      <c r="AA4" s="72"/>
      <c r="AB4" s="72"/>
      <c r="AC4" s="72"/>
      <c r="AD4" s="72"/>
      <c r="AE4" s="72"/>
    </row>
    <row r="5" spans="1:31" ht="90" customHeight="1" x14ac:dyDescent="0.2">
      <c r="A5" s="37">
        <v>2</v>
      </c>
      <c r="B5" s="38" t="s">
        <v>141</v>
      </c>
      <c r="C5" s="39" t="s">
        <v>381</v>
      </c>
      <c r="D5" s="40" t="str">
        <f t="shared" ref="D5:D62" si="0">_xlfn.CONCAT(E5,H5,J5)</f>
        <v>1-A01001</v>
      </c>
      <c r="E5" s="38" t="s">
        <v>378</v>
      </c>
      <c r="F5" s="38" t="s">
        <v>140</v>
      </c>
      <c r="G5" s="38" t="s">
        <v>140</v>
      </c>
      <c r="H5" s="42" t="s">
        <v>430</v>
      </c>
      <c r="I5" s="38" t="s">
        <v>140</v>
      </c>
      <c r="J5" s="43" t="s">
        <v>427</v>
      </c>
      <c r="N5" s="72" t="s">
        <v>141</v>
      </c>
      <c r="O5" s="72" t="s">
        <v>381</v>
      </c>
      <c r="P5" s="72" t="s">
        <v>895</v>
      </c>
      <c r="Q5" s="72" t="s">
        <v>378</v>
      </c>
      <c r="R5" s="72" t="s">
        <v>140</v>
      </c>
      <c r="S5" s="72" t="s">
        <v>140</v>
      </c>
      <c r="T5" s="72" t="s">
        <v>430</v>
      </c>
      <c r="U5" s="72" t="s">
        <v>140</v>
      </c>
      <c r="V5" s="72" t="s">
        <v>427</v>
      </c>
      <c r="Z5" s="72"/>
      <c r="AA5" s="72"/>
      <c r="AB5" s="72"/>
      <c r="AC5" s="72"/>
      <c r="AD5" s="72"/>
      <c r="AE5" s="72"/>
    </row>
    <row r="6" spans="1:31" ht="90" customHeight="1" x14ac:dyDescent="0.2">
      <c r="A6" s="37">
        <v>3</v>
      </c>
      <c r="B6" s="38" t="s">
        <v>142</v>
      </c>
      <c r="C6" s="39" t="s">
        <v>382</v>
      </c>
      <c r="D6" s="40" t="str">
        <f t="shared" si="0"/>
        <v>202002</v>
      </c>
      <c r="E6" s="38">
        <v>2</v>
      </c>
      <c r="F6" s="38" t="s">
        <v>112</v>
      </c>
      <c r="G6" s="41" t="s">
        <v>473</v>
      </c>
      <c r="H6" s="42" t="s">
        <v>431</v>
      </c>
      <c r="I6" s="38" t="s">
        <v>112</v>
      </c>
      <c r="J6" s="43" t="s">
        <v>428</v>
      </c>
      <c r="N6" s="72" t="s">
        <v>142</v>
      </c>
      <c r="O6" s="72" t="s">
        <v>382</v>
      </c>
      <c r="P6" s="72" t="s">
        <v>896</v>
      </c>
      <c r="Q6" s="72">
        <v>2</v>
      </c>
      <c r="R6" s="72" t="s">
        <v>112</v>
      </c>
      <c r="S6" s="72" t="s">
        <v>473</v>
      </c>
      <c r="T6" s="72" t="s">
        <v>431</v>
      </c>
      <c r="U6" s="72" t="s">
        <v>112</v>
      </c>
      <c r="V6" s="72" t="s">
        <v>428</v>
      </c>
      <c r="Z6" s="72"/>
      <c r="AA6" s="72"/>
      <c r="AB6" s="72"/>
      <c r="AC6" s="72"/>
      <c r="AD6" s="72"/>
      <c r="AE6" s="72"/>
    </row>
    <row r="7" spans="1:31" ht="90" customHeight="1" x14ac:dyDescent="0.2">
      <c r="A7" s="37">
        <v>4</v>
      </c>
      <c r="B7" s="38" t="s">
        <v>143</v>
      </c>
      <c r="C7" s="39" t="s">
        <v>383</v>
      </c>
      <c r="D7" s="40" t="str">
        <f t="shared" si="0"/>
        <v>307101</v>
      </c>
      <c r="E7" s="38">
        <v>3</v>
      </c>
      <c r="F7" s="38" t="s">
        <v>461</v>
      </c>
      <c r="G7" s="41" t="s">
        <v>115</v>
      </c>
      <c r="H7" s="42" t="s">
        <v>433</v>
      </c>
      <c r="I7" s="38" t="s">
        <v>461</v>
      </c>
      <c r="J7" s="42">
        <v>101</v>
      </c>
      <c r="N7" s="72" t="s">
        <v>143</v>
      </c>
      <c r="O7" s="72" t="s">
        <v>383</v>
      </c>
      <c r="P7" s="72" t="s">
        <v>897</v>
      </c>
      <c r="Q7" s="72">
        <v>3</v>
      </c>
      <c r="R7" s="72" t="s">
        <v>461</v>
      </c>
      <c r="S7" s="72" t="s">
        <v>115</v>
      </c>
      <c r="T7" s="72" t="s">
        <v>433</v>
      </c>
      <c r="U7" s="72" t="s">
        <v>461</v>
      </c>
      <c r="V7" s="72">
        <v>101</v>
      </c>
      <c r="Z7" s="72"/>
      <c r="AA7" s="72"/>
      <c r="AB7" s="72"/>
      <c r="AC7" s="72"/>
      <c r="AD7" s="72"/>
      <c r="AE7" s="72"/>
    </row>
    <row r="8" spans="1:31" ht="90" customHeight="1" x14ac:dyDescent="0.2">
      <c r="A8" s="37">
        <v>5</v>
      </c>
      <c r="B8" s="38" t="s">
        <v>144</v>
      </c>
      <c r="C8" s="39" t="s">
        <v>384</v>
      </c>
      <c r="D8" s="40" t="str">
        <f t="shared" si="0"/>
        <v>407089</v>
      </c>
      <c r="E8" s="38">
        <v>4</v>
      </c>
      <c r="F8" s="38" t="s">
        <v>136</v>
      </c>
      <c r="G8" s="41" t="s">
        <v>115</v>
      </c>
      <c r="H8" s="42" t="s">
        <v>433</v>
      </c>
      <c r="I8" s="38" t="s">
        <v>136</v>
      </c>
      <c r="J8" s="42" t="s">
        <v>481</v>
      </c>
      <c r="N8" s="72" t="s">
        <v>144</v>
      </c>
      <c r="O8" s="72" t="s">
        <v>384</v>
      </c>
      <c r="P8" s="72" t="s">
        <v>898</v>
      </c>
      <c r="Q8" s="72">
        <v>4</v>
      </c>
      <c r="R8" s="72" t="s">
        <v>136</v>
      </c>
      <c r="S8" s="72" t="s">
        <v>115</v>
      </c>
      <c r="T8" s="72" t="s">
        <v>433</v>
      </c>
      <c r="U8" s="72" t="s">
        <v>136</v>
      </c>
      <c r="V8" s="72" t="s">
        <v>481</v>
      </c>
      <c r="Z8" s="72"/>
      <c r="AA8" s="72"/>
      <c r="AB8" s="72"/>
      <c r="AC8" s="72"/>
      <c r="AD8" s="72"/>
      <c r="AE8" s="72"/>
    </row>
    <row r="9" spans="1:31" ht="90" customHeight="1" x14ac:dyDescent="0.2">
      <c r="A9" s="37">
        <v>6</v>
      </c>
      <c r="B9" s="38" t="s">
        <v>145</v>
      </c>
      <c r="C9" s="39" t="s">
        <v>385</v>
      </c>
      <c r="D9" s="40" t="str">
        <f t="shared" si="0"/>
        <v>508019</v>
      </c>
      <c r="E9" s="38">
        <v>5</v>
      </c>
      <c r="F9" s="38" t="s">
        <v>116</v>
      </c>
      <c r="G9" s="41" t="s">
        <v>116</v>
      </c>
      <c r="H9" s="42" t="s">
        <v>434</v>
      </c>
      <c r="I9" s="41" t="s">
        <v>116</v>
      </c>
      <c r="J9" s="43" t="s">
        <v>482</v>
      </c>
      <c r="N9" s="72" t="s">
        <v>145</v>
      </c>
      <c r="O9" s="72" t="s">
        <v>385</v>
      </c>
      <c r="P9" s="72" t="s">
        <v>899</v>
      </c>
      <c r="Q9" s="72">
        <v>5</v>
      </c>
      <c r="R9" s="72" t="s">
        <v>116</v>
      </c>
      <c r="S9" s="72" t="s">
        <v>116</v>
      </c>
      <c r="T9" s="72" t="s">
        <v>434</v>
      </c>
      <c r="U9" s="72" t="s">
        <v>116</v>
      </c>
      <c r="V9" s="72" t="s">
        <v>482</v>
      </c>
      <c r="Z9" s="72"/>
      <c r="AA9" s="72"/>
      <c r="AB9" s="72"/>
      <c r="AC9" s="72"/>
      <c r="AD9" s="72"/>
      <c r="AE9" s="72"/>
    </row>
    <row r="10" spans="1:31" ht="90" customHeight="1" x14ac:dyDescent="0.2">
      <c r="A10" s="37">
        <v>7</v>
      </c>
      <c r="B10" s="38" t="s">
        <v>146</v>
      </c>
      <c r="C10" s="39" t="s">
        <v>386</v>
      </c>
      <c r="D10" s="40" t="str">
        <f t="shared" si="0"/>
        <v>605035</v>
      </c>
      <c r="E10" s="38">
        <v>6</v>
      </c>
      <c r="F10" s="38" t="s">
        <v>137</v>
      </c>
      <c r="G10" s="41" t="s">
        <v>476</v>
      </c>
      <c r="H10" s="42" t="s">
        <v>435</v>
      </c>
      <c r="I10" s="38" t="s">
        <v>137</v>
      </c>
      <c r="J10" s="43" t="s">
        <v>484</v>
      </c>
      <c r="N10" s="72" t="s">
        <v>146</v>
      </c>
      <c r="O10" s="72" t="s">
        <v>386</v>
      </c>
      <c r="P10" s="72" t="s">
        <v>900</v>
      </c>
      <c r="Q10" s="72">
        <v>6</v>
      </c>
      <c r="R10" s="72" t="s">
        <v>137</v>
      </c>
      <c r="S10" s="72" t="s">
        <v>476</v>
      </c>
      <c r="T10" s="72" t="s">
        <v>435</v>
      </c>
      <c r="U10" s="72" t="s">
        <v>137</v>
      </c>
      <c r="V10" s="72" t="s">
        <v>484</v>
      </c>
      <c r="Z10" s="72"/>
      <c r="AA10" s="72"/>
      <c r="AB10" s="72"/>
      <c r="AC10" s="72"/>
      <c r="AD10" s="72"/>
      <c r="AE10" s="72"/>
    </row>
    <row r="11" spans="1:31" ht="90" customHeight="1" x14ac:dyDescent="0.2">
      <c r="A11" s="37">
        <v>8</v>
      </c>
      <c r="B11" s="38" t="s">
        <v>148</v>
      </c>
      <c r="C11" s="39" t="s">
        <v>387</v>
      </c>
      <c r="D11" s="40" t="str">
        <f t="shared" si="0"/>
        <v>710005</v>
      </c>
      <c r="E11" s="38">
        <v>7</v>
      </c>
      <c r="F11" s="38" t="s">
        <v>147</v>
      </c>
      <c r="G11" s="41" t="s">
        <v>147</v>
      </c>
      <c r="H11" s="42" t="s">
        <v>436</v>
      </c>
      <c r="I11" s="41" t="s">
        <v>147</v>
      </c>
      <c r="J11" s="43" t="s">
        <v>485</v>
      </c>
      <c r="N11" s="72" t="s">
        <v>148</v>
      </c>
      <c r="O11" s="72" t="s">
        <v>387</v>
      </c>
      <c r="P11" s="72" t="s">
        <v>901</v>
      </c>
      <c r="Q11" s="72">
        <v>7</v>
      </c>
      <c r="R11" s="72" t="s">
        <v>147</v>
      </c>
      <c r="S11" s="72" t="s">
        <v>147</v>
      </c>
      <c r="T11" s="72" t="s">
        <v>436</v>
      </c>
      <c r="U11" s="72" t="s">
        <v>147</v>
      </c>
      <c r="V11" s="72" t="s">
        <v>485</v>
      </c>
      <c r="Z11" s="72"/>
      <c r="AA11" s="72"/>
      <c r="AB11" s="72"/>
      <c r="AC11" s="72"/>
      <c r="AD11" s="72"/>
      <c r="AE11" s="72"/>
    </row>
    <row r="12" spans="1:31" ht="90" customHeight="1" x14ac:dyDescent="0.2">
      <c r="A12" s="37">
        <v>9</v>
      </c>
      <c r="B12" s="64" t="s">
        <v>149</v>
      </c>
      <c r="C12" s="65" t="s">
        <v>765</v>
      </c>
      <c r="D12" s="40" t="str">
        <f t="shared" si="0"/>
        <v>809014</v>
      </c>
      <c r="E12" s="38">
        <v>8</v>
      </c>
      <c r="F12" s="38" t="s">
        <v>462</v>
      </c>
      <c r="G12" s="38" t="s">
        <v>462</v>
      </c>
      <c r="H12" s="42" t="s">
        <v>437</v>
      </c>
      <c r="I12" s="37" t="s">
        <v>772</v>
      </c>
      <c r="J12" s="43" t="s">
        <v>504</v>
      </c>
      <c r="N12" s="72" t="s">
        <v>149</v>
      </c>
      <c r="O12" s="72" t="s">
        <v>902</v>
      </c>
      <c r="P12" s="72" t="s">
        <v>903</v>
      </c>
      <c r="Q12" s="72">
        <v>8</v>
      </c>
      <c r="R12" s="72" t="s">
        <v>462</v>
      </c>
      <c r="S12" s="72" t="s">
        <v>462</v>
      </c>
      <c r="T12" s="72" t="s">
        <v>437</v>
      </c>
      <c r="U12" s="72" t="s">
        <v>904</v>
      </c>
      <c r="V12" s="72" t="s">
        <v>483</v>
      </c>
      <c r="Z12" s="72"/>
      <c r="AA12" s="72"/>
      <c r="AB12" s="72"/>
      <c r="AC12" s="72"/>
      <c r="AD12" s="72"/>
      <c r="AE12" s="72"/>
    </row>
    <row r="13" spans="1:31" ht="90" customHeight="1" x14ac:dyDescent="0.2">
      <c r="A13" s="37">
        <v>10</v>
      </c>
      <c r="B13" s="64" t="s">
        <v>151</v>
      </c>
      <c r="C13" s="65" t="s">
        <v>766</v>
      </c>
      <c r="D13" s="40" t="str">
        <f t="shared" si="0"/>
        <v>915054</v>
      </c>
      <c r="E13" s="38">
        <v>9</v>
      </c>
      <c r="F13" s="38" t="s">
        <v>773</v>
      </c>
      <c r="G13" s="41" t="s">
        <v>496</v>
      </c>
      <c r="H13" s="42" t="s">
        <v>438</v>
      </c>
      <c r="I13" s="38" t="s">
        <v>773</v>
      </c>
      <c r="J13" s="43" t="s">
        <v>774</v>
      </c>
      <c r="N13" s="72" t="s">
        <v>151</v>
      </c>
      <c r="O13" s="72" t="s">
        <v>905</v>
      </c>
      <c r="P13" s="72" t="s">
        <v>906</v>
      </c>
      <c r="Q13" s="72">
        <v>9</v>
      </c>
      <c r="R13" s="72" t="s">
        <v>150</v>
      </c>
      <c r="S13" s="72" t="s">
        <v>496</v>
      </c>
      <c r="T13" s="72" t="s">
        <v>438</v>
      </c>
      <c r="U13" s="72" t="s">
        <v>150</v>
      </c>
      <c r="V13" s="72" t="s">
        <v>493</v>
      </c>
      <c r="Z13" s="72"/>
      <c r="AA13" s="72"/>
      <c r="AB13" s="72"/>
      <c r="AC13" s="72"/>
      <c r="AD13" s="72"/>
      <c r="AE13" s="72"/>
    </row>
    <row r="14" spans="1:31" ht="90" customHeight="1" x14ac:dyDescent="0.2">
      <c r="A14" s="37">
        <v>11</v>
      </c>
      <c r="B14" s="38" t="s">
        <v>152</v>
      </c>
      <c r="C14" s="39" t="s">
        <v>388</v>
      </c>
      <c r="D14" s="40" t="str">
        <f t="shared" si="0"/>
        <v>1015104</v>
      </c>
      <c r="E14" s="38">
        <v>10</v>
      </c>
      <c r="F14" s="38" t="s">
        <v>539</v>
      </c>
      <c r="G14" s="41" t="s">
        <v>496</v>
      </c>
      <c r="H14" s="42" t="s">
        <v>438</v>
      </c>
      <c r="I14" s="38" t="s">
        <v>463</v>
      </c>
      <c r="J14" s="43" t="s">
        <v>494</v>
      </c>
      <c r="N14" s="72" t="s">
        <v>152</v>
      </c>
      <c r="O14" s="72" t="s">
        <v>388</v>
      </c>
      <c r="P14" s="72" t="s">
        <v>907</v>
      </c>
      <c r="Q14" s="72">
        <v>10</v>
      </c>
      <c r="R14" s="72" t="s">
        <v>539</v>
      </c>
      <c r="S14" s="72" t="s">
        <v>496</v>
      </c>
      <c r="T14" s="72" t="s">
        <v>438</v>
      </c>
      <c r="U14" s="72" t="s">
        <v>463</v>
      </c>
      <c r="V14" s="72" t="s">
        <v>494</v>
      </c>
      <c r="Z14" s="72"/>
      <c r="AA14" s="72"/>
      <c r="AB14" s="72"/>
      <c r="AC14" s="72"/>
      <c r="AD14" s="72"/>
      <c r="AE14" s="72"/>
    </row>
    <row r="15" spans="1:31" ht="90" customHeight="1" x14ac:dyDescent="0.2">
      <c r="A15" s="37">
        <v>12</v>
      </c>
      <c r="B15" s="38" t="s">
        <v>186</v>
      </c>
      <c r="C15" s="39" t="s">
        <v>389</v>
      </c>
      <c r="D15" s="40" t="str">
        <f t="shared" si="0"/>
        <v>1111015</v>
      </c>
      <c r="E15" s="38">
        <v>11</v>
      </c>
      <c r="F15" s="38" t="s">
        <v>153</v>
      </c>
      <c r="G15" s="38" t="s">
        <v>153</v>
      </c>
      <c r="H15" s="42" t="s">
        <v>439</v>
      </c>
      <c r="I15" s="38" t="s">
        <v>153</v>
      </c>
      <c r="J15" s="43" t="s">
        <v>483</v>
      </c>
      <c r="N15" s="72" t="s">
        <v>186</v>
      </c>
      <c r="O15" s="72" t="s">
        <v>389</v>
      </c>
      <c r="P15" s="72" t="s">
        <v>908</v>
      </c>
      <c r="Q15" s="72">
        <v>11</v>
      </c>
      <c r="R15" s="72" t="s">
        <v>153</v>
      </c>
      <c r="S15" s="72" t="s">
        <v>153</v>
      </c>
      <c r="T15" s="72" t="s">
        <v>439</v>
      </c>
      <c r="U15" s="72" t="s">
        <v>153</v>
      </c>
      <c r="V15" s="72" t="s">
        <v>483</v>
      </c>
      <c r="Z15" s="72"/>
      <c r="AA15" s="72"/>
      <c r="AB15" s="72"/>
      <c r="AC15" s="72"/>
      <c r="AD15" s="72"/>
      <c r="AE15" s="72"/>
    </row>
    <row r="16" spans="1:31" ht="90" customHeight="1" x14ac:dyDescent="0.2">
      <c r="A16" s="37">
        <v>13</v>
      </c>
      <c r="B16" s="38" t="s">
        <v>156</v>
      </c>
      <c r="C16" s="39" t="s">
        <v>490</v>
      </c>
      <c r="D16" s="40" t="str">
        <f t="shared" si="0"/>
        <v>1212029</v>
      </c>
      <c r="E16" s="38">
        <v>12</v>
      </c>
      <c r="F16" s="41" t="s">
        <v>540</v>
      </c>
      <c r="G16" s="41" t="s">
        <v>117</v>
      </c>
      <c r="H16" s="42" t="s">
        <v>440</v>
      </c>
      <c r="I16" s="37" t="s">
        <v>486</v>
      </c>
      <c r="J16" s="43" t="s">
        <v>487</v>
      </c>
      <c r="N16" s="72" t="s">
        <v>156</v>
      </c>
      <c r="O16" s="72" t="s">
        <v>490</v>
      </c>
      <c r="P16" s="72" t="s">
        <v>909</v>
      </c>
      <c r="Q16" s="72">
        <v>12</v>
      </c>
      <c r="R16" s="72" t="s">
        <v>540</v>
      </c>
      <c r="S16" s="72" t="s">
        <v>117</v>
      </c>
      <c r="T16" s="72" t="s">
        <v>440</v>
      </c>
      <c r="U16" s="72" t="s">
        <v>486</v>
      </c>
      <c r="V16" s="72" t="s">
        <v>487</v>
      </c>
      <c r="Z16" s="72"/>
      <c r="AA16" s="72"/>
      <c r="AB16" s="72"/>
      <c r="AC16" s="72"/>
      <c r="AD16" s="72"/>
      <c r="AE16" s="72"/>
    </row>
    <row r="17" spans="1:31" ht="90" customHeight="1" x14ac:dyDescent="0.2">
      <c r="A17" s="37">
        <v>14</v>
      </c>
      <c r="B17" s="38" t="s">
        <v>157</v>
      </c>
      <c r="C17" s="39" t="s">
        <v>390</v>
      </c>
      <c r="D17" s="40" t="str">
        <f t="shared" si="0"/>
        <v>1314039</v>
      </c>
      <c r="E17" s="38">
        <v>13</v>
      </c>
      <c r="F17" s="38" t="s">
        <v>154</v>
      </c>
      <c r="G17" s="41" t="s">
        <v>155</v>
      </c>
      <c r="H17" s="42" t="s">
        <v>441</v>
      </c>
      <c r="I17" s="38" t="s">
        <v>154</v>
      </c>
      <c r="J17" s="43" t="s">
        <v>492</v>
      </c>
      <c r="N17" s="72" t="s">
        <v>157</v>
      </c>
      <c r="O17" s="72" t="s">
        <v>390</v>
      </c>
      <c r="P17" s="72" t="s">
        <v>910</v>
      </c>
      <c r="Q17" s="72">
        <v>13</v>
      </c>
      <c r="R17" s="72" t="s">
        <v>154</v>
      </c>
      <c r="S17" s="72" t="s">
        <v>155</v>
      </c>
      <c r="T17" s="72" t="s">
        <v>441</v>
      </c>
      <c r="U17" s="72" t="s">
        <v>154</v>
      </c>
      <c r="V17" s="72" t="s">
        <v>492</v>
      </c>
      <c r="Z17" s="72"/>
      <c r="AA17" s="72"/>
      <c r="AB17" s="72"/>
      <c r="AC17" s="72"/>
      <c r="AD17" s="72"/>
      <c r="AE17" s="72"/>
    </row>
    <row r="18" spans="1:31" ht="90" customHeight="1" x14ac:dyDescent="0.2">
      <c r="A18" s="37">
        <v>15</v>
      </c>
      <c r="B18" s="64" t="s">
        <v>158</v>
      </c>
      <c r="C18" s="65" t="s">
        <v>767</v>
      </c>
      <c r="D18" s="40" t="str">
        <f t="shared" si="0"/>
        <v>1413028</v>
      </c>
      <c r="E18" s="38">
        <v>14</v>
      </c>
      <c r="F18" s="38" t="s">
        <v>775</v>
      </c>
      <c r="G18" s="41" t="s">
        <v>118</v>
      </c>
      <c r="H18" s="42" t="s">
        <v>442</v>
      </c>
      <c r="I18" s="38" t="s">
        <v>775</v>
      </c>
      <c r="J18" s="43" t="s">
        <v>507</v>
      </c>
      <c r="N18" s="72" t="s">
        <v>158</v>
      </c>
      <c r="O18" s="72" t="s">
        <v>911</v>
      </c>
      <c r="P18" s="72" t="s">
        <v>912</v>
      </c>
      <c r="Q18" s="72">
        <v>14</v>
      </c>
      <c r="R18" s="72" t="s">
        <v>913</v>
      </c>
      <c r="S18" s="72" t="s">
        <v>118</v>
      </c>
      <c r="T18" s="72" t="s">
        <v>442</v>
      </c>
      <c r="U18" s="72" t="s">
        <v>464</v>
      </c>
      <c r="V18" s="72" t="s">
        <v>491</v>
      </c>
      <c r="Z18" s="72"/>
      <c r="AA18" s="72"/>
      <c r="AB18" s="72"/>
      <c r="AC18" s="72"/>
      <c r="AD18" s="72"/>
      <c r="AE18" s="72"/>
    </row>
    <row r="19" spans="1:31" ht="90" customHeight="1" x14ac:dyDescent="0.2">
      <c r="A19" s="37">
        <v>16</v>
      </c>
      <c r="B19" s="38" t="s">
        <v>159</v>
      </c>
      <c r="C19" s="39" t="s">
        <v>391</v>
      </c>
      <c r="D19" s="40" t="str">
        <f t="shared" si="0"/>
        <v>1514039</v>
      </c>
      <c r="E19" s="38">
        <v>15</v>
      </c>
      <c r="F19" s="38" t="s">
        <v>154</v>
      </c>
      <c r="G19" s="41" t="s">
        <v>155</v>
      </c>
      <c r="H19" s="42" t="s">
        <v>441</v>
      </c>
      <c r="I19" s="38" t="s">
        <v>154</v>
      </c>
      <c r="J19" s="43" t="s">
        <v>492</v>
      </c>
      <c r="N19" s="72" t="s">
        <v>159</v>
      </c>
      <c r="O19" s="72" t="s">
        <v>391</v>
      </c>
      <c r="P19" s="72" t="s">
        <v>914</v>
      </c>
      <c r="Q19" s="72">
        <v>15</v>
      </c>
      <c r="R19" s="72" t="s">
        <v>154</v>
      </c>
      <c r="S19" s="72" t="s">
        <v>155</v>
      </c>
      <c r="T19" s="72" t="s">
        <v>441</v>
      </c>
      <c r="U19" s="72" t="s">
        <v>154</v>
      </c>
      <c r="V19" s="72" t="s">
        <v>492</v>
      </c>
      <c r="Z19" s="72"/>
      <c r="AA19" s="72"/>
      <c r="AB19" s="72"/>
      <c r="AC19" s="72"/>
      <c r="AD19" s="72"/>
      <c r="AE19" s="72"/>
    </row>
    <row r="20" spans="1:31" ht="90" customHeight="1" x14ac:dyDescent="0.2">
      <c r="A20" s="37">
        <v>17</v>
      </c>
      <c r="B20" s="38" t="s">
        <v>160</v>
      </c>
      <c r="C20" s="39" t="s">
        <v>392</v>
      </c>
      <c r="D20" s="40" t="str">
        <f t="shared" si="0"/>
        <v>1614039</v>
      </c>
      <c r="E20" s="38">
        <v>16</v>
      </c>
      <c r="F20" s="38" t="s">
        <v>154</v>
      </c>
      <c r="G20" s="41" t="s">
        <v>155</v>
      </c>
      <c r="H20" s="42" t="s">
        <v>441</v>
      </c>
      <c r="I20" s="38" t="s">
        <v>154</v>
      </c>
      <c r="J20" s="43" t="s">
        <v>492</v>
      </c>
      <c r="N20" s="72" t="s">
        <v>160</v>
      </c>
      <c r="O20" s="72" t="s">
        <v>392</v>
      </c>
      <c r="P20" s="72" t="s">
        <v>915</v>
      </c>
      <c r="Q20" s="72">
        <v>16</v>
      </c>
      <c r="R20" s="72" t="s">
        <v>154</v>
      </c>
      <c r="S20" s="72" t="s">
        <v>155</v>
      </c>
      <c r="T20" s="72" t="s">
        <v>441</v>
      </c>
      <c r="U20" s="72" t="s">
        <v>154</v>
      </c>
      <c r="V20" s="72" t="s">
        <v>492</v>
      </c>
      <c r="Z20" s="72"/>
      <c r="AA20" s="72"/>
      <c r="AB20" s="72"/>
      <c r="AC20" s="72"/>
      <c r="AD20" s="72"/>
      <c r="AE20" s="72"/>
    </row>
    <row r="21" spans="1:31" ht="90" customHeight="1" x14ac:dyDescent="0.2">
      <c r="A21" s="37">
        <v>18</v>
      </c>
      <c r="B21" s="38" t="s">
        <v>164</v>
      </c>
      <c r="C21" s="39" t="s">
        <v>393</v>
      </c>
      <c r="D21" s="40" t="str">
        <f t="shared" si="0"/>
        <v>1716053</v>
      </c>
      <c r="E21" s="38">
        <v>17</v>
      </c>
      <c r="F21" s="38" t="s">
        <v>161</v>
      </c>
      <c r="G21" s="41" t="s">
        <v>477</v>
      </c>
      <c r="H21" s="42" t="s">
        <v>443</v>
      </c>
      <c r="I21" s="38" t="s">
        <v>161</v>
      </c>
      <c r="J21" s="43" t="s">
        <v>498</v>
      </c>
      <c r="N21" s="72" t="s">
        <v>164</v>
      </c>
      <c r="O21" s="72" t="s">
        <v>393</v>
      </c>
      <c r="P21" s="72" t="s">
        <v>916</v>
      </c>
      <c r="Q21" s="72">
        <v>17</v>
      </c>
      <c r="R21" s="72" t="s">
        <v>161</v>
      </c>
      <c r="S21" s="72" t="s">
        <v>477</v>
      </c>
      <c r="T21" s="72" t="s">
        <v>443</v>
      </c>
      <c r="U21" s="72" t="s">
        <v>161</v>
      </c>
      <c r="V21" s="72" t="s">
        <v>498</v>
      </c>
      <c r="Z21" s="72"/>
      <c r="AA21" s="72"/>
      <c r="AB21" s="72"/>
      <c r="AC21" s="72"/>
      <c r="AD21" s="72"/>
      <c r="AE21" s="72"/>
    </row>
    <row r="22" spans="1:31" ht="90" customHeight="1" x14ac:dyDescent="0.2">
      <c r="A22" s="37">
        <v>19</v>
      </c>
      <c r="B22" s="38" t="s">
        <v>165</v>
      </c>
      <c r="C22" s="39" t="s">
        <v>394</v>
      </c>
      <c r="D22" s="40" t="str">
        <f t="shared" si="0"/>
        <v>1817007</v>
      </c>
      <c r="E22" s="38">
        <v>18</v>
      </c>
      <c r="F22" s="38" t="s">
        <v>162</v>
      </c>
      <c r="G22" s="41" t="s">
        <v>163</v>
      </c>
      <c r="H22" s="42" t="s">
        <v>444</v>
      </c>
      <c r="I22" s="38" t="s">
        <v>162</v>
      </c>
      <c r="J22" s="43" t="s">
        <v>480</v>
      </c>
      <c r="N22" s="72" t="s">
        <v>165</v>
      </c>
      <c r="O22" s="72" t="s">
        <v>394</v>
      </c>
      <c r="P22" s="72" t="s">
        <v>917</v>
      </c>
      <c r="Q22" s="72">
        <v>18</v>
      </c>
      <c r="R22" s="72" t="s">
        <v>162</v>
      </c>
      <c r="S22" s="72" t="s">
        <v>163</v>
      </c>
      <c r="T22" s="72" t="s">
        <v>444</v>
      </c>
      <c r="U22" s="72" t="s">
        <v>162</v>
      </c>
      <c r="V22" s="72" t="s">
        <v>480</v>
      </c>
      <c r="Z22" s="72"/>
      <c r="AA22" s="72"/>
      <c r="AB22" s="72"/>
      <c r="AC22" s="72"/>
      <c r="AD22" s="72"/>
      <c r="AE22" s="72"/>
    </row>
    <row r="23" spans="1:31" ht="90" customHeight="1" x14ac:dyDescent="0.2">
      <c r="A23" s="37">
        <v>20</v>
      </c>
      <c r="B23" s="38" t="s">
        <v>187</v>
      </c>
      <c r="C23" s="39" t="s">
        <v>395</v>
      </c>
      <c r="D23" s="40" t="str">
        <f t="shared" si="0"/>
        <v>1918017</v>
      </c>
      <c r="E23" s="38">
        <v>19</v>
      </c>
      <c r="F23" s="38" t="s">
        <v>166</v>
      </c>
      <c r="G23" s="41" t="s">
        <v>120</v>
      </c>
      <c r="H23" s="42" t="s">
        <v>445</v>
      </c>
      <c r="I23" s="38" t="s">
        <v>166</v>
      </c>
      <c r="J23" s="43" t="s">
        <v>479</v>
      </c>
      <c r="N23" s="72" t="s">
        <v>187</v>
      </c>
      <c r="O23" s="72" t="s">
        <v>395</v>
      </c>
      <c r="P23" s="72" t="s">
        <v>918</v>
      </c>
      <c r="Q23" s="72">
        <v>19</v>
      </c>
      <c r="R23" s="72" t="s">
        <v>166</v>
      </c>
      <c r="S23" s="72" t="s">
        <v>120</v>
      </c>
      <c r="T23" s="72" t="s">
        <v>445</v>
      </c>
      <c r="U23" s="72" t="s">
        <v>166</v>
      </c>
      <c r="V23" s="72" t="s">
        <v>479</v>
      </c>
      <c r="Z23" s="72"/>
      <c r="AA23" s="72"/>
      <c r="AB23" s="72"/>
      <c r="AC23" s="72"/>
      <c r="AD23" s="72"/>
      <c r="AE23" s="72"/>
    </row>
    <row r="24" spans="1:31" ht="90" customHeight="1" x14ac:dyDescent="0.2">
      <c r="A24" s="37">
        <v>21</v>
      </c>
      <c r="B24" s="38" t="s">
        <v>188</v>
      </c>
      <c r="C24" s="39" t="s">
        <v>396</v>
      </c>
      <c r="D24" s="40" t="str">
        <f t="shared" si="0"/>
        <v>2019039</v>
      </c>
      <c r="E24" s="38">
        <v>20</v>
      </c>
      <c r="F24" s="38" t="s">
        <v>167</v>
      </c>
      <c r="G24" s="41" t="s">
        <v>474</v>
      </c>
      <c r="H24" s="42" t="s">
        <v>446</v>
      </c>
      <c r="I24" s="38" t="s">
        <v>167</v>
      </c>
      <c r="J24" s="43" t="s">
        <v>492</v>
      </c>
      <c r="N24" s="72" t="s">
        <v>188</v>
      </c>
      <c r="O24" s="72" t="s">
        <v>396</v>
      </c>
      <c r="P24" s="72" t="s">
        <v>919</v>
      </c>
      <c r="Q24" s="72">
        <v>20</v>
      </c>
      <c r="R24" s="72" t="s">
        <v>167</v>
      </c>
      <c r="S24" s="72" t="s">
        <v>474</v>
      </c>
      <c r="T24" s="72" t="s">
        <v>446</v>
      </c>
      <c r="U24" s="72" t="s">
        <v>167</v>
      </c>
      <c r="V24" s="72" t="s">
        <v>492</v>
      </c>
      <c r="Z24" s="72"/>
      <c r="AA24" s="72"/>
      <c r="AB24" s="72"/>
      <c r="AC24" s="72"/>
      <c r="AD24" s="72"/>
      <c r="AE24" s="72"/>
    </row>
    <row r="25" spans="1:31" ht="90" customHeight="1" x14ac:dyDescent="0.2">
      <c r="A25" s="37">
        <v>22</v>
      </c>
      <c r="B25" s="64" t="s">
        <v>189</v>
      </c>
      <c r="C25" s="65" t="s">
        <v>768</v>
      </c>
      <c r="D25" s="40" t="str">
        <f t="shared" si="0"/>
        <v>2120067</v>
      </c>
      <c r="E25" s="38">
        <v>21</v>
      </c>
      <c r="F25" s="38" t="s">
        <v>541</v>
      </c>
      <c r="G25" s="41" t="s">
        <v>121</v>
      </c>
      <c r="H25" s="42" t="s">
        <v>447</v>
      </c>
      <c r="I25" s="38" t="s">
        <v>465</v>
      </c>
      <c r="J25" s="43" t="s">
        <v>500</v>
      </c>
      <c r="N25" s="72" t="s">
        <v>189</v>
      </c>
      <c r="O25" s="72" t="s">
        <v>920</v>
      </c>
      <c r="P25" s="72" t="s">
        <v>921</v>
      </c>
      <c r="Q25" s="72">
        <v>21</v>
      </c>
      <c r="R25" s="72" t="s">
        <v>541</v>
      </c>
      <c r="S25" s="72" t="s">
        <v>121</v>
      </c>
      <c r="T25" s="72" t="s">
        <v>447</v>
      </c>
      <c r="U25" s="72" t="s">
        <v>465</v>
      </c>
      <c r="V25" s="72" t="s">
        <v>500</v>
      </c>
      <c r="Z25" s="72"/>
      <c r="AA25" s="72"/>
      <c r="AB25" s="72"/>
      <c r="AC25" s="72"/>
      <c r="AD25" s="72"/>
      <c r="AE25" s="72"/>
    </row>
    <row r="26" spans="1:31" ht="90" customHeight="1" x14ac:dyDescent="0.2">
      <c r="A26" s="37">
        <v>23</v>
      </c>
      <c r="B26" s="38" t="s">
        <v>190</v>
      </c>
      <c r="C26" s="39" t="s">
        <v>548</v>
      </c>
      <c r="D26" s="40" t="str">
        <f t="shared" si="0"/>
        <v>2220184</v>
      </c>
      <c r="E26" s="38">
        <v>22</v>
      </c>
      <c r="F26" s="38" t="s">
        <v>542</v>
      </c>
      <c r="G26" s="41" t="s">
        <v>121</v>
      </c>
      <c r="H26" s="42" t="s">
        <v>447</v>
      </c>
      <c r="I26" s="38" t="s">
        <v>549</v>
      </c>
      <c r="J26" s="43" t="s">
        <v>550</v>
      </c>
      <c r="N26" s="72" t="s">
        <v>190</v>
      </c>
      <c r="O26" s="72" t="s">
        <v>548</v>
      </c>
      <c r="P26" s="72" t="s">
        <v>922</v>
      </c>
      <c r="Q26" s="72">
        <v>22</v>
      </c>
      <c r="R26" s="72" t="s">
        <v>542</v>
      </c>
      <c r="S26" s="72" t="s">
        <v>121</v>
      </c>
      <c r="T26" s="72" t="s">
        <v>447</v>
      </c>
      <c r="U26" s="72" t="s">
        <v>549</v>
      </c>
      <c r="V26" s="72" t="s">
        <v>550</v>
      </c>
      <c r="Z26" s="72"/>
      <c r="AA26" s="72"/>
      <c r="AB26" s="72"/>
      <c r="AC26" s="72"/>
      <c r="AD26" s="72"/>
      <c r="AE26" s="72"/>
    </row>
    <row r="27" spans="1:31" ht="90" customHeight="1" x14ac:dyDescent="0.2">
      <c r="A27" s="37">
        <v>24</v>
      </c>
      <c r="B27" s="38" t="s">
        <v>191</v>
      </c>
      <c r="C27" s="39" t="s">
        <v>397</v>
      </c>
      <c r="D27" s="40" t="str">
        <f t="shared" si="0"/>
        <v>2315099</v>
      </c>
      <c r="E27" s="38">
        <v>23</v>
      </c>
      <c r="F27" s="38" t="s">
        <v>168</v>
      </c>
      <c r="G27" s="41" t="s">
        <v>496</v>
      </c>
      <c r="H27" s="42" t="s">
        <v>438</v>
      </c>
      <c r="I27" s="38" t="s">
        <v>168</v>
      </c>
      <c r="J27" s="43" t="s">
        <v>495</v>
      </c>
      <c r="N27" s="72" t="s">
        <v>191</v>
      </c>
      <c r="O27" s="72" t="s">
        <v>397</v>
      </c>
      <c r="P27" s="72" t="s">
        <v>923</v>
      </c>
      <c r="Q27" s="72">
        <v>23</v>
      </c>
      <c r="R27" s="72" t="s">
        <v>168</v>
      </c>
      <c r="S27" s="72" t="s">
        <v>496</v>
      </c>
      <c r="T27" s="72" t="s">
        <v>438</v>
      </c>
      <c r="U27" s="72" t="s">
        <v>168</v>
      </c>
      <c r="V27" s="72" t="s">
        <v>495</v>
      </c>
      <c r="Z27" s="72"/>
      <c r="AA27" s="72"/>
      <c r="AB27" s="72"/>
      <c r="AC27" s="72"/>
      <c r="AD27" s="72"/>
      <c r="AE27" s="72"/>
    </row>
    <row r="28" spans="1:31" ht="90" customHeight="1" x14ac:dyDescent="0.2">
      <c r="A28" s="37">
        <v>25</v>
      </c>
      <c r="B28" s="38" t="s">
        <v>192</v>
      </c>
      <c r="C28" s="39" t="s">
        <v>398</v>
      </c>
      <c r="D28" s="40" t="str">
        <f t="shared" si="0"/>
        <v>2415106</v>
      </c>
      <c r="E28" s="38">
        <v>24</v>
      </c>
      <c r="F28" s="38" t="s">
        <v>150</v>
      </c>
      <c r="G28" s="41" t="s">
        <v>496</v>
      </c>
      <c r="H28" s="42" t="s">
        <v>438</v>
      </c>
      <c r="I28" s="38" t="s">
        <v>150</v>
      </c>
      <c r="J28" s="43" t="s">
        <v>493</v>
      </c>
      <c r="N28" s="72" t="s">
        <v>192</v>
      </c>
      <c r="O28" s="72" t="s">
        <v>398</v>
      </c>
      <c r="P28" s="72" t="s">
        <v>924</v>
      </c>
      <c r="Q28" s="72">
        <v>24</v>
      </c>
      <c r="R28" s="72" t="s">
        <v>150</v>
      </c>
      <c r="S28" s="72" t="s">
        <v>496</v>
      </c>
      <c r="T28" s="72" t="s">
        <v>438</v>
      </c>
      <c r="U28" s="72" t="s">
        <v>150</v>
      </c>
      <c r="V28" s="72" t="s">
        <v>493</v>
      </c>
      <c r="Z28" s="72"/>
      <c r="AA28" s="72"/>
      <c r="AB28" s="72"/>
      <c r="AC28" s="72"/>
      <c r="AD28" s="72"/>
      <c r="AE28" s="72"/>
    </row>
    <row r="29" spans="1:31" ht="90" customHeight="1" x14ac:dyDescent="0.2">
      <c r="A29" s="37">
        <v>26</v>
      </c>
      <c r="B29" s="38" t="s">
        <v>193</v>
      </c>
      <c r="C29" s="39" t="s">
        <v>399</v>
      </c>
      <c r="D29" s="40" t="str">
        <f t="shared" si="0"/>
        <v>2524028</v>
      </c>
      <c r="E29" s="38">
        <v>25</v>
      </c>
      <c r="F29" s="38" t="s">
        <v>466</v>
      </c>
      <c r="G29" s="38" t="s">
        <v>466</v>
      </c>
      <c r="H29" s="42" t="s">
        <v>448</v>
      </c>
      <c r="I29" s="38" t="s">
        <v>466</v>
      </c>
      <c r="J29" s="43" t="s">
        <v>507</v>
      </c>
      <c r="N29" s="72" t="s">
        <v>193</v>
      </c>
      <c r="O29" s="72" t="s">
        <v>399</v>
      </c>
      <c r="P29" s="72" t="s">
        <v>925</v>
      </c>
      <c r="Q29" s="72">
        <v>25</v>
      </c>
      <c r="R29" s="72" t="s">
        <v>466</v>
      </c>
      <c r="S29" s="72" t="s">
        <v>466</v>
      </c>
      <c r="T29" s="72" t="s">
        <v>448</v>
      </c>
      <c r="U29" s="72" t="s">
        <v>466</v>
      </c>
      <c r="V29" s="72" t="s">
        <v>507</v>
      </c>
      <c r="Z29" s="72"/>
      <c r="AA29" s="72"/>
      <c r="AB29" s="72"/>
      <c r="AC29" s="72"/>
      <c r="AD29" s="72"/>
      <c r="AE29" s="72"/>
    </row>
    <row r="30" spans="1:31" ht="90" customHeight="1" x14ac:dyDescent="0.2">
      <c r="A30" s="37">
        <v>27</v>
      </c>
      <c r="B30" s="38" t="s">
        <v>194</v>
      </c>
      <c r="C30" s="39" t="s">
        <v>401</v>
      </c>
      <c r="D30" s="40" t="str">
        <f t="shared" si="0"/>
        <v>2725011</v>
      </c>
      <c r="E30" s="38">
        <v>27</v>
      </c>
      <c r="F30" s="38" t="s">
        <v>169</v>
      </c>
      <c r="G30" s="41" t="s">
        <v>125</v>
      </c>
      <c r="H30" s="42" t="s">
        <v>449</v>
      </c>
      <c r="I30" s="38" t="s">
        <v>169</v>
      </c>
      <c r="J30" s="43" t="s">
        <v>508</v>
      </c>
      <c r="N30" s="72" t="s">
        <v>926</v>
      </c>
      <c r="O30" s="72" t="s">
        <v>400</v>
      </c>
      <c r="P30" s="72" t="s">
        <v>927</v>
      </c>
      <c r="Q30" s="72">
        <v>26</v>
      </c>
      <c r="R30" s="72" t="s">
        <v>928</v>
      </c>
      <c r="S30" s="72" t="s">
        <v>125</v>
      </c>
      <c r="T30" s="72" t="s">
        <v>449</v>
      </c>
      <c r="U30" s="72" t="s">
        <v>737</v>
      </c>
      <c r="V30" s="72" t="s">
        <v>499</v>
      </c>
      <c r="Z30" s="72"/>
      <c r="AA30" s="72"/>
      <c r="AB30" s="72"/>
      <c r="AC30" s="72"/>
      <c r="AD30" s="72"/>
      <c r="AE30" s="72"/>
    </row>
    <row r="31" spans="1:31" ht="90" customHeight="1" x14ac:dyDescent="0.2">
      <c r="A31" s="37">
        <v>28</v>
      </c>
      <c r="B31" s="64" t="s">
        <v>776</v>
      </c>
      <c r="C31" s="65" t="s">
        <v>400</v>
      </c>
      <c r="D31" s="40" t="s">
        <v>778</v>
      </c>
      <c r="E31" s="38" t="s">
        <v>777</v>
      </c>
      <c r="F31" s="38" t="s">
        <v>737</v>
      </c>
      <c r="G31" s="41" t="s">
        <v>125</v>
      </c>
      <c r="H31" s="42" t="s">
        <v>449</v>
      </c>
      <c r="I31" s="38" t="s">
        <v>737</v>
      </c>
      <c r="J31" s="43" t="s">
        <v>499</v>
      </c>
      <c r="N31" s="72" t="s">
        <v>194</v>
      </c>
      <c r="O31" s="72" t="s">
        <v>401</v>
      </c>
      <c r="P31" s="72" t="s">
        <v>929</v>
      </c>
      <c r="Q31" s="72">
        <v>27</v>
      </c>
      <c r="R31" s="72" t="s">
        <v>169</v>
      </c>
      <c r="S31" s="72" t="s">
        <v>125</v>
      </c>
      <c r="T31" s="72" t="s">
        <v>449</v>
      </c>
      <c r="U31" s="72" t="s">
        <v>169</v>
      </c>
      <c r="V31" s="72" t="s">
        <v>508</v>
      </c>
      <c r="Z31" s="72"/>
      <c r="AA31" s="72"/>
      <c r="AB31" s="72"/>
      <c r="AC31" s="72"/>
      <c r="AD31" s="72"/>
      <c r="AE31" s="72"/>
    </row>
    <row r="32" spans="1:31" ht="90" customHeight="1" x14ac:dyDescent="0.2">
      <c r="A32" s="37">
        <v>29</v>
      </c>
      <c r="B32" s="38" t="s">
        <v>195</v>
      </c>
      <c r="C32" s="39" t="s">
        <v>402</v>
      </c>
      <c r="D32" s="40" t="str">
        <f t="shared" si="0"/>
        <v>2826030</v>
      </c>
      <c r="E32" s="38">
        <v>28</v>
      </c>
      <c r="F32" s="38" t="s">
        <v>170</v>
      </c>
      <c r="G32" s="41" t="s">
        <v>171</v>
      </c>
      <c r="H32" s="42" t="s">
        <v>450</v>
      </c>
      <c r="I32" s="38" t="s">
        <v>170</v>
      </c>
      <c r="J32" s="43" t="s">
        <v>510</v>
      </c>
      <c r="N32" s="72" t="s">
        <v>195</v>
      </c>
      <c r="O32" s="72" t="s">
        <v>402</v>
      </c>
      <c r="P32" s="72" t="s">
        <v>930</v>
      </c>
      <c r="Q32" s="72">
        <v>28</v>
      </c>
      <c r="R32" s="72" t="s">
        <v>170</v>
      </c>
      <c r="S32" s="72" t="s">
        <v>171</v>
      </c>
      <c r="T32" s="72" t="s">
        <v>450</v>
      </c>
      <c r="U32" s="72" t="s">
        <v>170</v>
      </c>
      <c r="V32" s="72" t="s">
        <v>510</v>
      </c>
      <c r="Z32" s="72"/>
      <c r="AA32" s="72"/>
      <c r="AB32" s="72"/>
      <c r="AC32" s="72"/>
      <c r="AD32" s="72"/>
      <c r="AE32" s="72"/>
    </row>
    <row r="33" spans="1:31" ht="90" customHeight="1" x14ac:dyDescent="0.2">
      <c r="A33" s="37">
        <v>30</v>
      </c>
      <c r="B33" s="38" t="s">
        <v>196</v>
      </c>
      <c r="C33" s="39" t="s">
        <v>403</v>
      </c>
      <c r="D33" s="40" t="str">
        <f t="shared" si="0"/>
        <v>2927004</v>
      </c>
      <c r="E33" s="38">
        <v>29</v>
      </c>
      <c r="F33" s="38" t="s">
        <v>172</v>
      </c>
      <c r="G33" s="41" t="s">
        <v>126</v>
      </c>
      <c r="H33" s="42" t="s">
        <v>451</v>
      </c>
      <c r="I33" s="37" t="s">
        <v>513</v>
      </c>
      <c r="J33" s="43" t="s">
        <v>506</v>
      </c>
      <c r="N33" s="72" t="s">
        <v>196</v>
      </c>
      <c r="O33" s="72" t="s">
        <v>403</v>
      </c>
      <c r="P33" s="72" t="s">
        <v>931</v>
      </c>
      <c r="Q33" s="72">
        <v>29</v>
      </c>
      <c r="R33" s="72" t="s">
        <v>172</v>
      </c>
      <c r="S33" s="72" t="s">
        <v>126</v>
      </c>
      <c r="T33" s="72" t="s">
        <v>451</v>
      </c>
      <c r="U33" s="72" t="s">
        <v>513</v>
      </c>
      <c r="V33" s="72" t="s">
        <v>506</v>
      </c>
      <c r="Z33" s="72"/>
      <c r="AA33" s="72"/>
      <c r="AB33" s="72"/>
      <c r="AC33" s="72"/>
      <c r="AD33" s="72"/>
      <c r="AE33" s="72"/>
    </row>
    <row r="34" spans="1:31" ht="90" customHeight="1" x14ac:dyDescent="0.2">
      <c r="A34" s="37">
        <v>31</v>
      </c>
      <c r="B34" s="38" t="s">
        <v>197</v>
      </c>
      <c r="C34" s="39" t="s">
        <v>404</v>
      </c>
      <c r="D34" s="40" t="str">
        <f t="shared" si="0"/>
        <v>3028041</v>
      </c>
      <c r="E34" s="38">
        <v>30</v>
      </c>
      <c r="F34" s="38" t="s">
        <v>467</v>
      </c>
      <c r="G34" s="41" t="s">
        <v>127</v>
      </c>
      <c r="H34" s="42" t="s">
        <v>452</v>
      </c>
      <c r="I34" s="37" t="s">
        <v>514</v>
      </c>
      <c r="J34" s="43" t="s">
        <v>515</v>
      </c>
      <c r="N34" s="72" t="s">
        <v>197</v>
      </c>
      <c r="O34" s="72" t="s">
        <v>404</v>
      </c>
      <c r="P34" s="72" t="s">
        <v>932</v>
      </c>
      <c r="Q34" s="72">
        <v>30</v>
      </c>
      <c r="R34" s="72" t="s">
        <v>467</v>
      </c>
      <c r="S34" s="72" t="s">
        <v>127</v>
      </c>
      <c r="T34" s="72" t="s">
        <v>452</v>
      </c>
      <c r="U34" s="72" t="s">
        <v>514</v>
      </c>
      <c r="V34" s="72" t="s">
        <v>515</v>
      </c>
      <c r="Z34" s="72"/>
      <c r="AA34" s="72"/>
      <c r="AB34" s="72"/>
      <c r="AC34" s="72"/>
      <c r="AD34" s="72"/>
      <c r="AE34" s="72"/>
    </row>
    <row r="35" spans="1:31" ht="90" customHeight="1" x14ac:dyDescent="0.2">
      <c r="A35" s="37">
        <v>32</v>
      </c>
      <c r="B35" s="38" t="s">
        <v>198</v>
      </c>
      <c r="C35" s="39" t="s">
        <v>405</v>
      </c>
      <c r="D35" s="40" t="str">
        <f t="shared" si="0"/>
        <v>3130087</v>
      </c>
      <c r="E35" s="38">
        <v>31</v>
      </c>
      <c r="F35" s="38" t="s">
        <v>173</v>
      </c>
      <c r="G35" s="41" t="s">
        <v>475</v>
      </c>
      <c r="H35" s="42" t="s">
        <v>453</v>
      </c>
      <c r="I35" s="38" t="s">
        <v>173</v>
      </c>
      <c r="J35" s="43" t="s">
        <v>517</v>
      </c>
      <c r="N35" s="72" t="s">
        <v>198</v>
      </c>
      <c r="O35" s="72" t="s">
        <v>405</v>
      </c>
      <c r="P35" s="72" t="s">
        <v>933</v>
      </c>
      <c r="Q35" s="72">
        <v>31</v>
      </c>
      <c r="R35" s="72" t="s">
        <v>173</v>
      </c>
      <c r="S35" s="72" t="s">
        <v>475</v>
      </c>
      <c r="T35" s="72" t="s">
        <v>453</v>
      </c>
      <c r="U35" s="72" t="s">
        <v>173</v>
      </c>
      <c r="V35" s="72" t="s">
        <v>517</v>
      </c>
      <c r="Z35" s="72"/>
      <c r="AA35" s="72"/>
      <c r="AB35" s="72"/>
      <c r="AC35" s="72"/>
      <c r="AD35" s="72"/>
      <c r="AE35" s="72"/>
    </row>
    <row r="36" spans="1:31" ht="90" customHeight="1" x14ac:dyDescent="0.2">
      <c r="A36" s="37">
        <v>33</v>
      </c>
      <c r="B36" s="38" t="s">
        <v>199</v>
      </c>
      <c r="C36" s="39" t="s">
        <v>406</v>
      </c>
      <c r="D36" s="40" t="str">
        <f t="shared" si="0"/>
        <v>3230189</v>
      </c>
      <c r="E36" s="38">
        <v>32</v>
      </c>
      <c r="F36" s="38" t="s">
        <v>174</v>
      </c>
      <c r="G36" s="41" t="s">
        <v>475</v>
      </c>
      <c r="H36" s="42" t="s">
        <v>453</v>
      </c>
      <c r="I36" s="38" t="s">
        <v>174</v>
      </c>
      <c r="J36" s="43" t="s">
        <v>518</v>
      </c>
      <c r="N36" s="72" t="s">
        <v>199</v>
      </c>
      <c r="O36" s="72" t="s">
        <v>406</v>
      </c>
      <c r="P36" s="72" t="s">
        <v>934</v>
      </c>
      <c r="Q36" s="72">
        <v>32</v>
      </c>
      <c r="R36" s="72" t="s">
        <v>174</v>
      </c>
      <c r="S36" s="72" t="s">
        <v>475</v>
      </c>
      <c r="T36" s="72" t="s">
        <v>453</v>
      </c>
      <c r="U36" s="72" t="s">
        <v>174</v>
      </c>
      <c r="V36" s="72" t="s">
        <v>518</v>
      </c>
      <c r="Z36" s="72"/>
      <c r="AA36" s="72"/>
      <c r="AB36" s="72"/>
      <c r="AC36" s="72"/>
      <c r="AD36" s="72"/>
      <c r="AE36" s="72"/>
    </row>
    <row r="37" spans="1:31" ht="90" customHeight="1" x14ac:dyDescent="0.2">
      <c r="A37" s="37">
        <v>34</v>
      </c>
      <c r="B37" s="38" t="s">
        <v>200</v>
      </c>
      <c r="C37" s="39" t="s">
        <v>407</v>
      </c>
      <c r="D37" s="40" t="str">
        <f t="shared" si="0"/>
        <v>3329033</v>
      </c>
      <c r="E37" s="38">
        <v>33</v>
      </c>
      <c r="F37" s="38" t="s">
        <v>175</v>
      </c>
      <c r="G37" s="38" t="s">
        <v>175</v>
      </c>
      <c r="H37" s="42" t="s">
        <v>454</v>
      </c>
      <c r="I37" s="38" t="s">
        <v>175</v>
      </c>
      <c r="J37" s="43" t="s">
        <v>516</v>
      </c>
      <c r="N37" s="72" t="s">
        <v>200</v>
      </c>
      <c r="O37" s="72" t="s">
        <v>407</v>
      </c>
      <c r="P37" s="72" t="s">
        <v>935</v>
      </c>
      <c r="Q37" s="72">
        <v>33</v>
      </c>
      <c r="R37" s="72" t="s">
        <v>175</v>
      </c>
      <c r="S37" s="72" t="s">
        <v>175</v>
      </c>
      <c r="T37" s="72" t="s">
        <v>454</v>
      </c>
      <c r="U37" s="72" t="s">
        <v>175</v>
      </c>
      <c r="V37" s="72" t="s">
        <v>516</v>
      </c>
      <c r="Z37" s="72"/>
      <c r="AA37" s="72"/>
      <c r="AB37" s="72"/>
      <c r="AC37" s="72"/>
      <c r="AD37" s="72"/>
      <c r="AE37" s="72"/>
    </row>
    <row r="38" spans="1:31" ht="90" customHeight="1" x14ac:dyDescent="0.2">
      <c r="A38" s="37">
        <v>35</v>
      </c>
      <c r="B38" s="64" t="s">
        <v>201</v>
      </c>
      <c r="C38" s="65" t="s">
        <v>769</v>
      </c>
      <c r="D38" s="40" t="str">
        <f t="shared" si="0"/>
        <v>3431050</v>
      </c>
      <c r="E38" s="38">
        <v>34</v>
      </c>
      <c r="F38" s="38" t="s">
        <v>176</v>
      </c>
      <c r="G38" s="38" t="s">
        <v>128</v>
      </c>
      <c r="H38" s="42" t="s">
        <v>455</v>
      </c>
      <c r="I38" s="38" t="s">
        <v>176</v>
      </c>
      <c r="J38" s="43" t="s">
        <v>520</v>
      </c>
      <c r="N38" s="72" t="s">
        <v>201</v>
      </c>
      <c r="O38" s="72" t="s">
        <v>936</v>
      </c>
      <c r="P38" s="72" t="s">
        <v>937</v>
      </c>
      <c r="Q38" s="72">
        <v>34</v>
      </c>
      <c r="R38" s="72" t="s">
        <v>176</v>
      </c>
      <c r="S38" s="72" t="s">
        <v>128</v>
      </c>
      <c r="T38" s="72" t="s">
        <v>455</v>
      </c>
      <c r="U38" s="72" t="s">
        <v>176</v>
      </c>
      <c r="V38" s="72" t="s">
        <v>520</v>
      </c>
      <c r="Z38" s="72"/>
      <c r="AA38" s="72"/>
      <c r="AB38" s="72"/>
      <c r="AC38" s="72"/>
      <c r="AD38" s="72"/>
      <c r="AE38" s="72"/>
    </row>
    <row r="39" spans="1:31" ht="90" customHeight="1" x14ac:dyDescent="0.2">
      <c r="A39" s="37">
        <v>36</v>
      </c>
      <c r="B39" s="64" t="s">
        <v>729</v>
      </c>
      <c r="C39" s="65" t="s">
        <v>421</v>
      </c>
      <c r="D39" s="40" t="s">
        <v>780</v>
      </c>
      <c r="E39" s="38" t="s">
        <v>730</v>
      </c>
      <c r="F39" s="38" t="s">
        <v>779</v>
      </c>
      <c r="G39" s="38" t="s">
        <v>113</v>
      </c>
      <c r="H39" s="42" t="s">
        <v>738</v>
      </c>
      <c r="I39" s="38" t="s">
        <v>779</v>
      </c>
      <c r="J39" s="43" t="s">
        <v>428</v>
      </c>
      <c r="N39" s="72" t="s">
        <v>202</v>
      </c>
      <c r="O39" s="72" t="s">
        <v>408</v>
      </c>
      <c r="P39" s="72" t="s">
        <v>938</v>
      </c>
      <c r="Q39" s="72">
        <v>35</v>
      </c>
      <c r="R39" s="72" t="s">
        <v>468</v>
      </c>
      <c r="S39" s="72" t="s">
        <v>171</v>
      </c>
      <c r="T39" s="72" t="s">
        <v>450</v>
      </c>
      <c r="U39" s="72" t="s">
        <v>512</v>
      </c>
      <c r="V39" s="72" t="s">
        <v>511</v>
      </c>
      <c r="Z39" s="72"/>
      <c r="AA39" s="72"/>
      <c r="AB39" s="72"/>
      <c r="AC39" s="72"/>
      <c r="AD39" s="72"/>
      <c r="AE39" s="72"/>
    </row>
    <row r="40" spans="1:31" ht="90" customHeight="1" x14ac:dyDescent="0.2">
      <c r="A40" s="37">
        <v>37</v>
      </c>
      <c r="B40" s="38" t="s">
        <v>202</v>
      </c>
      <c r="C40" s="39" t="s">
        <v>408</v>
      </c>
      <c r="D40" s="40" t="str">
        <f t="shared" si="0"/>
        <v>3526018</v>
      </c>
      <c r="E40" s="38">
        <v>35</v>
      </c>
      <c r="F40" s="38" t="s">
        <v>468</v>
      </c>
      <c r="G40" s="38" t="s">
        <v>171</v>
      </c>
      <c r="H40" s="42" t="s">
        <v>450</v>
      </c>
      <c r="I40" s="38" t="s">
        <v>512</v>
      </c>
      <c r="J40" s="43" t="s">
        <v>511</v>
      </c>
      <c r="N40" s="72" t="s">
        <v>203</v>
      </c>
      <c r="O40" s="72" t="s">
        <v>409</v>
      </c>
      <c r="P40" s="72" t="s">
        <v>939</v>
      </c>
      <c r="Q40" s="72">
        <v>36</v>
      </c>
      <c r="R40" s="72" t="s">
        <v>161</v>
      </c>
      <c r="S40" s="72" t="s">
        <v>477</v>
      </c>
      <c r="T40" s="72" t="s">
        <v>443</v>
      </c>
      <c r="U40" s="72" t="s">
        <v>161</v>
      </c>
      <c r="V40" s="72" t="s">
        <v>498</v>
      </c>
      <c r="Z40" s="72"/>
      <c r="AA40" s="72"/>
      <c r="AB40" s="72"/>
      <c r="AC40" s="72"/>
      <c r="AD40" s="72"/>
      <c r="AE40" s="72"/>
    </row>
    <row r="41" spans="1:31" ht="90" customHeight="1" x14ac:dyDescent="0.2">
      <c r="A41" s="37">
        <v>38</v>
      </c>
      <c r="B41" s="38" t="s">
        <v>203</v>
      </c>
      <c r="C41" s="39" t="s">
        <v>409</v>
      </c>
      <c r="D41" s="40" t="str">
        <f t="shared" si="0"/>
        <v>3616053</v>
      </c>
      <c r="E41" s="38">
        <v>36</v>
      </c>
      <c r="F41" s="38" t="s">
        <v>161</v>
      </c>
      <c r="G41" s="38" t="s">
        <v>477</v>
      </c>
      <c r="H41" s="42" t="s">
        <v>443</v>
      </c>
      <c r="I41" s="38" t="s">
        <v>161</v>
      </c>
      <c r="J41" s="43" t="s">
        <v>498</v>
      </c>
      <c r="N41" s="72" t="s">
        <v>204</v>
      </c>
      <c r="O41" s="72" t="s">
        <v>410</v>
      </c>
      <c r="P41" s="72" t="s">
        <v>940</v>
      </c>
      <c r="Q41" s="72">
        <v>37</v>
      </c>
      <c r="R41" s="72" t="s">
        <v>177</v>
      </c>
      <c r="S41" s="72" t="s">
        <v>177</v>
      </c>
      <c r="T41" s="72" t="s">
        <v>456</v>
      </c>
      <c r="U41" s="72" t="s">
        <v>177</v>
      </c>
      <c r="V41" s="72" t="s">
        <v>503</v>
      </c>
      <c r="Z41" s="72"/>
      <c r="AA41" s="72"/>
      <c r="AB41" s="72"/>
      <c r="AC41" s="72"/>
      <c r="AD41" s="72"/>
      <c r="AE41" s="72"/>
    </row>
    <row r="42" spans="1:31" ht="90" customHeight="1" x14ac:dyDescent="0.2">
      <c r="A42" s="37">
        <v>39</v>
      </c>
      <c r="B42" s="38" t="s">
        <v>204</v>
      </c>
      <c r="C42" s="39" t="s">
        <v>410</v>
      </c>
      <c r="D42" s="40" t="str">
        <f t="shared" si="0"/>
        <v>3721114</v>
      </c>
      <c r="E42" s="38">
        <v>37</v>
      </c>
      <c r="F42" s="38" t="s">
        <v>177</v>
      </c>
      <c r="G42" s="38" t="s">
        <v>177</v>
      </c>
      <c r="H42" s="42" t="s">
        <v>456</v>
      </c>
      <c r="I42" s="38" t="s">
        <v>177</v>
      </c>
      <c r="J42" s="43" t="s">
        <v>503</v>
      </c>
      <c r="N42" s="72" t="s">
        <v>205</v>
      </c>
      <c r="O42" s="72" t="s">
        <v>731</v>
      </c>
      <c r="P42" s="72" t="s">
        <v>941</v>
      </c>
      <c r="Q42" s="72">
        <v>38</v>
      </c>
      <c r="R42" s="72" t="s">
        <v>178</v>
      </c>
      <c r="S42" s="72" t="s">
        <v>114</v>
      </c>
      <c r="T42" s="72" t="s">
        <v>457</v>
      </c>
      <c r="U42" s="72" t="s">
        <v>114</v>
      </c>
      <c r="V42" s="72" t="s">
        <v>428</v>
      </c>
      <c r="Z42" s="72"/>
      <c r="AA42" s="72"/>
      <c r="AB42" s="72"/>
      <c r="AC42" s="72"/>
      <c r="AD42" s="72"/>
      <c r="AE42" s="72"/>
    </row>
    <row r="43" spans="1:31" ht="90" customHeight="1" x14ac:dyDescent="0.2">
      <c r="A43" s="37">
        <v>40</v>
      </c>
      <c r="B43" s="64" t="s">
        <v>205</v>
      </c>
      <c r="C43" s="65" t="s">
        <v>731</v>
      </c>
      <c r="D43" s="40" t="str">
        <f t="shared" si="0"/>
        <v>3806002</v>
      </c>
      <c r="E43" s="38">
        <v>38</v>
      </c>
      <c r="F43" s="38" t="s">
        <v>178</v>
      </c>
      <c r="G43" s="38" t="s">
        <v>114</v>
      </c>
      <c r="H43" s="42" t="s">
        <v>457</v>
      </c>
      <c r="I43" s="38" t="s">
        <v>114</v>
      </c>
      <c r="J43" s="43" t="s">
        <v>428</v>
      </c>
      <c r="N43" s="72" t="s">
        <v>206</v>
      </c>
      <c r="O43" s="72" t="s">
        <v>411</v>
      </c>
      <c r="P43" s="72" t="s">
        <v>942</v>
      </c>
      <c r="Q43" s="72">
        <v>39</v>
      </c>
      <c r="R43" s="72" t="s">
        <v>179</v>
      </c>
      <c r="S43" s="72" t="s">
        <v>180</v>
      </c>
      <c r="T43" s="72" t="s">
        <v>449</v>
      </c>
      <c r="U43" s="72" t="s">
        <v>179</v>
      </c>
      <c r="V43" s="72" t="s">
        <v>509</v>
      </c>
      <c r="Z43" s="72"/>
      <c r="AA43" s="72"/>
      <c r="AB43" s="72"/>
      <c r="AC43" s="72"/>
      <c r="AD43" s="72"/>
      <c r="AE43" s="72"/>
    </row>
    <row r="44" spans="1:31" ht="90" customHeight="1" x14ac:dyDescent="0.2">
      <c r="A44" s="37">
        <v>41</v>
      </c>
      <c r="B44" s="38" t="s">
        <v>206</v>
      </c>
      <c r="C44" s="39" t="s">
        <v>411</v>
      </c>
      <c r="D44" s="40" t="str">
        <f t="shared" si="0"/>
        <v>3925012</v>
      </c>
      <c r="E44" s="38">
        <v>39</v>
      </c>
      <c r="F44" s="38" t="s">
        <v>179</v>
      </c>
      <c r="G44" s="38" t="s">
        <v>180</v>
      </c>
      <c r="H44" s="42" t="s">
        <v>449</v>
      </c>
      <c r="I44" s="38" t="s">
        <v>179</v>
      </c>
      <c r="J44" s="43" t="s">
        <v>509</v>
      </c>
      <c r="N44" s="72" t="s">
        <v>207</v>
      </c>
      <c r="O44" s="72" t="s">
        <v>412</v>
      </c>
      <c r="P44" s="72" t="s">
        <v>943</v>
      </c>
      <c r="Q44" s="72">
        <v>40</v>
      </c>
      <c r="R44" s="72" t="s">
        <v>469</v>
      </c>
      <c r="S44" s="72" t="s">
        <v>475</v>
      </c>
      <c r="T44" s="72" t="s">
        <v>453</v>
      </c>
      <c r="U44" s="72" t="s">
        <v>469</v>
      </c>
      <c r="V44" s="72" t="s">
        <v>519</v>
      </c>
      <c r="Z44" s="72"/>
      <c r="AA44" s="72"/>
      <c r="AB44" s="72"/>
      <c r="AC44" s="72"/>
      <c r="AD44" s="72"/>
      <c r="AE44" s="72"/>
    </row>
    <row r="45" spans="1:31" ht="90" customHeight="1" x14ac:dyDescent="0.2">
      <c r="A45" s="37">
        <v>42</v>
      </c>
      <c r="B45" s="38" t="s">
        <v>207</v>
      </c>
      <c r="C45" s="39" t="s">
        <v>412</v>
      </c>
      <c r="D45" s="40" t="str">
        <f t="shared" si="0"/>
        <v>4030141</v>
      </c>
      <c r="E45" s="38">
        <v>40</v>
      </c>
      <c r="F45" s="38" t="s">
        <v>469</v>
      </c>
      <c r="G45" s="38" t="s">
        <v>475</v>
      </c>
      <c r="H45" s="42" t="s">
        <v>453</v>
      </c>
      <c r="I45" s="38" t="s">
        <v>469</v>
      </c>
      <c r="J45" s="43" t="s">
        <v>519</v>
      </c>
      <c r="N45" s="72" t="s">
        <v>208</v>
      </c>
      <c r="O45" s="72" t="s">
        <v>413</v>
      </c>
      <c r="P45" s="72" t="s">
        <v>944</v>
      </c>
      <c r="Q45" s="72">
        <v>41</v>
      </c>
      <c r="R45" s="72" t="s">
        <v>543</v>
      </c>
      <c r="S45" s="72" t="s">
        <v>117</v>
      </c>
      <c r="T45" s="72" t="s">
        <v>440</v>
      </c>
      <c r="U45" s="72" t="s">
        <v>470</v>
      </c>
      <c r="V45" s="72" t="s">
        <v>427</v>
      </c>
      <c r="Z45" s="72"/>
      <c r="AA45" s="72"/>
      <c r="AB45" s="72"/>
      <c r="AC45" s="72"/>
      <c r="AD45" s="72"/>
      <c r="AE45" s="72"/>
    </row>
    <row r="46" spans="1:31" ht="90" customHeight="1" x14ac:dyDescent="0.2">
      <c r="A46" s="37">
        <v>43</v>
      </c>
      <c r="B46" s="38" t="s">
        <v>208</v>
      </c>
      <c r="C46" s="39" t="s">
        <v>413</v>
      </c>
      <c r="D46" s="40" t="str">
        <f t="shared" si="0"/>
        <v>4112001</v>
      </c>
      <c r="E46" s="38">
        <v>41</v>
      </c>
      <c r="F46" s="38" t="s">
        <v>543</v>
      </c>
      <c r="G46" s="38" t="s">
        <v>117</v>
      </c>
      <c r="H46" s="42" t="s">
        <v>440</v>
      </c>
      <c r="I46" s="38" t="s">
        <v>470</v>
      </c>
      <c r="J46" s="43" t="s">
        <v>427</v>
      </c>
      <c r="N46" s="72" t="s">
        <v>209</v>
      </c>
      <c r="O46" s="72" t="s">
        <v>414</v>
      </c>
      <c r="P46" s="72" t="s">
        <v>945</v>
      </c>
      <c r="Q46" s="72">
        <v>42</v>
      </c>
      <c r="R46" s="72" t="s">
        <v>123</v>
      </c>
      <c r="S46" s="72" t="s">
        <v>123</v>
      </c>
      <c r="T46" s="72" t="s">
        <v>458</v>
      </c>
      <c r="U46" s="72" t="s">
        <v>123</v>
      </c>
      <c r="V46" s="72" t="s">
        <v>504</v>
      </c>
      <c r="Z46" s="72"/>
      <c r="AA46" s="72"/>
      <c r="AB46" s="72"/>
      <c r="AC46" s="72"/>
      <c r="AD46" s="72"/>
      <c r="AE46" s="72"/>
    </row>
    <row r="47" spans="1:31" ht="90" customHeight="1" x14ac:dyDescent="0.2">
      <c r="A47" s="37">
        <v>44</v>
      </c>
      <c r="B47" s="38" t="s">
        <v>209</v>
      </c>
      <c r="C47" s="39" t="s">
        <v>414</v>
      </c>
      <c r="D47" s="40" t="str">
        <f t="shared" si="0"/>
        <v>4222014</v>
      </c>
      <c r="E47" s="38">
        <v>42</v>
      </c>
      <c r="F47" s="38" t="s">
        <v>123</v>
      </c>
      <c r="G47" s="38" t="s">
        <v>123</v>
      </c>
      <c r="H47" s="42" t="s">
        <v>458</v>
      </c>
      <c r="I47" s="38" t="s">
        <v>123</v>
      </c>
      <c r="J47" s="43" t="s">
        <v>504</v>
      </c>
      <c r="N47" s="72" t="s">
        <v>210</v>
      </c>
      <c r="O47" s="72" t="s">
        <v>946</v>
      </c>
      <c r="P47" s="72" t="s">
        <v>947</v>
      </c>
      <c r="Q47" s="72">
        <v>43</v>
      </c>
      <c r="R47" s="72" t="s">
        <v>948</v>
      </c>
      <c r="S47" s="72" t="s">
        <v>949</v>
      </c>
      <c r="T47" s="72" t="s">
        <v>452</v>
      </c>
      <c r="U47" s="72" t="s">
        <v>948</v>
      </c>
      <c r="V47" s="72" t="s">
        <v>489</v>
      </c>
      <c r="Z47" s="72"/>
      <c r="AA47" s="72"/>
      <c r="AB47" s="72"/>
      <c r="AC47" s="72"/>
      <c r="AD47" s="72"/>
      <c r="AE47" s="72"/>
    </row>
    <row r="48" spans="1:31" ht="90" customHeight="1" x14ac:dyDescent="0.2">
      <c r="A48" s="37">
        <v>45</v>
      </c>
      <c r="B48" s="64" t="s">
        <v>210</v>
      </c>
      <c r="C48" s="65" t="s">
        <v>770</v>
      </c>
      <c r="D48" s="40" t="str">
        <f t="shared" si="0"/>
        <v>4324013</v>
      </c>
      <c r="E48" s="38">
        <v>43</v>
      </c>
      <c r="F48" s="38" t="s">
        <v>781</v>
      </c>
      <c r="G48" s="38" t="s">
        <v>466</v>
      </c>
      <c r="H48" s="42" t="s">
        <v>448</v>
      </c>
      <c r="I48" s="38" t="s">
        <v>781</v>
      </c>
      <c r="J48" s="43" t="s">
        <v>782</v>
      </c>
      <c r="N48" s="72" t="s">
        <v>211</v>
      </c>
      <c r="O48" s="72" t="s">
        <v>415</v>
      </c>
      <c r="P48" s="72" t="s">
        <v>950</v>
      </c>
      <c r="Q48" s="72">
        <v>44</v>
      </c>
      <c r="R48" s="72" t="s">
        <v>181</v>
      </c>
      <c r="S48" s="72" t="s">
        <v>124</v>
      </c>
      <c r="T48" s="72" t="s">
        <v>459</v>
      </c>
      <c r="U48" s="72" t="s">
        <v>505</v>
      </c>
      <c r="V48" s="72" t="s">
        <v>506</v>
      </c>
      <c r="Z48" s="72"/>
      <c r="AA48" s="72"/>
      <c r="AB48" s="72"/>
      <c r="AC48" s="72"/>
      <c r="AD48" s="72"/>
      <c r="AE48" s="72"/>
    </row>
    <row r="49" spans="1:31" ht="90" customHeight="1" x14ac:dyDescent="0.2">
      <c r="A49" s="37">
        <v>46</v>
      </c>
      <c r="B49" s="38" t="s">
        <v>211</v>
      </c>
      <c r="C49" s="39" t="s">
        <v>415</v>
      </c>
      <c r="D49" s="40" t="str">
        <f t="shared" si="0"/>
        <v>4423004</v>
      </c>
      <c r="E49" s="38">
        <v>44</v>
      </c>
      <c r="F49" s="38" t="s">
        <v>181</v>
      </c>
      <c r="G49" s="38" t="s">
        <v>124</v>
      </c>
      <c r="H49" s="42" t="s">
        <v>459</v>
      </c>
      <c r="I49" s="38" t="s">
        <v>505</v>
      </c>
      <c r="J49" s="43" t="s">
        <v>506</v>
      </c>
      <c r="N49" s="72" t="s">
        <v>212</v>
      </c>
      <c r="O49" s="72" t="s">
        <v>416</v>
      </c>
      <c r="P49" s="72" t="s">
        <v>951</v>
      </c>
      <c r="Q49" s="72">
        <v>45</v>
      </c>
      <c r="R49" s="72" t="s">
        <v>182</v>
      </c>
      <c r="S49" s="72" t="s">
        <v>473</v>
      </c>
      <c r="T49" s="72" t="s">
        <v>431</v>
      </c>
      <c r="U49" s="72" t="s">
        <v>182</v>
      </c>
      <c r="V49" s="72" t="s">
        <v>427</v>
      </c>
      <c r="Z49" s="72"/>
      <c r="AA49" s="72"/>
      <c r="AB49" s="72"/>
      <c r="AC49" s="72"/>
      <c r="AD49" s="72"/>
      <c r="AE49" s="72"/>
    </row>
    <row r="50" spans="1:31" ht="90" customHeight="1" x14ac:dyDescent="0.2">
      <c r="A50" s="37">
        <v>47</v>
      </c>
      <c r="B50" s="38" t="s">
        <v>212</v>
      </c>
      <c r="C50" s="39" t="s">
        <v>416</v>
      </c>
      <c r="D50" s="40" t="str">
        <f t="shared" si="0"/>
        <v>4502001</v>
      </c>
      <c r="E50" s="38">
        <v>45</v>
      </c>
      <c r="F50" s="38" t="s">
        <v>182</v>
      </c>
      <c r="G50" s="38" t="s">
        <v>473</v>
      </c>
      <c r="H50" s="42" t="s">
        <v>431</v>
      </c>
      <c r="I50" s="38" t="s">
        <v>182</v>
      </c>
      <c r="J50" s="43" t="s">
        <v>427</v>
      </c>
      <c r="N50" s="72" t="s">
        <v>213</v>
      </c>
      <c r="O50" s="72" t="s">
        <v>417</v>
      </c>
      <c r="P50" s="72" t="s">
        <v>952</v>
      </c>
      <c r="Q50" s="72">
        <v>46</v>
      </c>
      <c r="R50" s="72" t="s">
        <v>501</v>
      </c>
      <c r="S50" s="72" t="s">
        <v>121</v>
      </c>
      <c r="T50" s="72" t="s">
        <v>447</v>
      </c>
      <c r="U50" s="72" t="s">
        <v>502</v>
      </c>
      <c r="V50" s="72" t="s">
        <v>492</v>
      </c>
      <c r="Z50" s="72"/>
      <c r="AA50" s="72"/>
      <c r="AB50" s="72"/>
      <c r="AC50" s="72"/>
      <c r="AD50" s="72"/>
      <c r="AE50" s="72"/>
    </row>
    <row r="51" spans="1:31" ht="90" customHeight="1" x14ac:dyDescent="0.2">
      <c r="A51" s="37">
        <v>48</v>
      </c>
      <c r="B51" s="38" t="s">
        <v>213</v>
      </c>
      <c r="C51" s="39" t="s">
        <v>417</v>
      </c>
      <c r="D51" s="40" t="str">
        <f t="shared" si="0"/>
        <v>4620039</v>
      </c>
      <c r="E51" s="38">
        <v>46</v>
      </c>
      <c r="F51" s="38" t="s">
        <v>501</v>
      </c>
      <c r="G51" s="38" t="s">
        <v>121</v>
      </c>
      <c r="H51" s="42" t="s">
        <v>447</v>
      </c>
      <c r="I51" s="38" t="s">
        <v>502</v>
      </c>
      <c r="J51" s="43" t="s">
        <v>492</v>
      </c>
      <c r="N51" s="72" t="s">
        <v>214</v>
      </c>
      <c r="O51" s="72" t="s">
        <v>418</v>
      </c>
      <c r="P51" s="72" t="s">
        <v>953</v>
      </c>
      <c r="Q51" s="72">
        <v>47</v>
      </c>
      <c r="R51" s="72" t="s">
        <v>122</v>
      </c>
      <c r="S51" s="72" t="s">
        <v>122</v>
      </c>
      <c r="T51" s="72" t="s">
        <v>456</v>
      </c>
      <c r="U51" s="72" t="s">
        <v>177</v>
      </c>
      <c r="V51" s="72" t="s">
        <v>503</v>
      </c>
      <c r="Z51" s="72"/>
      <c r="AA51" s="72"/>
      <c r="AB51" s="72"/>
      <c r="AC51" s="72"/>
      <c r="AD51" s="72"/>
      <c r="AE51" s="72"/>
    </row>
    <row r="52" spans="1:31" ht="90" customHeight="1" x14ac:dyDescent="0.2">
      <c r="A52" s="37">
        <v>49</v>
      </c>
      <c r="B52" s="38" t="s">
        <v>214</v>
      </c>
      <c r="C52" s="39" t="s">
        <v>418</v>
      </c>
      <c r="D52" s="40" t="str">
        <f t="shared" si="0"/>
        <v>4721114</v>
      </c>
      <c r="E52" s="38">
        <v>47</v>
      </c>
      <c r="F52" s="38" t="s">
        <v>122</v>
      </c>
      <c r="G52" s="38" t="s">
        <v>122</v>
      </c>
      <c r="H52" s="42" t="s">
        <v>456</v>
      </c>
      <c r="I52" s="38" t="s">
        <v>177</v>
      </c>
      <c r="J52" s="43" t="s">
        <v>503</v>
      </c>
      <c r="N52" s="72" t="s">
        <v>215</v>
      </c>
      <c r="O52" s="72" t="s">
        <v>419</v>
      </c>
      <c r="P52" s="72" t="s">
        <v>954</v>
      </c>
      <c r="Q52" s="72">
        <v>48</v>
      </c>
      <c r="R52" s="72" t="s">
        <v>471</v>
      </c>
      <c r="S52" s="72" t="s">
        <v>497</v>
      </c>
      <c r="T52" s="72" t="s">
        <v>432</v>
      </c>
      <c r="U52" s="72" t="s">
        <v>471</v>
      </c>
      <c r="V52" s="72" t="s">
        <v>429</v>
      </c>
      <c r="Z52" s="72"/>
      <c r="AA52" s="72"/>
      <c r="AB52" s="72"/>
      <c r="AC52" s="72"/>
      <c r="AD52" s="72"/>
      <c r="AE52" s="72"/>
    </row>
    <row r="53" spans="1:31" ht="90" customHeight="1" x14ac:dyDescent="0.2">
      <c r="A53" s="37">
        <v>50</v>
      </c>
      <c r="B53" s="38" t="s">
        <v>215</v>
      </c>
      <c r="C53" s="39" t="s">
        <v>419</v>
      </c>
      <c r="D53" s="40" t="str">
        <f t="shared" si="0"/>
        <v>4803003</v>
      </c>
      <c r="E53" s="38">
        <v>48</v>
      </c>
      <c r="F53" s="38" t="s">
        <v>471</v>
      </c>
      <c r="G53" s="38" t="s">
        <v>497</v>
      </c>
      <c r="H53" s="42" t="s">
        <v>432</v>
      </c>
      <c r="I53" s="38" t="s">
        <v>471</v>
      </c>
      <c r="J53" s="43" t="s">
        <v>429</v>
      </c>
      <c r="N53" s="72" t="s">
        <v>216</v>
      </c>
      <c r="O53" s="72" t="s">
        <v>420</v>
      </c>
      <c r="P53" s="72" t="s">
        <v>955</v>
      </c>
      <c r="Q53" s="72">
        <v>49</v>
      </c>
      <c r="R53" s="72" t="s">
        <v>183</v>
      </c>
      <c r="S53" s="72" t="s">
        <v>119</v>
      </c>
      <c r="T53" s="72" t="s">
        <v>444</v>
      </c>
      <c r="U53" s="72" t="s">
        <v>183</v>
      </c>
      <c r="V53" s="72" t="s">
        <v>499</v>
      </c>
      <c r="Z53" s="72"/>
      <c r="AA53" s="72"/>
      <c r="AB53" s="72"/>
      <c r="AC53" s="72"/>
      <c r="AD53" s="72"/>
      <c r="AE53" s="72"/>
    </row>
    <row r="54" spans="1:31" ht="90" customHeight="1" x14ac:dyDescent="0.2">
      <c r="A54" s="37">
        <v>51</v>
      </c>
      <c r="B54" s="38" t="s">
        <v>216</v>
      </c>
      <c r="C54" s="39" t="s">
        <v>420</v>
      </c>
      <c r="D54" s="40" t="str">
        <f t="shared" si="0"/>
        <v>4917006</v>
      </c>
      <c r="E54" s="38">
        <v>49</v>
      </c>
      <c r="F54" s="38" t="s">
        <v>183</v>
      </c>
      <c r="G54" s="38" t="s">
        <v>119</v>
      </c>
      <c r="H54" s="42" t="s">
        <v>444</v>
      </c>
      <c r="I54" s="38" t="s">
        <v>183</v>
      </c>
      <c r="J54" s="43" t="s">
        <v>499</v>
      </c>
      <c r="N54" s="72" t="s">
        <v>956</v>
      </c>
      <c r="O54" s="72" t="s">
        <v>421</v>
      </c>
      <c r="P54" s="72" t="s">
        <v>957</v>
      </c>
      <c r="Q54" s="72">
        <v>50</v>
      </c>
      <c r="R54" s="72" t="s">
        <v>958</v>
      </c>
      <c r="S54" s="72" t="s">
        <v>113</v>
      </c>
      <c r="T54" s="72" t="s">
        <v>738</v>
      </c>
      <c r="U54" s="72" t="s">
        <v>113</v>
      </c>
      <c r="V54" s="72" t="s">
        <v>428</v>
      </c>
      <c r="Z54" s="72"/>
      <c r="AA54" s="72"/>
      <c r="AB54" s="72"/>
      <c r="AC54" s="72"/>
      <c r="AD54" s="72"/>
      <c r="AE54" s="72"/>
    </row>
    <row r="55" spans="1:31" ht="90" customHeight="1" x14ac:dyDescent="0.2">
      <c r="A55" s="37">
        <v>52</v>
      </c>
      <c r="B55" s="38" t="s">
        <v>217</v>
      </c>
      <c r="C55" s="39" t="s">
        <v>422</v>
      </c>
      <c r="D55" s="40" t="str">
        <f t="shared" si="0"/>
        <v>5112035</v>
      </c>
      <c r="E55" s="38">
        <v>51</v>
      </c>
      <c r="F55" s="38" t="s">
        <v>544</v>
      </c>
      <c r="G55" s="38" t="s">
        <v>117</v>
      </c>
      <c r="H55" s="42" t="s">
        <v>440</v>
      </c>
      <c r="I55" s="38" t="s">
        <v>472</v>
      </c>
      <c r="J55" s="43" t="s">
        <v>484</v>
      </c>
      <c r="N55" s="72" t="s">
        <v>217</v>
      </c>
      <c r="O55" s="72" t="s">
        <v>422</v>
      </c>
      <c r="P55" s="72" t="s">
        <v>959</v>
      </c>
      <c r="Q55" s="72">
        <v>51</v>
      </c>
      <c r="R55" s="72" t="s">
        <v>544</v>
      </c>
      <c r="S55" s="72" t="s">
        <v>117</v>
      </c>
      <c r="T55" s="72" t="s">
        <v>440</v>
      </c>
      <c r="U55" s="72" t="s">
        <v>472</v>
      </c>
      <c r="V55" s="72" t="s">
        <v>484</v>
      </c>
      <c r="Z55" s="72"/>
      <c r="AA55" s="72"/>
      <c r="AB55" s="72"/>
      <c r="AC55" s="72"/>
      <c r="AD55" s="72"/>
      <c r="AE55" s="72"/>
    </row>
    <row r="56" spans="1:31" ht="90" customHeight="1" x14ac:dyDescent="0.2">
      <c r="A56" s="37">
        <v>53</v>
      </c>
      <c r="B56" s="38" t="s">
        <v>218</v>
      </c>
      <c r="C56" s="39" t="s">
        <v>423</v>
      </c>
      <c r="D56" s="40" t="str">
        <f t="shared" si="0"/>
        <v>5212038</v>
      </c>
      <c r="E56" s="38">
        <v>52</v>
      </c>
      <c r="F56" s="38" t="s">
        <v>184</v>
      </c>
      <c r="G56" s="38" t="s">
        <v>117</v>
      </c>
      <c r="H56" s="42" t="s">
        <v>440</v>
      </c>
      <c r="I56" s="38" t="s">
        <v>488</v>
      </c>
      <c r="J56" s="43" t="s">
        <v>489</v>
      </c>
      <c r="N56" s="72" t="s">
        <v>218</v>
      </c>
      <c r="O56" s="72" t="s">
        <v>423</v>
      </c>
      <c r="P56" s="72" t="s">
        <v>960</v>
      </c>
      <c r="Q56" s="72">
        <v>52</v>
      </c>
      <c r="R56" s="72" t="s">
        <v>184</v>
      </c>
      <c r="S56" s="72" t="s">
        <v>117</v>
      </c>
      <c r="T56" s="72" t="s">
        <v>440</v>
      </c>
      <c r="U56" s="72" t="s">
        <v>488</v>
      </c>
      <c r="V56" s="72" t="s">
        <v>489</v>
      </c>
      <c r="Z56" s="72"/>
      <c r="AA56" s="72"/>
      <c r="AB56" s="72"/>
      <c r="AC56" s="72"/>
      <c r="AD56" s="72"/>
      <c r="AE56" s="72"/>
    </row>
    <row r="57" spans="1:31" ht="90" customHeight="1" x14ac:dyDescent="0.2">
      <c r="A57" s="37">
        <v>54</v>
      </c>
      <c r="B57" s="38" t="s">
        <v>219</v>
      </c>
      <c r="C57" s="39" t="s">
        <v>424</v>
      </c>
      <c r="D57" s="40" t="str">
        <f t="shared" si="0"/>
        <v>5311007</v>
      </c>
      <c r="E57" s="38">
        <v>53</v>
      </c>
      <c r="F57" s="38" t="s">
        <v>185</v>
      </c>
      <c r="G57" s="38" t="s">
        <v>153</v>
      </c>
      <c r="H57" s="42" t="s">
        <v>439</v>
      </c>
      <c r="I57" s="38" t="s">
        <v>185</v>
      </c>
      <c r="J57" s="43" t="s">
        <v>480</v>
      </c>
      <c r="N57" s="72" t="s">
        <v>219</v>
      </c>
      <c r="O57" s="72" t="s">
        <v>424</v>
      </c>
      <c r="P57" s="72" t="s">
        <v>961</v>
      </c>
      <c r="Q57" s="72">
        <v>53</v>
      </c>
      <c r="R57" s="72" t="s">
        <v>185</v>
      </c>
      <c r="S57" s="72" t="s">
        <v>153</v>
      </c>
      <c r="T57" s="72" t="s">
        <v>439</v>
      </c>
      <c r="U57" s="72" t="s">
        <v>185</v>
      </c>
      <c r="V57" s="72" t="s">
        <v>480</v>
      </c>
      <c r="Z57" s="72"/>
      <c r="AA57" s="72"/>
      <c r="AB57" s="72"/>
      <c r="AC57" s="72"/>
      <c r="AD57" s="72"/>
      <c r="AE57" s="72"/>
    </row>
    <row r="58" spans="1:31" ht="96.75" customHeight="1" x14ac:dyDescent="0.2">
      <c r="A58" s="37">
        <v>55</v>
      </c>
      <c r="B58" s="64" t="s">
        <v>220</v>
      </c>
      <c r="C58" s="66" t="s">
        <v>771</v>
      </c>
      <c r="D58" s="67" t="str">
        <f t="shared" si="0"/>
        <v>5420318</v>
      </c>
      <c r="E58" s="41">
        <v>54</v>
      </c>
      <c r="F58" s="41" t="s">
        <v>783</v>
      </c>
      <c r="G58" s="41" t="s">
        <v>121</v>
      </c>
      <c r="H58" s="68" t="s">
        <v>447</v>
      </c>
      <c r="I58" s="41" t="s">
        <v>784</v>
      </c>
      <c r="J58" s="68" t="s">
        <v>785</v>
      </c>
      <c r="N58" s="72" t="s">
        <v>220</v>
      </c>
      <c r="O58" s="72" t="s">
        <v>962</v>
      </c>
      <c r="P58" s="72" t="s">
        <v>963</v>
      </c>
      <c r="Q58" s="72">
        <v>54</v>
      </c>
      <c r="R58" s="72" t="s">
        <v>964</v>
      </c>
      <c r="S58" s="72" t="s">
        <v>115</v>
      </c>
      <c r="T58" s="72" t="s">
        <v>433</v>
      </c>
      <c r="U58" s="72" t="s">
        <v>965</v>
      </c>
      <c r="V58" s="72" t="s">
        <v>482</v>
      </c>
      <c r="Z58" s="72"/>
      <c r="AA58" s="72"/>
      <c r="AB58" s="72"/>
      <c r="AC58" s="72"/>
      <c r="AD58" s="72"/>
      <c r="AE58" s="72"/>
    </row>
    <row r="59" spans="1:31" ht="90" customHeight="1" x14ac:dyDescent="0.2">
      <c r="A59" s="37">
        <v>56</v>
      </c>
      <c r="B59" s="38" t="s">
        <v>221</v>
      </c>
      <c r="C59" s="39" t="s">
        <v>425</v>
      </c>
      <c r="D59" s="40" t="str">
        <f t="shared" si="0"/>
        <v>5513048</v>
      </c>
      <c r="E59" s="38">
        <v>55</v>
      </c>
      <c r="F59" s="38" t="s">
        <v>545</v>
      </c>
      <c r="G59" s="38" t="s">
        <v>118</v>
      </c>
      <c r="H59" s="42" t="s">
        <v>442</v>
      </c>
      <c r="I59" s="38" t="s">
        <v>464</v>
      </c>
      <c r="J59" s="43" t="s">
        <v>491</v>
      </c>
      <c r="N59" s="72" t="s">
        <v>221</v>
      </c>
      <c r="O59" s="72" t="s">
        <v>425</v>
      </c>
      <c r="P59" s="72" t="s">
        <v>966</v>
      </c>
      <c r="Q59" s="72">
        <v>55</v>
      </c>
      <c r="R59" s="72" t="s">
        <v>545</v>
      </c>
      <c r="S59" s="72" t="s">
        <v>118</v>
      </c>
      <c r="T59" s="72" t="s">
        <v>442</v>
      </c>
      <c r="U59" s="72" t="s">
        <v>464</v>
      </c>
      <c r="V59" s="72" t="s">
        <v>491</v>
      </c>
      <c r="Z59" s="72"/>
      <c r="AA59" s="72"/>
      <c r="AB59" s="72"/>
      <c r="AC59" s="72"/>
      <c r="AD59" s="72"/>
      <c r="AE59" s="72"/>
    </row>
    <row r="60" spans="1:31" ht="90" customHeight="1" x14ac:dyDescent="0.2">
      <c r="A60" s="37">
        <v>57</v>
      </c>
      <c r="B60" s="38" t="s">
        <v>222</v>
      </c>
      <c r="C60" s="39" t="s">
        <v>426</v>
      </c>
      <c r="D60" s="40" t="str">
        <f>_xlfn.CONCAT(E60,H60,J60)</f>
        <v>5618017</v>
      </c>
      <c r="E60" s="38">
        <v>56</v>
      </c>
      <c r="F60" s="51" t="s">
        <v>166</v>
      </c>
      <c r="G60" s="38" t="s">
        <v>120</v>
      </c>
      <c r="H60" s="42" t="s">
        <v>445</v>
      </c>
      <c r="I60" s="38" t="s">
        <v>166</v>
      </c>
      <c r="J60" s="43" t="s">
        <v>479</v>
      </c>
      <c r="N60" s="72" t="s">
        <v>222</v>
      </c>
      <c r="O60" s="72" t="s">
        <v>426</v>
      </c>
      <c r="P60" s="72" t="s">
        <v>967</v>
      </c>
      <c r="Q60" s="72">
        <v>56</v>
      </c>
      <c r="R60" s="72" t="s">
        <v>166</v>
      </c>
      <c r="S60" s="72" t="s">
        <v>120</v>
      </c>
      <c r="T60" s="72" t="s">
        <v>445</v>
      </c>
      <c r="U60" s="72" t="s">
        <v>166</v>
      </c>
      <c r="V60" s="72" t="s">
        <v>479</v>
      </c>
      <c r="Z60" s="72"/>
      <c r="AA60" s="72"/>
      <c r="AB60" s="72"/>
      <c r="AC60" s="72"/>
      <c r="AD60" s="72"/>
      <c r="AE60" s="72"/>
    </row>
    <row r="61" spans="1:31" ht="70.150000000000006" customHeight="1" x14ac:dyDescent="0.2">
      <c r="B61" s="38" t="s">
        <v>132</v>
      </c>
      <c r="C61" s="44"/>
      <c r="D61" s="40" t="str">
        <f t="shared" si="0"/>
        <v>No identificado</v>
      </c>
      <c r="E61" s="38" t="s">
        <v>133</v>
      </c>
      <c r="F61" s="44"/>
      <c r="G61" s="44"/>
      <c r="H61" s="45"/>
      <c r="N61" s="72" t="s">
        <v>729</v>
      </c>
      <c r="O61" s="72" t="s">
        <v>421</v>
      </c>
      <c r="Q61" s="72" t="s">
        <v>730</v>
      </c>
      <c r="R61" s="72" t="s">
        <v>113</v>
      </c>
      <c r="S61" s="72" t="s">
        <v>968</v>
      </c>
      <c r="Z61" s="72"/>
      <c r="AA61" s="72"/>
      <c r="AB61" s="72"/>
      <c r="AC61" s="72"/>
      <c r="AD61" s="72"/>
      <c r="AE61" s="72"/>
    </row>
    <row r="62" spans="1:31" ht="70.150000000000006" customHeight="1" x14ac:dyDescent="0.2">
      <c r="B62" s="38" t="s">
        <v>133</v>
      </c>
      <c r="C62" s="44"/>
      <c r="D62" s="40" t="str">
        <f t="shared" si="0"/>
        <v/>
      </c>
      <c r="E62" s="44"/>
      <c r="F62" s="44"/>
      <c r="G62" s="44"/>
      <c r="H62" s="45"/>
      <c r="N62" s="72" t="s">
        <v>969</v>
      </c>
      <c r="O62" s="72" t="s">
        <v>400</v>
      </c>
      <c r="Q62" s="72" t="s">
        <v>970</v>
      </c>
      <c r="R62" s="72" t="s">
        <v>928</v>
      </c>
      <c r="S62" s="72" t="s">
        <v>125</v>
      </c>
      <c r="Z62" s="72"/>
      <c r="AA62" s="72"/>
      <c r="AB62" s="72"/>
      <c r="AC62" s="72"/>
      <c r="AD62" s="72"/>
      <c r="AE62" s="72"/>
    </row>
    <row r="63" spans="1:31" x14ac:dyDescent="0.2">
      <c r="N63" s="72" t="s">
        <v>132</v>
      </c>
      <c r="P63" s="72" t="s">
        <v>133</v>
      </c>
      <c r="Q63" s="72" t="s">
        <v>133</v>
      </c>
      <c r="Z63" s="72"/>
      <c r="AA63" s="72"/>
      <c r="AB63" s="72"/>
      <c r="AC63" s="72"/>
      <c r="AD63" s="72"/>
      <c r="AE63" s="72"/>
    </row>
    <row r="64" spans="1:31" x14ac:dyDescent="0.2">
      <c r="N64" s="72" t="s">
        <v>133</v>
      </c>
      <c r="P64" s="72" t="s">
        <v>971</v>
      </c>
      <c r="Z64" s="72"/>
      <c r="AA64" s="72"/>
      <c r="AB64" s="72"/>
      <c r="AC64" s="72"/>
      <c r="AD64" s="72"/>
      <c r="AE64" s="72"/>
    </row>
    <row r="65" spans="26:31" x14ac:dyDescent="0.2">
      <c r="Z65" s="72"/>
      <c r="AA65" s="72"/>
      <c r="AB65" s="72"/>
      <c r="AC65" s="72"/>
      <c r="AD65" s="72"/>
      <c r="AE65" s="72"/>
    </row>
  </sheetData>
  <mergeCells count="11">
    <mergeCell ref="B1:J1"/>
    <mergeCell ref="C2:C3"/>
    <mergeCell ref="A1:A3"/>
    <mergeCell ref="B2:B3"/>
    <mergeCell ref="D2:D3"/>
    <mergeCell ref="E2:E3"/>
    <mergeCell ref="F2:F3"/>
    <mergeCell ref="G2:G3"/>
    <mergeCell ref="H2:H3"/>
    <mergeCell ref="I2:I3"/>
    <mergeCell ref="J2:J3"/>
  </mergeCells>
  <conditionalFormatting sqref="W2:AE2">
    <cfRule type="cellIs" dxfId="1" priority="2" operator="equal">
      <formula>TRUE</formula>
    </cfRule>
  </conditionalFormatting>
  <conditionalFormatting sqref="W4:AE65">
    <cfRule type="cellIs" dxfId="0" priority="1" operator="equal">
      <formula>TRUE</formula>
    </cfRule>
  </conditionalFormatting>
  <pageMargins left="0.7" right="0.7" top="0.75" bottom="0.75" header="0.3" footer="0.3"/>
  <pageSetup orientation="portrait" r:id="rId1"/>
  <ignoredErrors>
    <ignoredError sqref="J5:J6 J8:J11 J45:J47 J40:J43 H40:H47 J54 H5:H29 H32:H38 J32:J38 H30 H55:H57 J55:J57 J14:J17 J19:J29 H49:H54 J49:J52 H59:H60 J59:J60"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CA7-8DBF-4B5A-9899-1874B659A329}">
  <sheetPr>
    <pageSetUpPr autoPageBreaks="0"/>
  </sheetPr>
  <dimension ref="A1:O62"/>
  <sheetViews>
    <sheetView showGridLines="0" zoomScale="70" zoomScaleNormal="70" workbookViewId="0">
      <selection activeCell="D7" sqref="D7"/>
    </sheetView>
  </sheetViews>
  <sheetFormatPr baseColWidth="10" defaultColWidth="11.5703125" defaultRowHeight="18" x14ac:dyDescent="0.25"/>
  <cols>
    <col min="1" max="1" width="6.7109375" style="46" customWidth="1"/>
    <col min="2" max="5" width="30.28515625" style="46" customWidth="1"/>
    <col min="6" max="6" width="29.140625" style="46" customWidth="1"/>
    <col min="7" max="7" width="29.28515625" style="46" customWidth="1"/>
    <col min="8" max="8" width="29" style="46" customWidth="1"/>
    <col min="9" max="9" width="31.42578125" style="46" customWidth="1"/>
    <col min="10" max="10" width="25.7109375" style="46" customWidth="1"/>
    <col min="11" max="11" width="36.7109375" style="46" customWidth="1"/>
    <col min="12" max="13" width="35.7109375" style="46" customWidth="1"/>
    <col min="14" max="14" width="30.140625" style="46" customWidth="1"/>
    <col min="15" max="15" width="33.7109375" style="46" customWidth="1"/>
    <col min="16" max="16384" width="11.5703125" style="46"/>
  </cols>
  <sheetData>
    <row r="1" spans="1:15" ht="45" customHeight="1" x14ac:dyDescent="0.25">
      <c r="A1" s="99" t="s">
        <v>1</v>
      </c>
      <c r="B1" s="116" t="s">
        <v>535</v>
      </c>
      <c r="C1" s="116"/>
      <c r="D1" s="116"/>
      <c r="E1" s="116"/>
      <c r="F1" s="116"/>
      <c r="G1" s="116"/>
      <c r="H1" s="116"/>
      <c r="I1" s="116"/>
      <c r="J1" s="116" t="s">
        <v>130</v>
      </c>
      <c r="K1" s="116"/>
      <c r="L1" s="116"/>
      <c r="M1" s="116"/>
      <c r="N1" s="116"/>
      <c r="O1" s="116"/>
    </row>
    <row r="2" spans="1:15" ht="36.6" customHeight="1" x14ac:dyDescent="0.25">
      <c r="A2" s="100"/>
      <c r="B2" s="107" t="s">
        <v>536</v>
      </c>
      <c r="C2" s="107" t="s">
        <v>521</v>
      </c>
      <c r="D2" s="110" t="s">
        <v>522</v>
      </c>
      <c r="E2" s="110" t="s">
        <v>110</v>
      </c>
      <c r="F2" s="104" t="s">
        <v>546</v>
      </c>
      <c r="G2" s="105"/>
      <c r="H2" s="105"/>
      <c r="I2" s="106"/>
      <c r="J2" s="107" t="s">
        <v>864</v>
      </c>
      <c r="K2" s="113" t="s">
        <v>66</v>
      </c>
      <c r="L2" s="114"/>
      <c r="M2" s="115"/>
      <c r="N2" s="107" t="s">
        <v>523</v>
      </c>
      <c r="O2" s="107" t="s">
        <v>551</v>
      </c>
    </row>
    <row r="3" spans="1:15" ht="58.9" customHeight="1" x14ac:dyDescent="0.25">
      <c r="A3" s="100"/>
      <c r="B3" s="108"/>
      <c r="C3" s="108"/>
      <c r="D3" s="111"/>
      <c r="E3" s="111"/>
      <c r="F3" s="102" t="s">
        <v>131</v>
      </c>
      <c r="G3" s="103" t="s">
        <v>376</v>
      </c>
      <c r="H3" s="102" t="s">
        <v>377</v>
      </c>
      <c r="I3" s="102" t="s">
        <v>538</v>
      </c>
      <c r="J3" s="108"/>
      <c r="K3" s="102" t="s">
        <v>547</v>
      </c>
      <c r="L3" s="102" t="s">
        <v>134</v>
      </c>
      <c r="M3" s="102" t="s">
        <v>135</v>
      </c>
      <c r="N3" s="108"/>
      <c r="O3" s="108"/>
    </row>
    <row r="4" spans="1:15" ht="43.5" customHeight="1" x14ac:dyDescent="0.25">
      <c r="A4" s="101"/>
      <c r="B4" s="109"/>
      <c r="C4" s="109"/>
      <c r="D4" s="112"/>
      <c r="E4" s="112"/>
      <c r="F4" s="102"/>
      <c r="G4" s="103"/>
      <c r="H4" s="102"/>
      <c r="I4" s="102"/>
      <c r="J4" s="109"/>
      <c r="K4" s="102"/>
      <c r="L4" s="102"/>
      <c r="M4" s="102"/>
      <c r="N4" s="109"/>
      <c r="O4" s="109"/>
    </row>
    <row r="5" spans="1:15" ht="117.75" customHeight="1" x14ac:dyDescent="0.25">
      <c r="A5" s="47">
        <v>1</v>
      </c>
      <c r="B5" s="47" t="s">
        <v>863</v>
      </c>
      <c r="C5" s="47" t="s">
        <v>863</v>
      </c>
      <c r="D5" s="47" t="s">
        <v>863</v>
      </c>
      <c r="E5" s="47" t="s">
        <v>863</v>
      </c>
      <c r="F5" s="47" t="s">
        <v>863</v>
      </c>
      <c r="G5" s="47" t="s">
        <v>863</v>
      </c>
      <c r="H5" s="47" t="s">
        <v>863</v>
      </c>
      <c r="I5" s="47" t="s">
        <v>863</v>
      </c>
      <c r="J5" s="47" t="s">
        <v>865</v>
      </c>
      <c r="K5" s="70" t="s">
        <v>866</v>
      </c>
      <c r="L5" s="70" t="s">
        <v>867</v>
      </c>
      <c r="M5" s="70" t="s">
        <v>868</v>
      </c>
      <c r="N5" s="70" t="s">
        <v>869</v>
      </c>
      <c r="O5" s="70" t="s">
        <v>870</v>
      </c>
    </row>
    <row r="6" spans="1:15" ht="49.9" customHeight="1" x14ac:dyDescent="0.25">
      <c r="A6" s="47">
        <v>2</v>
      </c>
      <c r="B6" s="48"/>
      <c r="C6" s="48"/>
      <c r="D6" s="48"/>
      <c r="E6" s="48"/>
      <c r="F6" s="48"/>
      <c r="G6" s="48"/>
      <c r="H6" s="48"/>
      <c r="I6" s="48"/>
      <c r="J6" s="48"/>
      <c r="K6" s="48"/>
      <c r="L6" s="48"/>
      <c r="M6" s="48"/>
      <c r="N6" s="48"/>
      <c r="O6" s="48"/>
    </row>
    <row r="7" spans="1:15" ht="49.9" customHeight="1" x14ac:dyDescent="0.25">
      <c r="A7" s="47">
        <v>3</v>
      </c>
      <c r="B7" s="48"/>
      <c r="C7" s="48"/>
      <c r="D7" s="48"/>
      <c r="E7" s="48"/>
      <c r="F7" s="48"/>
      <c r="G7" s="48"/>
      <c r="H7" s="48"/>
      <c r="I7" s="48"/>
      <c r="J7" s="48"/>
      <c r="K7" s="48"/>
      <c r="L7" s="48"/>
      <c r="M7" s="48"/>
      <c r="N7" s="48"/>
      <c r="O7" s="48"/>
    </row>
    <row r="8" spans="1:15" ht="49.9" customHeight="1" x14ac:dyDescent="0.25">
      <c r="A8" s="47">
        <v>4</v>
      </c>
      <c r="B8" s="48"/>
      <c r="C8" s="48"/>
      <c r="D8" s="48"/>
      <c r="E8" s="48"/>
      <c r="F8" s="48"/>
      <c r="G8" s="48"/>
      <c r="H8" s="48"/>
      <c r="I8" s="48"/>
      <c r="J8" s="48"/>
      <c r="K8" s="48"/>
      <c r="L8" s="48"/>
      <c r="M8" s="48"/>
      <c r="N8" s="48"/>
      <c r="O8" s="48"/>
    </row>
    <row r="9" spans="1:15" ht="49.9" customHeight="1" x14ac:dyDescent="0.25">
      <c r="A9" s="47">
        <v>5</v>
      </c>
      <c r="B9" s="48"/>
      <c r="C9" s="48"/>
      <c r="D9" s="48"/>
      <c r="E9" s="48"/>
      <c r="F9" s="48"/>
      <c r="G9" s="48"/>
      <c r="H9" s="48"/>
      <c r="I9" s="48"/>
      <c r="J9" s="48"/>
      <c r="K9" s="48"/>
      <c r="L9" s="48"/>
      <c r="M9" s="48"/>
      <c r="N9" s="48"/>
      <c r="O9" s="48"/>
    </row>
    <row r="10" spans="1:15" ht="49.9" customHeight="1" x14ac:dyDescent="0.25">
      <c r="A10" s="47">
        <v>6</v>
      </c>
      <c r="B10" s="48"/>
      <c r="C10" s="48"/>
      <c r="D10" s="48"/>
      <c r="E10" s="48"/>
      <c r="F10" s="48"/>
      <c r="G10" s="48"/>
      <c r="H10" s="48"/>
      <c r="I10" s="48"/>
      <c r="J10" s="48"/>
      <c r="K10" s="48"/>
      <c r="L10" s="48"/>
      <c r="M10" s="48"/>
      <c r="N10" s="48"/>
      <c r="O10" s="48"/>
    </row>
    <row r="11" spans="1:15" ht="49.9" customHeight="1" x14ac:dyDescent="0.25">
      <c r="A11" s="47">
        <v>7</v>
      </c>
      <c r="B11" s="48"/>
      <c r="C11" s="48"/>
      <c r="D11" s="48"/>
      <c r="E11" s="48"/>
      <c r="F11" s="48"/>
      <c r="G11" s="48"/>
      <c r="H11" s="48"/>
      <c r="I11" s="48"/>
      <c r="J11" s="48"/>
      <c r="K11" s="48"/>
      <c r="L11" s="48"/>
      <c r="M11" s="48"/>
      <c r="N11" s="48"/>
      <c r="O11" s="48"/>
    </row>
    <row r="12" spans="1:15" ht="49.9" customHeight="1" x14ac:dyDescent="0.25">
      <c r="A12" s="47">
        <v>8</v>
      </c>
      <c r="B12" s="48"/>
      <c r="C12" s="48"/>
      <c r="D12" s="48"/>
      <c r="E12" s="48"/>
      <c r="F12" s="48"/>
      <c r="G12" s="48"/>
      <c r="H12" s="48"/>
      <c r="I12" s="48"/>
      <c r="J12" s="48"/>
      <c r="K12" s="48"/>
      <c r="L12" s="48"/>
      <c r="M12" s="48"/>
      <c r="N12" s="48"/>
      <c r="O12" s="48"/>
    </row>
    <row r="13" spans="1:15" ht="49.9" customHeight="1" x14ac:dyDescent="0.25">
      <c r="A13" s="47">
        <v>9</v>
      </c>
      <c r="B13" s="48"/>
      <c r="C13" s="48"/>
      <c r="D13" s="48"/>
      <c r="E13" s="48"/>
      <c r="F13" s="48"/>
      <c r="G13" s="48"/>
      <c r="H13" s="48"/>
      <c r="I13" s="48"/>
      <c r="J13" s="48"/>
      <c r="K13" s="48"/>
      <c r="L13" s="48"/>
      <c r="M13" s="48"/>
      <c r="N13" s="48"/>
      <c r="O13" s="48"/>
    </row>
    <row r="14" spans="1:15" ht="49.9" customHeight="1" x14ac:dyDescent="0.25">
      <c r="A14" s="47">
        <v>10</v>
      </c>
      <c r="B14" s="48"/>
      <c r="C14" s="48"/>
      <c r="D14" s="48"/>
      <c r="E14" s="48"/>
      <c r="F14" s="48"/>
      <c r="G14" s="48"/>
      <c r="H14" s="48"/>
      <c r="I14" s="48"/>
      <c r="J14" s="48"/>
      <c r="K14" s="48"/>
      <c r="L14" s="48"/>
      <c r="M14" s="48"/>
      <c r="N14" s="48"/>
      <c r="O14" s="48"/>
    </row>
    <row r="15" spans="1:15" ht="49.9" customHeight="1" x14ac:dyDescent="0.25">
      <c r="A15" s="47">
        <v>11</v>
      </c>
      <c r="B15" s="48"/>
      <c r="C15" s="48"/>
      <c r="D15" s="48"/>
      <c r="E15" s="48"/>
      <c r="F15" s="48"/>
      <c r="G15" s="48"/>
      <c r="H15" s="48"/>
      <c r="I15" s="48"/>
      <c r="J15" s="48"/>
      <c r="K15" s="48"/>
      <c r="L15" s="48"/>
      <c r="M15" s="48"/>
      <c r="N15" s="48"/>
      <c r="O15" s="48"/>
    </row>
    <row r="16" spans="1:15" ht="49.9" customHeight="1" x14ac:dyDescent="0.25">
      <c r="A16" s="47">
        <v>12</v>
      </c>
      <c r="B16" s="48"/>
      <c r="C16" s="48"/>
      <c r="D16" s="48"/>
      <c r="E16" s="48"/>
      <c r="F16" s="48"/>
      <c r="G16" s="48"/>
      <c r="H16" s="48"/>
      <c r="I16" s="48"/>
      <c r="J16" s="48"/>
      <c r="K16" s="48"/>
      <c r="L16" s="48"/>
      <c r="M16" s="48"/>
      <c r="N16" s="48"/>
      <c r="O16" s="48"/>
    </row>
    <row r="17" spans="1:15" ht="49.9" customHeight="1" x14ac:dyDescent="0.25">
      <c r="A17" s="47">
        <v>13</v>
      </c>
      <c r="B17" s="48"/>
      <c r="C17" s="48"/>
      <c r="D17" s="48"/>
      <c r="E17" s="48"/>
      <c r="F17" s="48"/>
      <c r="G17" s="48"/>
      <c r="H17" s="48"/>
      <c r="I17" s="48"/>
      <c r="J17" s="48"/>
      <c r="K17" s="48"/>
      <c r="L17" s="48"/>
      <c r="M17" s="48"/>
      <c r="N17" s="48"/>
      <c r="O17" s="48"/>
    </row>
    <row r="18" spans="1:15" ht="49.9" customHeight="1" x14ac:dyDescent="0.25">
      <c r="A18" s="47">
        <v>14</v>
      </c>
      <c r="B18" s="48"/>
      <c r="C18" s="48"/>
      <c r="D18" s="48"/>
      <c r="E18" s="48"/>
      <c r="F18" s="48"/>
      <c r="G18" s="48"/>
      <c r="H18" s="48"/>
      <c r="I18" s="48"/>
      <c r="J18" s="48"/>
      <c r="K18" s="48"/>
      <c r="L18" s="48"/>
      <c r="M18" s="48"/>
      <c r="N18" s="48"/>
      <c r="O18" s="48"/>
    </row>
    <row r="19" spans="1:15" ht="49.9" customHeight="1" x14ac:dyDescent="0.25">
      <c r="A19" s="47">
        <v>15</v>
      </c>
      <c r="B19" s="48"/>
      <c r="C19" s="48"/>
      <c r="D19" s="48"/>
      <c r="E19" s="48"/>
      <c r="F19" s="48"/>
      <c r="G19" s="48"/>
      <c r="H19" s="48"/>
      <c r="I19" s="48"/>
      <c r="J19" s="48"/>
      <c r="K19" s="48"/>
      <c r="L19" s="48"/>
      <c r="M19" s="48"/>
      <c r="N19" s="48"/>
      <c r="O19" s="48"/>
    </row>
    <row r="20" spans="1:15" ht="49.9" customHeight="1" x14ac:dyDescent="0.25">
      <c r="A20" s="47">
        <v>16</v>
      </c>
      <c r="B20" s="48"/>
      <c r="C20" s="48"/>
      <c r="D20" s="48"/>
      <c r="E20" s="48"/>
      <c r="F20" s="48"/>
      <c r="G20" s="48"/>
      <c r="H20" s="48"/>
      <c r="I20" s="48"/>
      <c r="J20" s="48"/>
      <c r="K20" s="48"/>
      <c r="L20" s="48"/>
      <c r="M20" s="48"/>
      <c r="N20" s="48"/>
      <c r="O20" s="48"/>
    </row>
    <row r="21" spans="1:15" ht="49.9" customHeight="1" x14ac:dyDescent="0.25">
      <c r="A21" s="47">
        <v>17</v>
      </c>
      <c r="B21" s="48"/>
      <c r="C21" s="48"/>
      <c r="D21" s="48"/>
      <c r="E21" s="48"/>
      <c r="F21" s="48"/>
      <c r="G21" s="48"/>
      <c r="H21" s="48"/>
      <c r="I21" s="48"/>
      <c r="J21" s="48"/>
      <c r="K21" s="48"/>
      <c r="L21" s="48"/>
      <c r="M21" s="48"/>
      <c r="N21" s="48"/>
      <c r="O21" s="48"/>
    </row>
    <row r="22" spans="1:15" ht="49.9" customHeight="1" x14ac:dyDescent="0.25">
      <c r="A22" s="47">
        <v>18</v>
      </c>
      <c r="B22" s="48"/>
      <c r="C22" s="48"/>
      <c r="D22" s="48"/>
      <c r="E22" s="48"/>
      <c r="F22" s="48"/>
      <c r="G22" s="48"/>
      <c r="H22" s="48"/>
      <c r="I22" s="48"/>
      <c r="J22" s="48"/>
      <c r="K22" s="48"/>
      <c r="L22" s="48"/>
      <c r="M22" s="48"/>
      <c r="N22" s="48"/>
      <c r="O22" s="48"/>
    </row>
    <row r="23" spans="1:15" ht="49.9" customHeight="1" x14ac:dyDescent="0.25">
      <c r="A23" s="47">
        <v>19</v>
      </c>
      <c r="B23" s="48"/>
      <c r="C23" s="48"/>
      <c r="D23" s="48"/>
      <c r="E23" s="48"/>
      <c r="F23" s="48"/>
      <c r="G23" s="48"/>
      <c r="H23" s="48"/>
      <c r="I23" s="48"/>
      <c r="J23" s="48"/>
      <c r="K23" s="48"/>
      <c r="L23" s="48"/>
      <c r="M23" s="48"/>
      <c r="N23" s="48"/>
      <c r="O23" s="48"/>
    </row>
    <row r="24" spans="1:15" ht="49.9" customHeight="1" x14ac:dyDescent="0.25">
      <c r="A24" s="47">
        <v>20</v>
      </c>
      <c r="B24" s="48"/>
      <c r="C24" s="48"/>
      <c r="D24" s="48"/>
      <c r="E24" s="48"/>
      <c r="F24" s="48"/>
      <c r="G24" s="48"/>
      <c r="H24" s="48"/>
      <c r="I24" s="48"/>
      <c r="J24" s="48"/>
      <c r="K24" s="48"/>
      <c r="L24" s="48"/>
      <c r="M24" s="48"/>
      <c r="N24" s="48"/>
      <c r="O24" s="48"/>
    </row>
    <row r="25" spans="1:15" ht="49.9" customHeight="1" x14ac:dyDescent="0.25">
      <c r="A25" s="47">
        <v>21</v>
      </c>
      <c r="B25" s="48"/>
      <c r="C25" s="48"/>
      <c r="D25" s="48"/>
      <c r="E25" s="48"/>
      <c r="F25" s="48"/>
      <c r="G25" s="48"/>
      <c r="H25" s="48"/>
      <c r="I25" s="48"/>
      <c r="J25" s="48"/>
      <c r="K25" s="48"/>
      <c r="L25" s="48"/>
      <c r="M25" s="48"/>
      <c r="N25" s="48"/>
      <c r="O25" s="48"/>
    </row>
    <row r="26" spans="1:15" ht="49.9" customHeight="1" x14ac:dyDescent="0.25">
      <c r="A26" s="47">
        <v>22</v>
      </c>
      <c r="B26" s="48"/>
      <c r="C26" s="48"/>
      <c r="D26" s="48"/>
      <c r="E26" s="48"/>
      <c r="F26" s="48"/>
      <c r="G26" s="48"/>
      <c r="H26" s="48"/>
      <c r="I26" s="48"/>
      <c r="J26" s="48"/>
      <c r="K26" s="48"/>
      <c r="L26" s="48"/>
      <c r="M26" s="48"/>
      <c r="N26" s="48"/>
      <c r="O26" s="48"/>
    </row>
    <row r="27" spans="1:15" ht="49.9" customHeight="1" x14ac:dyDescent="0.25">
      <c r="A27" s="47">
        <v>23</v>
      </c>
      <c r="B27" s="48"/>
      <c r="C27" s="48"/>
      <c r="D27" s="48"/>
      <c r="E27" s="48"/>
      <c r="F27" s="48"/>
      <c r="G27" s="48"/>
      <c r="H27" s="48"/>
      <c r="I27" s="48"/>
      <c r="J27" s="48"/>
      <c r="K27" s="48"/>
      <c r="L27" s="48"/>
      <c r="M27" s="48"/>
      <c r="N27" s="48"/>
      <c r="O27" s="48"/>
    </row>
    <row r="28" spans="1:15" ht="49.9" customHeight="1" x14ac:dyDescent="0.25">
      <c r="A28" s="47">
        <v>24</v>
      </c>
      <c r="B28" s="48"/>
      <c r="C28" s="48"/>
      <c r="D28" s="48"/>
      <c r="E28" s="48"/>
      <c r="F28" s="48"/>
      <c r="G28" s="48"/>
      <c r="H28" s="48"/>
      <c r="I28" s="48"/>
      <c r="J28" s="48"/>
      <c r="K28" s="48"/>
      <c r="L28" s="48"/>
      <c r="M28" s="48"/>
      <c r="N28" s="48"/>
      <c r="O28" s="48"/>
    </row>
    <row r="29" spans="1:15" ht="49.9" customHeight="1" x14ac:dyDescent="0.25">
      <c r="A29" s="47">
        <v>25</v>
      </c>
      <c r="B29" s="48"/>
      <c r="C29" s="48"/>
      <c r="D29" s="48"/>
      <c r="E29" s="48"/>
      <c r="F29" s="48"/>
      <c r="G29" s="48"/>
      <c r="H29" s="48"/>
      <c r="I29" s="48"/>
      <c r="J29" s="48"/>
      <c r="K29" s="48"/>
      <c r="L29" s="48"/>
      <c r="M29" s="48"/>
      <c r="N29" s="48"/>
      <c r="O29" s="48"/>
    </row>
    <row r="30" spans="1:15" ht="49.9" customHeight="1" x14ac:dyDescent="0.25">
      <c r="A30" s="47">
        <v>26</v>
      </c>
      <c r="B30" s="48"/>
      <c r="C30" s="48"/>
      <c r="D30" s="48"/>
      <c r="E30" s="48"/>
      <c r="F30" s="48"/>
      <c r="G30" s="48"/>
      <c r="H30" s="48"/>
      <c r="I30" s="48"/>
      <c r="J30" s="48"/>
      <c r="K30" s="48"/>
      <c r="L30" s="48"/>
      <c r="M30" s="48"/>
      <c r="N30" s="48"/>
      <c r="O30" s="48"/>
    </row>
    <row r="31" spans="1:15" ht="49.9" customHeight="1" x14ac:dyDescent="0.25">
      <c r="A31" s="47">
        <v>27</v>
      </c>
      <c r="B31" s="48"/>
      <c r="C31" s="48"/>
      <c r="D31" s="48"/>
      <c r="E31" s="48"/>
      <c r="F31" s="48"/>
      <c r="G31" s="48"/>
      <c r="H31" s="48"/>
      <c r="I31" s="48"/>
      <c r="J31" s="48"/>
      <c r="K31" s="48"/>
      <c r="L31" s="48"/>
      <c r="M31" s="48"/>
      <c r="N31" s="48"/>
      <c r="O31" s="48"/>
    </row>
    <row r="32" spans="1:15" ht="49.9" customHeight="1" x14ac:dyDescent="0.25">
      <c r="A32" s="47">
        <v>28</v>
      </c>
      <c r="B32" s="48"/>
      <c r="C32" s="48"/>
      <c r="D32" s="48"/>
      <c r="E32" s="48"/>
      <c r="F32" s="48"/>
      <c r="G32" s="48"/>
      <c r="H32" s="48"/>
      <c r="I32" s="48"/>
      <c r="J32" s="48"/>
      <c r="K32" s="48"/>
      <c r="L32" s="48"/>
      <c r="M32" s="48"/>
      <c r="N32" s="48"/>
      <c r="O32" s="48"/>
    </row>
    <row r="33" spans="1:15" ht="49.9" customHeight="1" x14ac:dyDescent="0.25">
      <c r="A33" s="47">
        <v>29</v>
      </c>
      <c r="B33" s="48"/>
      <c r="C33" s="48"/>
      <c r="D33" s="48"/>
      <c r="E33" s="48"/>
      <c r="F33" s="48"/>
      <c r="G33" s="48"/>
      <c r="H33" s="48"/>
      <c r="I33" s="48"/>
      <c r="J33" s="48"/>
      <c r="K33" s="48"/>
      <c r="L33" s="48"/>
      <c r="M33" s="48"/>
      <c r="N33" s="48"/>
      <c r="O33" s="48"/>
    </row>
    <row r="34" spans="1:15" ht="49.9" customHeight="1" x14ac:dyDescent="0.25">
      <c r="A34" s="47">
        <v>30</v>
      </c>
      <c r="B34" s="48"/>
      <c r="C34" s="48"/>
      <c r="D34" s="48"/>
      <c r="E34" s="48"/>
      <c r="F34" s="48"/>
      <c r="G34" s="48"/>
      <c r="H34" s="48"/>
      <c r="I34" s="48"/>
      <c r="J34" s="48"/>
      <c r="K34" s="48"/>
      <c r="L34" s="48"/>
      <c r="M34" s="48"/>
      <c r="N34" s="48"/>
      <c r="O34" s="48"/>
    </row>
    <row r="35" spans="1:15" ht="49.9" customHeight="1" x14ac:dyDescent="0.25">
      <c r="A35" s="47">
        <v>31</v>
      </c>
      <c r="B35" s="48"/>
      <c r="C35" s="48"/>
      <c r="D35" s="48"/>
      <c r="E35" s="48"/>
      <c r="F35" s="48"/>
      <c r="G35" s="48"/>
      <c r="H35" s="48"/>
      <c r="I35" s="48"/>
      <c r="J35" s="48"/>
      <c r="K35" s="48"/>
      <c r="L35" s="48"/>
      <c r="M35" s="48"/>
      <c r="N35" s="48"/>
      <c r="O35" s="48"/>
    </row>
    <row r="36" spans="1:15" ht="49.9" customHeight="1" x14ac:dyDescent="0.25">
      <c r="A36" s="47">
        <v>32</v>
      </c>
      <c r="B36" s="48"/>
      <c r="C36" s="48"/>
      <c r="D36" s="48"/>
      <c r="E36" s="48"/>
      <c r="F36" s="48"/>
      <c r="G36" s="48"/>
      <c r="H36" s="48"/>
      <c r="I36" s="48"/>
      <c r="J36" s="48"/>
      <c r="K36" s="48"/>
      <c r="L36" s="48"/>
      <c r="M36" s="48"/>
      <c r="N36" s="48"/>
      <c r="O36" s="48"/>
    </row>
    <row r="37" spans="1:15" ht="49.9" customHeight="1" x14ac:dyDescent="0.25">
      <c r="A37" s="47">
        <v>33</v>
      </c>
      <c r="B37" s="48"/>
      <c r="C37" s="48"/>
      <c r="D37" s="48"/>
      <c r="E37" s="48"/>
      <c r="F37" s="48"/>
      <c r="G37" s="48"/>
      <c r="H37" s="48"/>
      <c r="I37" s="48"/>
      <c r="J37" s="48"/>
      <c r="K37" s="48"/>
      <c r="L37" s="48"/>
      <c r="M37" s="48"/>
      <c r="N37" s="48"/>
      <c r="O37" s="48"/>
    </row>
    <row r="38" spans="1:15" ht="49.9" customHeight="1" x14ac:dyDescent="0.25">
      <c r="A38" s="47">
        <v>34</v>
      </c>
      <c r="B38" s="48"/>
      <c r="C38" s="48"/>
      <c r="D38" s="48"/>
      <c r="E38" s="48"/>
      <c r="F38" s="48"/>
      <c r="G38" s="48"/>
      <c r="H38" s="48"/>
      <c r="I38" s="48"/>
      <c r="J38" s="48"/>
      <c r="K38" s="48"/>
      <c r="L38" s="48"/>
      <c r="M38" s="48"/>
      <c r="N38" s="48"/>
      <c r="O38" s="48"/>
    </row>
    <row r="39" spans="1:15" ht="49.9" customHeight="1" x14ac:dyDescent="0.25">
      <c r="A39" s="47">
        <v>35</v>
      </c>
      <c r="B39" s="48"/>
      <c r="C39" s="48"/>
      <c r="D39" s="48"/>
      <c r="E39" s="48"/>
      <c r="F39" s="48"/>
      <c r="G39" s="48"/>
      <c r="H39" s="48"/>
      <c r="I39" s="48"/>
      <c r="J39" s="48"/>
      <c r="K39" s="48"/>
      <c r="L39" s="48"/>
      <c r="M39" s="48"/>
      <c r="N39" s="48"/>
      <c r="O39" s="48"/>
    </row>
    <row r="40" spans="1:15" ht="49.9" customHeight="1" x14ac:dyDescent="0.25">
      <c r="A40" s="47">
        <v>36</v>
      </c>
      <c r="B40" s="48"/>
      <c r="C40" s="48"/>
      <c r="D40" s="48"/>
      <c r="E40" s="48"/>
      <c r="F40" s="48"/>
      <c r="G40" s="48"/>
      <c r="H40" s="48"/>
      <c r="I40" s="48"/>
      <c r="J40" s="48"/>
      <c r="K40" s="48"/>
      <c r="L40" s="48"/>
      <c r="M40" s="48"/>
      <c r="N40" s="48"/>
      <c r="O40" s="48"/>
    </row>
    <row r="41" spans="1:15" ht="49.9" customHeight="1" x14ac:dyDescent="0.25">
      <c r="A41" s="47">
        <v>37</v>
      </c>
      <c r="B41" s="48"/>
      <c r="C41" s="48"/>
      <c r="D41" s="48"/>
      <c r="E41" s="48"/>
      <c r="F41" s="48"/>
      <c r="G41" s="48"/>
      <c r="H41" s="48"/>
      <c r="I41" s="48"/>
      <c r="J41" s="48"/>
      <c r="K41" s="48"/>
      <c r="L41" s="48"/>
      <c r="M41" s="48"/>
      <c r="N41" s="48"/>
      <c r="O41" s="48"/>
    </row>
    <row r="42" spans="1:15" ht="49.9" customHeight="1" x14ac:dyDescent="0.25">
      <c r="A42" s="47">
        <v>38</v>
      </c>
      <c r="B42" s="48"/>
      <c r="C42" s="48"/>
      <c r="D42" s="48"/>
      <c r="E42" s="48"/>
      <c r="F42" s="48"/>
      <c r="G42" s="48"/>
      <c r="H42" s="48"/>
      <c r="I42" s="48"/>
      <c r="J42" s="48"/>
      <c r="K42" s="48"/>
      <c r="L42" s="48"/>
      <c r="M42" s="48"/>
      <c r="N42" s="48"/>
      <c r="O42" s="48"/>
    </row>
    <row r="43" spans="1:15" ht="49.9" customHeight="1" x14ac:dyDescent="0.25">
      <c r="A43" s="47">
        <v>39</v>
      </c>
      <c r="B43" s="48"/>
      <c r="C43" s="48"/>
      <c r="D43" s="48"/>
      <c r="E43" s="48"/>
      <c r="F43" s="48"/>
      <c r="G43" s="48"/>
      <c r="H43" s="48"/>
      <c r="I43" s="48"/>
      <c r="J43" s="48"/>
      <c r="K43" s="48"/>
      <c r="L43" s="48"/>
      <c r="M43" s="48"/>
      <c r="N43" s="48"/>
      <c r="O43" s="48"/>
    </row>
    <row r="44" spans="1:15" ht="49.9" customHeight="1" x14ac:dyDescent="0.25">
      <c r="A44" s="47">
        <v>40</v>
      </c>
      <c r="B44" s="48"/>
      <c r="C44" s="48"/>
      <c r="D44" s="48"/>
      <c r="E44" s="48"/>
      <c r="F44" s="48"/>
      <c r="G44" s="48"/>
      <c r="H44" s="48"/>
      <c r="I44" s="48"/>
      <c r="J44" s="48"/>
      <c r="K44" s="48"/>
      <c r="L44" s="48"/>
      <c r="M44" s="48"/>
      <c r="N44" s="48"/>
      <c r="O44" s="48"/>
    </row>
    <row r="45" spans="1:15" ht="49.9" customHeight="1" x14ac:dyDescent="0.25">
      <c r="A45" s="47">
        <v>41</v>
      </c>
      <c r="B45" s="48"/>
      <c r="C45" s="48"/>
      <c r="D45" s="48"/>
      <c r="E45" s="48"/>
      <c r="F45" s="48"/>
      <c r="G45" s="48"/>
      <c r="H45" s="48"/>
      <c r="I45" s="48"/>
      <c r="J45" s="48"/>
      <c r="K45" s="48"/>
      <c r="L45" s="48"/>
      <c r="M45" s="48"/>
      <c r="N45" s="48"/>
      <c r="O45" s="48"/>
    </row>
    <row r="46" spans="1:15" ht="49.9" customHeight="1" x14ac:dyDescent="0.25">
      <c r="A46" s="47">
        <v>42</v>
      </c>
      <c r="B46" s="48"/>
      <c r="C46" s="48"/>
      <c r="D46" s="48"/>
      <c r="E46" s="48"/>
      <c r="F46" s="48"/>
      <c r="G46" s="48"/>
      <c r="H46" s="48"/>
      <c r="I46" s="48"/>
      <c r="J46" s="48"/>
      <c r="K46" s="48"/>
      <c r="L46" s="48"/>
      <c r="M46" s="48"/>
      <c r="N46" s="48"/>
      <c r="O46" s="48"/>
    </row>
    <row r="47" spans="1:15" ht="49.9" customHeight="1" x14ac:dyDescent="0.25">
      <c r="A47" s="47">
        <v>43</v>
      </c>
      <c r="B47" s="48"/>
      <c r="C47" s="48"/>
      <c r="D47" s="48"/>
      <c r="E47" s="48"/>
      <c r="F47" s="48"/>
      <c r="G47" s="48"/>
      <c r="H47" s="48"/>
      <c r="I47" s="48"/>
      <c r="J47" s="48"/>
      <c r="K47" s="48"/>
      <c r="L47" s="48"/>
      <c r="M47" s="48"/>
      <c r="N47" s="48"/>
      <c r="O47" s="48"/>
    </row>
    <row r="48" spans="1:15" ht="49.9" customHeight="1" x14ac:dyDescent="0.25">
      <c r="A48" s="47">
        <v>44</v>
      </c>
      <c r="B48" s="48"/>
      <c r="C48" s="48"/>
      <c r="D48" s="48"/>
      <c r="E48" s="48"/>
      <c r="F48" s="48"/>
      <c r="G48" s="48"/>
      <c r="H48" s="48"/>
      <c r="I48" s="48"/>
      <c r="J48" s="48"/>
      <c r="K48" s="48"/>
      <c r="L48" s="48"/>
      <c r="M48" s="48"/>
      <c r="N48" s="48"/>
      <c r="O48" s="48"/>
    </row>
    <row r="49" spans="1:15" ht="49.9" customHeight="1" x14ac:dyDescent="0.25">
      <c r="A49" s="47">
        <v>45</v>
      </c>
      <c r="B49" s="48"/>
      <c r="C49" s="48"/>
      <c r="D49" s="48"/>
      <c r="E49" s="48"/>
      <c r="F49" s="48"/>
      <c r="G49" s="48"/>
      <c r="H49" s="48"/>
      <c r="I49" s="48"/>
      <c r="J49" s="48"/>
      <c r="K49" s="48"/>
      <c r="L49" s="48"/>
      <c r="M49" s="48"/>
      <c r="N49" s="48"/>
      <c r="O49" s="48"/>
    </row>
    <row r="50" spans="1:15" ht="49.9" customHeight="1" x14ac:dyDescent="0.25">
      <c r="A50" s="47">
        <v>46</v>
      </c>
      <c r="B50" s="48"/>
      <c r="C50" s="48"/>
      <c r="D50" s="48"/>
      <c r="E50" s="48"/>
      <c r="F50" s="48"/>
      <c r="G50" s="48"/>
      <c r="H50" s="48"/>
      <c r="I50" s="48"/>
      <c r="J50" s="48"/>
      <c r="K50" s="48"/>
      <c r="L50" s="48"/>
      <c r="M50" s="48"/>
      <c r="N50" s="48"/>
      <c r="O50" s="48"/>
    </row>
    <row r="51" spans="1:15" ht="49.9" customHeight="1" x14ac:dyDescent="0.25">
      <c r="A51" s="47">
        <v>47</v>
      </c>
      <c r="B51" s="48"/>
      <c r="C51" s="48"/>
      <c r="D51" s="48"/>
      <c r="E51" s="48"/>
      <c r="F51" s="48"/>
      <c r="G51" s="48"/>
      <c r="H51" s="48"/>
      <c r="I51" s="48"/>
      <c r="J51" s="48"/>
      <c r="K51" s="48"/>
      <c r="L51" s="48"/>
      <c r="M51" s="48"/>
      <c r="N51" s="48"/>
      <c r="O51" s="48"/>
    </row>
    <row r="52" spans="1:15" ht="49.9" customHeight="1" x14ac:dyDescent="0.25">
      <c r="A52" s="47">
        <v>48</v>
      </c>
      <c r="B52" s="48"/>
      <c r="C52" s="48"/>
      <c r="D52" s="48"/>
      <c r="E52" s="48"/>
      <c r="F52" s="48"/>
      <c r="G52" s="48"/>
      <c r="H52" s="48"/>
      <c r="I52" s="48"/>
      <c r="J52" s="48"/>
      <c r="K52" s="48"/>
      <c r="L52" s="48"/>
      <c r="M52" s="48"/>
      <c r="N52" s="48"/>
      <c r="O52" s="48"/>
    </row>
    <row r="53" spans="1:15" ht="49.9" customHeight="1" x14ac:dyDescent="0.25">
      <c r="A53" s="47">
        <v>49</v>
      </c>
      <c r="B53" s="48"/>
      <c r="C53" s="48"/>
      <c r="D53" s="48"/>
      <c r="E53" s="48"/>
      <c r="F53" s="48"/>
      <c r="G53" s="48"/>
      <c r="H53" s="48"/>
      <c r="I53" s="48"/>
      <c r="J53" s="48"/>
      <c r="K53" s="48"/>
      <c r="L53" s="48"/>
      <c r="M53" s="48"/>
      <c r="N53" s="48"/>
      <c r="O53" s="48"/>
    </row>
    <row r="54" spans="1:15" ht="49.9" customHeight="1" x14ac:dyDescent="0.25">
      <c r="A54" s="47">
        <v>50</v>
      </c>
      <c r="B54" s="48"/>
      <c r="C54" s="48"/>
      <c r="D54" s="48"/>
      <c r="E54" s="48"/>
      <c r="F54" s="48"/>
      <c r="G54" s="48"/>
      <c r="H54" s="48"/>
      <c r="I54" s="48"/>
      <c r="J54" s="48"/>
      <c r="K54" s="48"/>
      <c r="L54" s="48"/>
      <c r="M54" s="48"/>
      <c r="N54" s="48"/>
      <c r="O54" s="48"/>
    </row>
    <row r="55" spans="1:15" ht="49.9" customHeight="1" x14ac:dyDescent="0.25">
      <c r="A55" s="47">
        <v>51</v>
      </c>
      <c r="B55" s="48"/>
      <c r="C55" s="48"/>
      <c r="D55" s="48"/>
      <c r="E55" s="48"/>
      <c r="F55" s="48"/>
      <c r="G55" s="48"/>
      <c r="H55" s="48"/>
      <c r="I55" s="48"/>
      <c r="J55" s="48"/>
      <c r="K55" s="48"/>
      <c r="L55" s="48"/>
      <c r="M55" s="48"/>
      <c r="N55" s="48"/>
      <c r="O55" s="48"/>
    </row>
    <row r="56" spans="1:15" ht="49.9" customHeight="1" x14ac:dyDescent="0.25">
      <c r="A56" s="47">
        <v>52</v>
      </c>
      <c r="B56" s="48"/>
      <c r="C56" s="48"/>
      <c r="D56" s="48"/>
      <c r="E56" s="48"/>
      <c r="F56" s="48"/>
      <c r="G56" s="48"/>
      <c r="H56" s="48"/>
      <c r="I56" s="48"/>
      <c r="J56" s="48"/>
      <c r="K56" s="48"/>
      <c r="L56" s="48"/>
      <c r="M56" s="48"/>
      <c r="N56" s="48"/>
      <c r="O56" s="48"/>
    </row>
    <row r="57" spans="1:15" ht="49.9" customHeight="1" x14ac:dyDescent="0.25">
      <c r="A57" s="47">
        <v>53</v>
      </c>
      <c r="B57" s="48"/>
      <c r="C57" s="48"/>
      <c r="D57" s="48"/>
      <c r="E57" s="48"/>
      <c r="F57" s="48"/>
      <c r="G57" s="48"/>
      <c r="H57" s="48"/>
      <c r="I57" s="48"/>
      <c r="J57" s="48"/>
      <c r="K57" s="48"/>
      <c r="L57" s="48"/>
      <c r="M57" s="48"/>
      <c r="N57" s="48"/>
      <c r="O57" s="48"/>
    </row>
    <row r="58" spans="1:15" ht="49.9" customHeight="1" x14ac:dyDescent="0.25">
      <c r="A58" s="47">
        <v>54</v>
      </c>
      <c r="B58" s="48"/>
      <c r="C58" s="48"/>
      <c r="D58" s="48"/>
      <c r="E58" s="48"/>
      <c r="F58" s="48"/>
      <c r="G58" s="48"/>
      <c r="H58" s="48"/>
      <c r="I58" s="48"/>
      <c r="J58" s="48"/>
      <c r="K58" s="48"/>
      <c r="L58" s="48"/>
      <c r="M58" s="48"/>
      <c r="N58" s="48"/>
      <c r="O58" s="48"/>
    </row>
    <row r="59" spans="1:15" ht="49.9" customHeight="1" x14ac:dyDescent="0.25">
      <c r="A59" s="47">
        <v>55</v>
      </c>
      <c r="B59" s="48"/>
      <c r="C59" s="48"/>
      <c r="D59" s="48"/>
      <c r="E59" s="48"/>
      <c r="F59" s="48"/>
      <c r="G59" s="48"/>
      <c r="H59" s="48"/>
      <c r="I59" s="48"/>
      <c r="J59" s="48"/>
      <c r="K59" s="48"/>
      <c r="L59" s="48"/>
      <c r="M59" s="48"/>
      <c r="N59" s="48"/>
      <c r="O59" s="48"/>
    </row>
    <row r="60" spans="1:15" ht="49.9" customHeight="1" x14ac:dyDescent="0.25">
      <c r="A60" s="47">
        <v>56</v>
      </c>
      <c r="B60" s="48"/>
      <c r="C60" s="48"/>
      <c r="D60" s="48"/>
      <c r="E60" s="48"/>
      <c r="F60" s="48"/>
      <c r="G60" s="48"/>
      <c r="H60" s="48"/>
      <c r="I60" s="48"/>
      <c r="J60" s="48"/>
      <c r="K60" s="48"/>
      <c r="L60" s="48"/>
      <c r="M60" s="48"/>
      <c r="N60" s="48"/>
      <c r="O60" s="48"/>
    </row>
    <row r="61" spans="1:15" ht="49.9" customHeight="1" x14ac:dyDescent="0.25">
      <c r="A61" s="47">
        <v>57</v>
      </c>
      <c r="B61" s="48"/>
      <c r="C61" s="48"/>
      <c r="D61" s="48"/>
      <c r="E61" s="48"/>
      <c r="F61" s="48"/>
      <c r="G61" s="48"/>
      <c r="H61" s="48"/>
      <c r="I61" s="48"/>
      <c r="J61" s="48"/>
      <c r="K61" s="48"/>
      <c r="L61" s="48"/>
      <c r="M61" s="48"/>
      <c r="N61" s="48"/>
      <c r="O61" s="48"/>
    </row>
    <row r="62" spans="1:15" ht="27.6" customHeight="1" x14ac:dyDescent="0.25">
      <c r="J62" s="49" t="s">
        <v>524</v>
      </c>
      <c r="K62" s="49"/>
      <c r="L62" s="47"/>
      <c r="M62" s="47"/>
      <c r="N62" s="47"/>
      <c r="O62" s="47"/>
    </row>
  </sheetData>
  <mergeCells count="19">
    <mergeCell ref="J1:O1"/>
    <mergeCell ref="N2:N4"/>
    <mergeCell ref="O2:O4"/>
    <mergeCell ref="A1:A4"/>
    <mergeCell ref="M3:M4"/>
    <mergeCell ref="I3:I4"/>
    <mergeCell ref="H3:H4"/>
    <mergeCell ref="G3:G4"/>
    <mergeCell ref="F3:F4"/>
    <mergeCell ref="F2:I2"/>
    <mergeCell ref="B2:B4"/>
    <mergeCell ref="C2:C4"/>
    <mergeCell ref="D2:D4"/>
    <mergeCell ref="E2:E4"/>
    <mergeCell ref="J2:J4"/>
    <mergeCell ref="K2:M2"/>
    <mergeCell ref="K3:K4"/>
    <mergeCell ref="L3:L4"/>
    <mergeCell ref="B1:I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F4D4-0AA0-4A5D-AF61-0196A47BD5B6}">
  <dimension ref="A1:AQ8"/>
  <sheetViews>
    <sheetView topLeftCell="B1" zoomScale="70" zoomScaleNormal="70" workbookViewId="0">
      <selection activeCell="K5" sqref="K5"/>
    </sheetView>
  </sheetViews>
  <sheetFormatPr baseColWidth="10" defaultColWidth="25.7109375" defaultRowHeight="15" x14ac:dyDescent="0.25"/>
  <cols>
    <col min="1" max="1" width="29.140625" customWidth="1"/>
    <col min="25" max="25" width="26.7109375" customWidth="1"/>
    <col min="43" max="43" width="36.28515625" customWidth="1"/>
  </cols>
  <sheetData>
    <row r="1" spans="1:43" ht="39.6" customHeight="1" x14ac:dyDescent="0.25">
      <c r="B1" s="118" t="s">
        <v>129</v>
      </c>
      <c r="C1" s="118"/>
      <c r="D1" s="17" t="s">
        <v>228</v>
      </c>
      <c r="E1" s="23" t="s">
        <v>66</v>
      </c>
      <c r="F1" s="118" t="s">
        <v>237</v>
      </c>
      <c r="G1" s="118"/>
      <c r="H1" s="118"/>
      <c r="I1" s="118"/>
      <c r="J1" s="118" t="s">
        <v>238</v>
      </c>
      <c r="K1" s="118"/>
      <c r="L1" s="118"/>
      <c r="M1" s="118" t="s">
        <v>361</v>
      </c>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7" t="s">
        <v>630</v>
      </c>
    </row>
    <row r="2" spans="1:43" ht="49.9" customHeight="1" x14ac:dyDescent="0.25">
      <c r="B2" s="121" t="s">
        <v>13</v>
      </c>
      <c r="C2" s="107" t="s">
        <v>375</v>
      </c>
      <c r="D2" s="107" t="s">
        <v>223</v>
      </c>
      <c r="E2" s="107" t="s">
        <v>14</v>
      </c>
      <c r="F2" s="117" t="s">
        <v>224</v>
      </c>
      <c r="G2" s="117" t="s">
        <v>225</v>
      </c>
      <c r="H2" s="117"/>
      <c r="I2" s="117"/>
      <c r="J2" s="117" t="s">
        <v>65</v>
      </c>
      <c r="K2" s="120" t="s">
        <v>63</v>
      </c>
      <c r="L2" s="121"/>
      <c r="M2" s="107" t="s">
        <v>362</v>
      </c>
      <c r="N2" s="119" t="s">
        <v>23</v>
      </c>
      <c r="O2" s="120"/>
      <c r="P2" s="120"/>
      <c r="Q2" s="121"/>
      <c r="R2" s="119" t="s">
        <v>24</v>
      </c>
      <c r="S2" s="120"/>
      <c r="T2" s="121"/>
      <c r="U2" s="117" t="s">
        <v>2</v>
      </c>
      <c r="V2" s="117" t="s">
        <v>25</v>
      </c>
      <c r="W2" s="117" t="s">
        <v>3</v>
      </c>
      <c r="X2" s="119" t="s">
        <v>26</v>
      </c>
      <c r="Y2" s="120"/>
      <c r="Z2" s="121"/>
      <c r="AA2" s="117" t="s">
        <v>4</v>
      </c>
      <c r="AB2" s="119" t="s">
        <v>29</v>
      </c>
      <c r="AC2" s="120"/>
      <c r="AD2" s="121"/>
      <c r="AE2" s="117" t="s">
        <v>31</v>
      </c>
      <c r="AF2" s="117" t="s">
        <v>528</v>
      </c>
      <c r="AG2" s="117" t="s">
        <v>5</v>
      </c>
      <c r="AH2" s="117" t="s">
        <v>6</v>
      </c>
      <c r="AI2" s="119" t="s">
        <v>32</v>
      </c>
      <c r="AJ2" s="120"/>
      <c r="AK2" s="121"/>
      <c r="AL2" s="117" t="s">
        <v>232</v>
      </c>
      <c r="AM2" s="117" t="s">
        <v>8</v>
      </c>
      <c r="AN2" s="117" t="s">
        <v>9</v>
      </c>
      <c r="AO2" s="117" t="s">
        <v>10</v>
      </c>
      <c r="AP2" s="117" t="s">
        <v>96</v>
      </c>
      <c r="AQ2" s="117" t="s">
        <v>564</v>
      </c>
    </row>
    <row r="3" spans="1:43" ht="49.9" customHeight="1" x14ac:dyDescent="0.25">
      <c r="B3" s="124"/>
      <c r="C3" s="108"/>
      <c r="D3" s="108"/>
      <c r="E3" s="108"/>
      <c r="F3" s="117"/>
      <c r="G3" s="117"/>
      <c r="H3" s="117"/>
      <c r="I3" s="117"/>
      <c r="J3" s="117"/>
      <c r="K3" s="126"/>
      <c r="L3" s="127"/>
      <c r="M3" s="108"/>
      <c r="N3" s="122"/>
      <c r="O3" s="123"/>
      <c r="P3" s="123"/>
      <c r="Q3" s="124"/>
      <c r="R3" s="125"/>
      <c r="S3" s="126"/>
      <c r="T3" s="127"/>
      <c r="U3" s="117"/>
      <c r="V3" s="117"/>
      <c r="W3" s="117"/>
      <c r="X3" s="125"/>
      <c r="Y3" s="126"/>
      <c r="Z3" s="127"/>
      <c r="AA3" s="117"/>
      <c r="AB3" s="125"/>
      <c r="AC3" s="126"/>
      <c r="AD3" s="127"/>
      <c r="AE3" s="117"/>
      <c r="AF3" s="117"/>
      <c r="AG3" s="117"/>
      <c r="AH3" s="117"/>
      <c r="AI3" s="125"/>
      <c r="AJ3" s="126"/>
      <c r="AK3" s="127"/>
      <c r="AL3" s="117"/>
      <c r="AM3" s="117"/>
      <c r="AN3" s="117"/>
      <c r="AO3" s="117"/>
      <c r="AP3" s="117"/>
      <c r="AQ3" s="117"/>
    </row>
    <row r="4" spans="1:43" ht="130.15" customHeight="1" x14ac:dyDescent="0.25">
      <c r="B4" s="127"/>
      <c r="C4" s="109"/>
      <c r="D4" s="109"/>
      <c r="E4" s="109"/>
      <c r="F4" s="117"/>
      <c r="G4" s="28" t="s">
        <v>525</v>
      </c>
      <c r="H4" s="28" t="s">
        <v>526</v>
      </c>
      <c r="I4" s="28" t="s">
        <v>537</v>
      </c>
      <c r="J4" s="117"/>
      <c r="K4" s="30" t="s">
        <v>36</v>
      </c>
      <c r="L4" s="31" t="s">
        <v>15</v>
      </c>
      <c r="M4" s="109"/>
      <c r="N4" s="25" t="s">
        <v>364</v>
      </c>
      <c r="O4" s="28" t="s">
        <v>18</v>
      </c>
      <c r="P4" s="28" t="s">
        <v>19</v>
      </c>
      <c r="Q4" s="28" t="s">
        <v>20</v>
      </c>
      <c r="R4" s="25" t="s">
        <v>370</v>
      </c>
      <c r="S4" s="28" t="s">
        <v>21</v>
      </c>
      <c r="T4" s="28" t="s">
        <v>22</v>
      </c>
      <c r="U4" s="117"/>
      <c r="V4" s="117"/>
      <c r="W4" s="117"/>
      <c r="X4" s="25" t="s">
        <v>366</v>
      </c>
      <c r="Y4" s="28" t="s">
        <v>27</v>
      </c>
      <c r="Z4" s="28" t="s">
        <v>28</v>
      </c>
      <c r="AA4" s="117"/>
      <c r="AB4" s="25" t="s">
        <v>372</v>
      </c>
      <c r="AC4" s="28" t="s">
        <v>527</v>
      </c>
      <c r="AD4" s="28" t="s">
        <v>30</v>
      </c>
      <c r="AE4" s="117"/>
      <c r="AF4" s="117"/>
      <c r="AG4" s="117"/>
      <c r="AH4" s="117"/>
      <c r="AI4" s="25" t="s">
        <v>373</v>
      </c>
      <c r="AJ4" s="28" t="s">
        <v>33</v>
      </c>
      <c r="AK4" s="28" t="s">
        <v>34</v>
      </c>
      <c r="AL4" s="117"/>
      <c r="AM4" s="117"/>
      <c r="AN4" s="117"/>
      <c r="AO4" s="117"/>
      <c r="AP4" s="117"/>
      <c r="AQ4" s="117"/>
    </row>
    <row r="5" spans="1:43" ht="130.15" customHeight="1" x14ac:dyDescent="0.25">
      <c r="A5" s="74" t="s">
        <v>972</v>
      </c>
      <c r="B5" s="75" t="s">
        <v>13</v>
      </c>
      <c r="C5" s="75" t="s">
        <v>375</v>
      </c>
      <c r="D5" s="75" t="s">
        <v>973</v>
      </c>
      <c r="E5" s="25" t="s">
        <v>14</v>
      </c>
      <c r="F5" s="25" t="s">
        <v>224</v>
      </c>
      <c r="G5" s="28" t="s">
        <v>525</v>
      </c>
      <c r="H5" s="28" t="s">
        <v>526</v>
      </c>
      <c r="I5" s="28" t="s">
        <v>537</v>
      </c>
      <c r="J5" s="25" t="s">
        <v>65</v>
      </c>
      <c r="K5" s="28" t="s">
        <v>36</v>
      </c>
      <c r="L5" s="28" t="s">
        <v>15</v>
      </c>
      <c r="M5" s="25" t="s">
        <v>362</v>
      </c>
      <c r="N5" s="25" t="s">
        <v>364</v>
      </c>
      <c r="O5" s="28" t="s">
        <v>18</v>
      </c>
      <c r="P5" s="28" t="s">
        <v>19</v>
      </c>
      <c r="Q5" s="28" t="s">
        <v>20</v>
      </c>
      <c r="R5" s="25" t="s">
        <v>370</v>
      </c>
      <c r="S5" s="28" t="s">
        <v>21</v>
      </c>
      <c r="T5" s="28" t="s">
        <v>22</v>
      </c>
      <c r="U5" s="25" t="s">
        <v>2</v>
      </c>
      <c r="V5" s="25" t="s">
        <v>25</v>
      </c>
      <c r="W5" s="25" t="s">
        <v>3</v>
      </c>
      <c r="X5" s="25" t="s">
        <v>366</v>
      </c>
      <c r="Y5" s="28" t="s">
        <v>27</v>
      </c>
      <c r="Z5" s="28" t="s">
        <v>28</v>
      </c>
      <c r="AA5" s="25" t="s">
        <v>4</v>
      </c>
      <c r="AB5" s="25" t="s">
        <v>372</v>
      </c>
      <c r="AC5" s="28" t="s">
        <v>527</v>
      </c>
      <c r="AD5" s="28" t="s">
        <v>30</v>
      </c>
      <c r="AE5" s="25" t="s">
        <v>31</v>
      </c>
      <c r="AF5" s="25" t="s">
        <v>528</v>
      </c>
      <c r="AG5" s="25" t="s">
        <v>5</v>
      </c>
      <c r="AH5" s="25" t="s">
        <v>6</v>
      </c>
      <c r="AI5" s="25" t="s">
        <v>373</v>
      </c>
      <c r="AJ5" s="28" t="s">
        <v>33</v>
      </c>
      <c r="AK5" s="28" t="s">
        <v>34</v>
      </c>
      <c r="AL5" s="25" t="s">
        <v>232</v>
      </c>
      <c r="AM5" s="25" t="s">
        <v>8</v>
      </c>
      <c r="AN5" s="25" t="s">
        <v>9</v>
      </c>
      <c r="AO5" s="25" t="s">
        <v>10</v>
      </c>
      <c r="AP5" s="25" t="s">
        <v>96</v>
      </c>
      <c r="AQ5" s="73" t="s">
        <v>564</v>
      </c>
    </row>
    <row r="6" spans="1:43" s="76" customFormat="1" ht="213" customHeight="1" x14ac:dyDescent="0.25">
      <c r="A6" s="74" t="s">
        <v>974</v>
      </c>
      <c r="B6" s="74"/>
      <c r="C6" s="74"/>
      <c r="D6" s="74"/>
      <c r="E6" s="74" t="str">
        <f>_xlfn.TEXTJOIN(",",TRUE,G6,H6,I6,K6,L6)</f>
        <v>H01_07,H01_08,H01_09,H01_10,H01_11</v>
      </c>
      <c r="F6" s="74" t="str">
        <f>_xlfn.TEXTJOIN(",",TRUE,G6,H6,I6)</f>
        <v>H01_07,H01_08,H01_09</v>
      </c>
      <c r="G6" s="74" t="s">
        <v>975</v>
      </c>
      <c r="H6" s="74" t="s">
        <v>976</v>
      </c>
      <c r="I6" s="74" t="s">
        <v>977</v>
      </c>
      <c r="J6" s="74" t="str">
        <f>_xlfn.TEXTJOIN(",",TRUE,K6,L6)</f>
        <v>H01_10,H01_11</v>
      </c>
      <c r="K6" s="74" t="s">
        <v>978</v>
      </c>
      <c r="L6" s="74" t="s">
        <v>979</v>
      </c>
      <c r="M6" s="89" t="str">
        <f>_xlfn.TEXTJOIN(",",TRUE,AE6,AF6,AG6,AH6,AJ6,AK6,AP6,AL6,AM6,AN6,AO6,O6,P6,Q6,S6,T6,U6,V6,W6,Y6,Z6,AA6,AC6,AD6)</f>
        <v>H03_01,H03_03,H03_05,H03_07,H03_09,H03_11,H03_13,H03_15,H03_17,H03_19,H03_21,H02_01,H02_03,H02_05,H02_07,H02_09,H02_11,H02_13,H02_15,H02_17,H02_19,H02_21,H02_23,H02_25</v>
      </c>
      <c r="N6" s="89" t="str">
        <f>_xlfn.TEXTJOIN(",",TRUE,O6,P6,Q6)</f>
        <v>H02_01,H02_03,H02_05</v>
      </c>
      <c r="O6" s="74" t="s">
        <v>980</v>
      </c>
      <c r="P6" s="74" t="s">
        <v>981</v>
      </c>
      <c r="Q6" s="74" t="s">
        <v>982</v>
      </c>
      <c r="R6" s="89" t="str">
        <f>_xlfn.TEXTJOIN(",",TRUE,S6,T6)</f>
        <v>H02_07,H02_09</v>
      </c>
      <c r="S6" s="74" t="s">
        <v>983</v>
      </c>
      <c r="T6" s="74" t="s">
        <v>984</v>
      </c>
      <c r="U6" s="74" t="s">
        <v>985</v>
      </c>
      <c r="V6" s="74" t="s">
        <v>986</v>
      </c>
      <c r="W6" s="74" t="s">
        <v>987</v>
      </c>
      <c r="X6" s="89" t="str">
        <f>_xlfn.TEXTJOIN(",",TRUE,Y6,Z6)</f>
        <v>H02_17,H02_19</v>
      </c>
      <c r="Y6" s="74" t="s">
        <v>988</v>
      </c>
      <c r="Z6" s="74" t="s">
        <v>989</v>
      </c>
      <c r="AA6" s="74" t="s">
        <v>990</v>
      </c>
      <c r="AB6" s="89" t="str">
        <f>_xlfn.TEXTJOIN(",",TRUE,AC6,AD6)</f>
        <v>H02_23,H02_25</v>
      </c>
      <c r="AC6" s="74" t="s">
        <v>991</v>
      </c>
      <c r="AD6" s="74" t="s">
        <v>992</v>
      </c>
      <c r="AE6" s="74" t="s">
        <v>993</v>
      </c>
      <c r="AF6" s="74" t="s">
        <v>994</v>
      </c>
      <c r="AG6" s="74" t="s">
        <v>995</v>
      </c>
      <c r="AH6" s="74" t="s">
        <v>996</v>
      </c>
      <c r="AI6" s="89" t="str">
        <f>_xlfn.TEXTJOIN(",",TRUE,AJ6,AK6)</f>
        <v>H03_09,H03_11</v>
      </c>
      <c r="AJ6" s="74" t="s">
        <v>997</v>
      </c>
      <c r="AK6" s="74" t="s">
        <v>998</v>
      </c>
      <c r="AL6" s="74" t="s">
        <v>999</v>
      </c>
      <c r="AM6" s="74" t="s">
        <v>1000</v>
      </c>
      <c r="AN6" s="74" t="s">
        <v>1001</v>
      </c>
      <c r="AO6" s="74" t="s">
        <v>1002</v>
      </c>
      <c r="AP6" s="74" t="s">
        <v>1003</v>
      </c>
      <c r="AQ6" s="74" t="s">
        <v>1004</v>
      </c>
    </row>
    <row r="7" spans="1:43" s="52" customFormat="1" ht="213" customHeight="1" x14ac:dyDescent="0.25">
      <c r="E7" s="50" t="s">
        <v>235</v>
      </c>
      <c r="F7" s="50" t="s">
        <v>67</v>
      </c>
      <c r="G7" s="50" t="s">
        <v>68</v>
      </c>
      <c r="H7" s="50" t="s">
        <v>69</v>
      </c>
      <c r="I7" s="50" t="s">
        <v>70</v>
      </c>
      <c r="J7" s="50" t="s">
        <v>233</v>
      </c>
      <c r="K7" s="50" t="s">
        <v>71</v>
      </c>
      <c r="L7" s="50" t="s">
        <v>72</v>
      </c>
      <c r="M7" s="50" t="s">
        <v>234</v>
      </c>
      <c r="N7" s="50"/>
      <c r="O7" s="50" t="s">
        <v>73</v>
      </c>
      <c r="P7" s="50" t="s">
        <v>74</v>
      </c>
      <c r="Q7" s="50" t="s">
        <v>75</v>
      </c>
      <c r="R7" s="50"/>
      <c r="S7" s="50" t="s">
        <v>76</v>
      </c>
      <c r="T7" s="50" t="s">
        <v>77</v>
      </c>
      <c r="U7" s="50" t="s">
        <v>78</v>
      </c>
      <c r="V7" s="50" t="s">
        <v>79</v>
      </c>
      <c r="W7" s="50" t="s">
        <v>80</v>
      </c>
      <c r="X7" s="50"/>
      <c r="Y7" s="50" t="s">
        <v>81</v>
      </c>
      <c r="Z7" s="50" t="s">
        <v>82</v>
      </c>
      <c r="AA7" s="50" t="s">
        <v>83</v>
      </c>
      <c r="AB7" s="50"/>
      <c r="AC7" s="50" t="s">
        <v>84</v>
      </c>
      <c r="AD7" s="50" t="s">
        <v>85</v>
      </c>
      <c r="AE7" s="50" t="s">
        <v>86</v>
      </c>
      <c r="AF7" s="50" t="s">
        <v>87</v>
      </c>
      <c r="AG7" s="50" t="s">
        <v>88</v>
      </c>
      <c r="AH7" s="50" t="s">
        <v>89</v>
      </c>
      <c r="AI7" s="50"/>
      <c r="AJ7" s="50" t="s">
        <v>90</v>
      </c>
      <c r="AK7" s="50" t="s">
        <v>91</v>
      </c>
      <c r="AL7" s="50" t="s">
        <v>92</v>
      </c>
      <c r="AM7" s="50" t="s">
        <v>93</v>
      </c>
      <c r="AN7" s="50" t="s">
        <v>94</v>
      </c>
      <c r="AO7" s="50" t="s">
        <v>95</v>
      </c>
      <c r="AP7" s="50" t="s">
        <v>97</v>
      </c>
      <c r="AQ7" s="21" t="s">
        <v>565</v>
      </c>
    </row>
    <row r="8" spans="1:43" ht="273.75" customHeight="1" x14ac:dyDescent="0.25">
      <c r="F8" s="60" t="s">
        <v>236</v>
      </c>
      <c r="J8" s="60" t="s">
        <v>236</v>
      </c>
    </row>
  </sheetData>
  <mergeCells count="32">
    <mergeCell ref="F2:F4"/>
    <mergeCell ref="G2:I3"/>
    <mergeCell ref="AH2:AH4"/>
    <mergeCell ref="AI2:AK3"/>
    <mergeCell ref="AM2:AM4"/>
    <mergeCell ref="B1:C1"/>
    <mergeCell ref="N2:Q3"/>
    <mergeCell ref="R2:T3"/>
    <mergeCell ref="X2:Z3"/>
    <mergeCell ref="AB2:AD3"/>
    <mergeCell ref="B2:B4"/>
    <mergeCell ref="E2:E4"/>
    <mergeCell ref="D2:D4"/>
    <mergeCell ref="J2:J4"/>
    <mergeCell ref="K2:L3"/>
    <mergeCell ref="C2:C4"/>
    <mergeCell ref="F1:I1"/>
    <mergeCell ref="J1:L1"/>
    <mergeCell ref="M1:AP1"/>
    <mergeCell ref="U2:U4"/>
    <mergeCell ref="V2:V4"/>
    <mergeCell ref="AO2:AO4"/>
    <mergeCell ref="AQ2:AQ4"/>
    <mergeCell ref="AL2:AL4"/>
    <mergeCell ref="M2:M4"/>
    <mergeCell ref="AN2:AN4"/>
    <mergeCell ref="AP2:AP4"/>
    <mergeCell ref="W2:W4"/>
    <mergeCell ref="AA2:AA4"/>
    <mergeCell ref="AE2:AE4"/>
    <mergeCell ref="AF2:AF4"/>
    <mergeCell ref="AG2:AG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F14D-F740-4EA3-95B6-5B266E425D29}">
  <dimension ref="A1:CA7"/>
  <sheetViews>
    <sheetView topLeftCell="BT1" zoomScale="80" zoomScaleNormal="80" workbookViewId="0">
      <selection activeCell="CB5" sqref="CB1:CC1048576"/>
    </sheetView>
  </sheetViews>
  <sheetFormatPr baseColWidth="10" defaultColWidth="25.7109375" defaultRowHeight="15" x14ac:dyDescent="0.25"/>
  <cols>
    <col min="9" max="9" width="29.5703125" customWidth="1"/>
    <col min="14" max="14" width="25.7109375" customWidth="1"/>
    <col min="79" max="79" width="39.140625" customWidth="1"/>
  </cols>
  <sheetData>
    <row r="1" spans="1:79" ht="39.6" customHeight="1" x14ac:dyDescent="0.25">
      <c r="B1" s="118" t="s">
        <v>129</v>
      </c>
      <c r="C1" s="118"/>
      <c r="D1" s="17" t="s">
        <v>228</v>
      </c>
      <c r="E1" s="118" t="s">
        <v>229</v>
      </c>
      <c r="F1" s="118"/>
      <c r="G1" s="118"/>
      <c r="H1" s="128"/>
      <c r="I1" s="129" t="s">
        <v>230</v>
      </c>
      <c r="J1" s="118"/>
      <c r="K1" s="118"/>
      <c r="L1" s="118" t="s">
        <v>231</v>
      </c>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7" t="s">
        <v>628</v>
      </c>
    </row>
    <row r="2" spans="1:79" ht="49.9" customHeight="1" x14ac:dyDescent="0.25">
      <c r="B2" s="121" t="s">
        <v>13</v>
      </c>
      <c r="C2" s="107" t="s">
        <v>375</v>
      </c>
      <c r="D2" s="107" t="s">
        <v>223</v>
      </c>
      <c r="E2" s="107" t="s">
        <v>227</v>
      </c>
      <c r="F2" s="119" t="s">
        <v>226</v>
      </c>
      <c r="G2" s="120"/>
      <c r="H2" s="121"/>
      <c r="I2" s="107" t="s">
        <v>642</v>
      </c>
      <c r="J2" s="119" t="s">
        <v>646</v>
      </c>
      <c r="K2" s="120"/>
      <c r="L2" s="117" t="s">
        <v>360</v>
      </c>
      <c r="M2" s="57"/>
      <c r="N2" s="120" t="s">
        <v>23</v>
      </c>
      <c r="O2" s="120"/>
      <c r="P2" s="120"/>
      <c r="Q2" s="120"/>
      <c r="R2" s="120"/>
      <c r="S2" s="121"/>
      <c r="T2" s="119" t="s">
        <v>24</v>
      </c>
      <c r="U2" s="120"/>
      <c r="V2" s="120"/>
      <c r="W2" s="120"/>
      <c r="X2" s="121"/>
      <c r="Y2" s="119" t="s">
        <v>651</v>
      </c>
      <c r="Z2" s="120"/>
      <c r="AA2" s="121"/>
      <c r="AB2" s="119" t="s">
        <v>25</v>
      </c>
      <c r="AC2" s="120"/>
      <c r="AD2" s="121"/>
      <c r="AE2" s="119" t="s">
        <v>3</v>
      </c>
      <c r="AF2" s="120"/>
      <c r="AG2" s="121"/>
      <c r="AH2" s="119" t="s">
        <v>26</v>
      </c>
      <c r="AI2" s="120"/>
      <c r="AJ2" s="120"/>
      <c r="AK2" s="120"/>
      <c r="AL2" s="121"/>
      <c r="AM2" s="120" t="s">
        <v>4</v>
      </c>
      <c r="AN2" s="120"/>
      <c r="AO2" s="121"/>
      <c r="AP2" s="119" t="s">
        <v>29</v>
      </c>
      <c r="AQ2" s="120"/>
      <c r="AR2" s="120"/>
      <c r="AS2" s="120"/>
      <c r="AT2" s="121"/>
      <c r="AU2" s="119" t="s">
        <v>31</v>
      </c>
      <c r="AV2" s="120"/>
      <c r="AW2" s="121"/>
      <c r="AX2" s="117" t="s">
        <v>530</v>
      </c>
      <c r="AY2" s="117"/>
      <c r="AZ2" s="117"/>
      <c r="BA2" s="119" t="s">
        <v>5</v>
      </c>
      <c r="BB2" s="120"/>
      <c r="BC2" s="121"/>
      <c r="BD2" s="119" t="s">
        <v>6</v>
      </c>
      <c r="BE2" s="120"/>
      <c r="BF2" s="121"/>
      <c r="BG2" s="119" t="s">
        <v>32</v>
      </c>
      <c r="BH2" s="120"/>
      <c r="BI2" s="120"/>
      <c r="BJ2" s="120"/>
      <c r="BK2" s="121"/>
      <c r="BL2" s="119" t="s">
        <v>232</v>
      </c>
      <c r="BM2" s="120"/>
      <c r="BN2" s="121"/>
      <c r="BO2" s="119" t="s">
        <v>701</v>
      </c>
      <c r="BP2" s="120"/>
      <c r="BQ2" s="121"/>
      <c r="BR2" s="119" t="s">
        <v>704</v>
      </c>
      <c r="BS2" s="120"/>
      <c r="BT2" s="121"/>
      <c r="BU2" s="119" t="s">
        <v>707</v>
      </c>
      <c r="BV2" s="120"/>
      <c r="BW2" s="121"/>
      <c r="BX2" s="119" t="s">
        <v>96</v>
      </c>
      <c r="BY2" s="120"/>
      <c r="BZ2" s="121"/>
      <c r="CA2" s="117" t="s">
        <v>523</v>
      </c>
    </row>
    <row r="3" spans="1:79" ht="49.9" customHeight="1" x14ac:dyDescent="0.25">
      <c r="B3" s="124"/>
      <c r="C3" s="108"/>
      <c r="D3" s="108"/>
      <c r="E3" s="108"/>
      <c r="F3" s="125"/>
      <c r="G3" s="126"/>
      <c r="H3" s="127"/>
      <c r="I3" s="108"/>
      <c r="J3" s="125"/>
      <c r="K3" s="126"/>
      <c r="L3" s="117"/>
      <c r="M3" s="58"/>
      <c r="N3" s="126"/>
      <c r="O3" s="126"/>
      <c r="P3" s="126"/>
      <c r="Q3" s="126"/>
      <c r="R3" s="126"/>
      <c r="S3" s="127"/>
      <c r="T3" s="125"/>
      <c r="U3" s="126"/>
      <c r="V3" s="126"/>
      <c r="W3" s="126"/>
      <c r="X3" s="127"/>
      <c r="Y3" s="125"/>
      <c r="Z3" s="126"/>
      <c r="AA3" s="127"/>
      <c r="AB3" s="125"/>
      <c r="AC3" s="126"/>
      <c r="AD3" s="127"/>
      <c r="AE3" s="125"/>
      <c r="AF3" s="126"/>
      <c r="AG3" s="127"/>
      <c r="AH3" s="125"/>
      <c r="AI3" s="126"/>
      <c r="AJ3" s="126"/>
      <c r="AK3" s="126"/>
      <c r="AL3" s="127"/>
      <c r="AM3" s="126"/>
      <c r="AN3" s="126"/>
      <c r="AO3" s="127"/>
      <c r="AP3" s="125"/>
      <c r="AQ3" s="126"/>
      <c r="AR3" s="126"/>
      <c r="AS3" s="126"/>
      <c r="AT3" s="127"/>
      <c r="AU3" s="125"/>
      <c r="AV3" s="126"/>
      <c r="AW3" s="127"/>
      <c r="AX3" s="117"/>
      <c r="AY3" s="117"/>
      <c r="AZ3" s="117"/>
      <c r="BA3" s="125"/>
      <c r="BB3" s="126"/>
      <c r="BC3" s="127"/>
      <c r="BD3" s="125"/>
      <c r="BE3" s="126"/>
      <c r="BF3" s="127"/>
      <c r="BG3" s="125"/>
      <c r="BH3" s="126"/>
      <c r="BI3" s="126"/>
      <c r="BJ3" s="126"/>
      <c r="BK3" s="127"/>
      <c r="BL3" s="122"/>
      <c r="BM3" s="123"/>
      <c r="BN3" s="124"/>
      <c r="BO3" s="125"/>
      <c r="BP3" s="126"/>
      <c r="BQ3" s="127"/>
      <c r="BR3" s="125"/>
      <c r="BS3" s="126"/>
      <c r="BT3" s="127"/>
      <c r="BU3" s="125"/>
      <c r="BV3" s="126"/>
      <c r="BW3" s="127"/>
      <c r="BX3" s="125"/>
      <c r="BY3" s="126"/>
      <c r="BZ3" s="127"/>
      <c r="CA3" s="117"/>
    </row>
    <row r="4" spans="1:79" ht="216" customHeight="1" x14ac:dyDescent="0.25">
      <c r="B4" s="127"/>
      <c r="C4" s="109"/>
      <c r="D4" s="109"/>
      <c r="E4" s="109"/>
      <c r="F4" s="28" t="s">
        <v>16</v>
      </c>
      <c r="G4" s="28" t="s">
        <v>64</v>
      </c>
      <c r="H4" s="28" t="s">
        <v>17</v>
      </c>
      <c r="I4" s="109"/>
      <c r="J4" s="28" t="s">
        <v>240</v>
      </c>
      <c r="K4" s="28" t="s">
        <v>529</v>
      </c>
      <c r="L4" s="117"/>
      <c r="M4" s="25" t="s">
        <v>666</v>
      </c>
      <c r="N4" s="28" t="s">
        <v>655</v>
      </c>
      <c r="O4" s="28" t="s">
        <v>656</v>
      </c>
      <c r="P4" s="28" t="s">
        <v>657</v>
      </c>
      <c r="Q4" s="28" t="s">
        <v>658</v>
      </c>
      <c r="R4" s="28" t="s">
        <v>659</v>
      </c>
      <c r="S4" s="28" t="s">
        <v>660</v>
      </c>
      <c r="T4" s="25" t="s">
        <v>667</v>
      </c>
      <c r="U4" s="28" t="s">
        <v>661</v>
      </c>
      <c r="V4" s="28" t="s">
        <v>662</v>
      </c>
      <c r="W4" s="28" t="s">
        <v>663</v>
      </c>
      <c r="X4" s="28" t="s">
        <v>664</v>
      </c>
      <c r="Y4" s="25" t="s">
        <v>668</v>
      </c>
      <c r="Z4" s="28" t="s">
        <v>665</v>
      </c>
      <c r="AA4" s="28" t="s">
        <v>670</v>
      </c>
      <c r="AB4" s="28" t="s">
        <v>669</v>
      </c>
      <c r="AC4" s="28" t="s">
        <v>665</v>
      </c>
      <c r="AD4" s="28" t="s">
        <v>670</v>
      </c>
      <c r="AE4" s="25" t="s">
        <v>671</v>
      </c>
      <c r="AF4" s="28" t="s">
        <v>665</v>
      </c>
      <c r="AG4" s="28" t="s">
        <v>670</v>
      </c>
      <c r="AH4" s="59" t="s">
        <v>677</v>
      </c>
      <c r="AI4" s="28" t="s">
        <v>672</v>
      </c>
      <c r="AJ4" s="28" t="s">
        <v>673</v>
      </c>
      <c r="AK4" s="28" t="s">
        <v>674</v>
      </c>
      <c r="AL4" s="28" t="s">
        <v>675</v>
      </c>
      <c r="AM4" s="59" t="s">
        <v>677</v>
      </c>
      <c r="AN4" s="28" t="s">
        <v>665</v>
      </c>
      <c r="AO4" s="28" t="s">
        <v>670</v>
      </c>
      <c r="AP4" s="59" t="s">
        <v>679</v>
      </c>
      <c r="AQ4" s="28" t="s">
        <v>681</v>
      </c>
      <c r="AR4" s="28" t="s">
        <v>682</v>
      </c>
      <c r="AS4" s="28" t="s">
        <v>683</v>
      </c>
      <c r="AT4" s="28" t="s">
        <v>684</v>
      </c>
      <c r="AU4" s="25" t="s">
        <v>685</v>
      </c>
      <c r="AV4" s="28" t="s">
        <v>665</v>
      </c>
      <c r="AW4" s="28" t="s">
        <v>670</v>
      </c>
      <c r="AX4" s="25" t="s">
        <v>687</v>
      </c>
      <c r="AY4" s="28" t="s">
        <v>665</v>
      </c>
      <c r="AZ4" s="28" t="s">
        <v>670</v>
      </c>
      <c r="BA4" s="25" t="s">
        <v>689</v>
      </c>
      <c r="BB4" s="28" t="s">
        <v>665</v>
      </c>
      <c r="BC4" s="28" t="s">
        <v>670</v>
      </c>
      <c r="BD4" s="25" t="s">
        <v>691</v>
      </c>
      <c r="BE4" s="28" t="s">
        <v>665</v>
      </c>
      <c r="BF4" s="28" t="s">
        <v>670</v>
      </c>
      <c r="BG4" s="25" t="s">
        <v>694</v>
      </c>
      <c r="BH4" s="28" t="s">
        <v>695</v>
      </c>
      <c r="BI4" s="28" t="s">
        <v>696</v>
      </c>
      <c r="BJ4" s="28" t="s">
        <v>697</v>
      </c>
      <c r="BK4" s="28" t="s">
        <v>698</v>
      </c>
      <c r="BL4" s="25" t="s">
        <v>699</v>
      </c>
      <c r="BM4" s="28" t="s">
        <v>665</v>
      </c>
      <c r="BN4" s="28" t="s">
        <v>670</v>
      </c>
      <c r="BO4" s="25" t="s">
        <v>702</v>
      </c>
      <c r="BP4" s="28" t="s">
        <v>665</v>
      </c>
      <c r="BQ4" s="28" t="s">
        <v>670</v>
      </c>
      <c r="BR4" s="25" t="s">
        <v>705</v>
      </c>
      <c r="BS4" s="28" t="s">
        <v>665</v>
      </c>
      <c r="BT4" s="28" t="s">
        <v>670</v>
      </c>
      <c r="BU4" s="25" t="s">
        <v>708</v>
      </c>
      <c r="BV4" s="28" t="s">
        <v>665</v>
      </c>
      <c r="BW4" s="28" t="s">
        <v>670</v>
      </c>
      <c r="BX4" s="25" t="s">
        <v>710</v>
      </c>
      <c r="BY4" s="28" t="s">
        <v>665</v>
      </c>
      <c r="BZ4" s="28" t="s">
        <v>670</v>
      </c>
      <c r="CA4" s="117"/>
    </row>
    <row r="5" spans="1:79" ht="132" customHeight="1" x14ac:dyDescent="0.25">
      <c r="A5" s="77" t="s">
        <v>972</v>
      </c>
      <c r="B5" s="75" t="s">
        <v>13</v>
      </c>
      <c r="C5" s="75" t="s">
        <v>375</v>
      </c>
      <c r="D5" s="75" t="s">
        <v>973</v>
      </c>
      <c r="E5" s="24" t="s">
        <v>227</v>
      </c>
      <c r="F5" s="28" t="s">
        <v>16</v>
      </c>
      <c r="G5" s="28" t="s">
        <v>64</v>
      </c>
      <c r="H5" s="28" t="s">
        <v>17</v>
      </c>
      <c r="I5" s="24" t="s">
        <v>642</v>
      </c>
      <c r="J5" s="28" t="s">
        <v>240</v>
      </c>
      <c r="K5" s="28" t="s">
        <v>529</v>
      </c>
      <c r="L5" s="25" t="s">
        <v>360</v>
      </c>
      <c r="M5" s="25" t="s">
        <v>666</v>
      </c>
      <c r="N5" s="28" t="s">
        <v>655</v>
      </c>
      <c r="O5" s="28" t="s">
        <v>656</v>
      </c>
      <c r="P5" s="28" t="s">
        <v>657</v>
      </c>
      <c r="Q5" s="28" t="s">
        <v>658</v>
      </c>
      <c r="R5" s="28" t="s">
        <v>659</v>
      </c>
      <c r="S5" s="28" t="s">
        <v>660</v>
      </c>
      <c r="T5" s="25" t="s">
        <v>667</v>
      </c>
      <c r="U5" s="28" t="s">
        <v>661</v>
      </c>
      <c r="V5" s="28" t="s">
        <v>662</v>
      </c>
      <c r="W5" s="28" t="s">
        <v>663</v>
      </c>
      <c r="X5" s="28" t="s">
        <v>664</v>
      </c>
      <c r="Y5" s="25" t="s">
        <v>668</v>
      </c>
      <c r="Z5" s="28" t="s">
        <v>665</v>
      </c>
      <c r="AA5" s="28" t="s">
        <v>670</v>
      </c>
      <c r="AB5" s="28" t="s">
        <v>669</v>
      </c>
      <c r="AC5" s="28" t="s">
        <v>665</v>
      </c>
      <c r="AD5" s="28" t="s">
        <v>670</v>
      </c>
      <c r="AE5" s="25" t="s">
        <v>671</v>
      </c>
      <c r="AF5" s="28" t="s">
        <v>665</v>
      </c>
      <c r="AG5" s="28" t="s">
        <v>1005</v>
      </c>
      <c r="AH5" s="59" t="s">
        <v>677</v>
      </c>
      <c r="AI5" s="28" t="s">
        <v>672</v>
      </c>
      <c r="AJ5" s="28" t="s">
        <v>673</v>
      </c>
      <c r="AK5" s="28" t="s">
        <v>674</v>
      </c>
      <c r="AL5" s="28" t="s">
        <v>675</v>
      </c>
      <c r="AM5" s="59" t="s">
        <v>677</v>
      </c>
      <c r="AN5" s="28" t="s">
        <v>665</v>
      </c>
      <c r="AO5" s="28" t="s">
        <v>670</v>
      </c>
      <c r="AP5" s="59" t="s">
        <v>679</v>
      </c>
      <c r="AQ5" s="28" t="s">
        <v>681</v>
      </c>
      <c r="AR5" s="28" t="s">
        <v>682</v>
      </c>
      <c r="AS5" s="28" t="s">
        <v>683</v>
      </c>
      <c r="AT5" s="28" t="s">
        <v>684</v>
      </c>
      <c r="AU5" s="25" t="s">
        <v>685</v>
      </c>
      <c r="AV5" s="28" t="s">
        <v>665</v>
      </c>
      <c r="AW5" s="28" t="s">
        <v>670</v>
      </c>
      <c r="AX5" s="25" t="s">
        <v>687</v>
      </c>
      <c r="AY5" s="28" t="s">
        <v>665</v>
      </c>
      <c r="AZ5" s="28" t="s">
        <v>670</v>
      </c>
      <c r="BA5" s="25" t="s">
        <v>689</v>
      </c>
      <c r="BB5" s="28" t="s">
        <v>665</v>
      </c>
      <c r="BC5" s="28" t="s">
        <v>670</v>
      </c>
      <c r="BD5" s="25" t="s">
        <v>691</v>
      </c>
      <c r="BE5" s="28" t="s">
        <v>665</v>
      </c>
      <c r="BF5" s="28" t="s">
        <v>670</v>
      </c>
      <c r="BG5" s="25" t="s">
        <v>694</v>
      </c>
      <c r="BH5" s="28" t="s">
        <v>695</v>
      </c>
      <c r="BI5" s="28" t="s">
        <v>696</v>
      </c>
      <c r="BJ5" s="28" t="s">
        <v>697</v>
      </c>
      <c r="BK5" s="28" t="s">
        <v>698</v>
      </c>
      <c r="BL5" s="25" t="s">
        <v>699</v>
      </c>
      <c r="BM5" s="28" t="s">
        <v>665</v>
      </c>
      <c r="BN5" s="28" t="s">
        <v>670</v>
      </c>
      <c r="BO5" s="25" t="s">
        <v>702</v>
      </c>
      <c r="BP5" s="28" t="s">
        <v>665</v>
      </c>
      <c r="BQ5" s="28" t="s">
        <v>670</v>
      </c>
      <c r="BR5" s="25" t="s">
        <v>705</v>
      </c>
      <c r="BS5" s="28" t="s">
        <v>665</v>
      </c>
      <c r="BT5" s="28" t="s">
        <v>670</v>
      </c>
      <c r="BU5" s="25" t="s">
        <v>708</v>
      </c>
      <c r="BV5" s="28" t="s">
        <v>665</v>
      </c>
      <c r="BW5" s="28" t="s">
        <v>670</v>
      </c>
      <c r="BX5" s="25" t="s">
        <v>710</v>
      </c>
      <c r="BY5" s="28" t="s">
        <v>665</v>
      </c>
      <c r="BZ5" s="28" t="s">
        <v>670</v>
      </c>
      <c r="CA5" s="73" t="s">
        <v>523</v>
      </c>
    </row>
    <row r="6" spans="1:79" ht="107.25" customHeight="1" x14ac:dyDescent="0.25">
      <c r="A6" s="77" t="s">
        <v>974</v>
      </c>
      <c r="B6" s="18"/>
      <c r="C6" s="18"/>
      <c r="D6" s="22"/>
      <c r="E6" s="22" t="s">
        <v>1006</v>
      </c>
      <c r="F6" s="89" t="s">
        <v>1007</v>
      </c>
      <c r="G6" s="22" t="s">
        <v>1008</v>
      </c>
      <c r="H6" s="22" t="s">
        <v>1009</v>
      </c>
      <c r="I6" s="89" t="str">
        <f>_xlfn.TEXTJOIN(",",TRUE,J6,K6)</f>
        <v>H08_07,H08_08,H08_09,H08_10,H08_821a_2023,H08_11,H08_12,H08_13,H08_14,H08_821b_2023</v>
      </c>
      <c r="J6" s="89" t="s">
        <v>1010</v>
      </c>
      <c r="K6" s="89" t="s">
        <v>1011</v>
      </c>
      <c r="L6" s="22" t="str">
        <f>_xlfn.TEXTJOIN(",",TRUE,M6,T6,Y6,AB6,AE6,AH6,AM6,AP6,AU6,AX6,BA6,BD6,BG6,BL6,BO6,BR6,BU6,BX6)</f>
        <v>H09_01,H09_03,H09_05,H09_02,H09_04,H09_06,H09_07,H09_09,H09_08,H09_10,H09_11,H09_12,H09_13,H09_14,H09_15,H09_16,H09_17,H09_19,H09_18,H09_20,H09_21,H09_22,H09_23,H09_25,H09_24,H09_26,H09_27,H09_28,H09_29,H09_30,H09_31,H09_32,H09_33,H09_34,H09_35,H09_37,H09_36,H09_38,H09_41,H09_42,H09_43,H09_44,H09_45,H09_46,H09_47,H09_48,H09_39,H09_40</v>
      </c>
      <c r="M6" s="22" t="str">
        <f>_xlfn.TEXTJOIN(",",TRUE,N6,O6,P6,Q6,R6,S6)</f>
        <v>H09_01,H09_03,H09_05,H09_02,H09_04,H09_06</v>
      </c>
      <c r="N6" s="22" t="s">
        <v>1012</v>
      </c>
      <c r="O6" s="22" t="s">
        <v>1013</v>
      </c>
      <c r="P6" s="22" t="s">
        <v>1014</v>
      </c>
      <c r="Q6" s="22" t="s">
        <v>1015</v>
      </c>
      <c r="R6" s="22" t="s">
        <v>1016</v>
      </c>
      <c r="S6" s="22" t="s">
        <v>1017</v>
      </c>
      <c r="T6" s="22" t="str">
        <f>_xlfn.TEXTJOIN(",",TRUE,U6,V6,W6,X6)</f>
        <v>H09_07,H09_09,H09_08,H09_10</v>
      </c>
      <c r="U6" s="22" t="s">
        <v>1018</v>
      </c>
      <c r="V6" s="22" t="s">
        <v>1019</v>
      </c>
      <c r="W6" s="22" t="s">
        <v>1020</v>
      </c>
      <c r="X6" s="22" t="s">
        <v>1021</v>
      </c>
      <c r="Y6" s="22" t="str">
        <f>_xlfn.TEXTJOIN(",",TRUE,Z6,AA6)</f>
        <v>H09_11,H09_12</v>
      </c>
      <c r="Z6" s="22" t="s">
        <v>1022</v>
      </c>
      <c r="AA6" s="22" t="s">
        <v>1023</v>
      </c>
      <c r="AB6" s="22" t="str">
        <f>_xlfn.TEXTJOIN(",",TRUE,AC6,AD6)</f>
        <v>H09_13,H09_14</v>
      </c>
      <c r="AC6" s="22" t="s">
        <v>1024</v>
      </c>
      <c r="AD6" s="22" t="s">
        <v>1025</v>
      </c>
      <c r="AE6" s="22" t="str">
        <f>_xlfn.TEXTJOIN(",",TRUE,AF6,AG6)</f>
        <v>H09_15,H09_16</v>
      </c>
      <c r="AF6" s="22" t="s">
        <v>1026</v>
      </c>
      <c r="AG6" s="22" t="s">
        <v>1027</v>
      </c>
      <c r="AH6" s="22" t="str">
        <f>_xlfn.TEXTJOIN(",",TRUE,AI6,AJ6,AK6,AL6)</f>
        <v>H09_17,H09_19,H09_18,H09_20</v>
      </c>
      <c r="AI6" s="22" t="s">
        <v>1028</v>
      </c>
      <c r="AJ6" s="22" t="s">
        <v>1029</v>
      </c>
      <c r="AK6" s="22" t="s">
        <v>1030</v>
      </c>
      <c r="AL6" s="22" t="s">
        <v>1031</v>
      </c>
      <c r="AM6" s="22" t="str">
        <f>_xlfn.TEXTJOIN(",",TRUE,AN6,AO6)</f>
        <v>H09_21,H09_22</v>
      </c>
      <c r="AN6" s="22" t="s">
        <v>1032</v>
      </c>
      <c r="AO6" s="22" t="s">
        <v>1033</v>
      </c>
      <c r="AP6" s="22" t="str">
        <f>_xlfn.TEXTJOIN(",",TRUE,AQ6,AR6,AS6,AT6)</f>
        <v>H09_23,H09_25,H09_24,H09_26</v>
      </c>
      <c r="AQ6" s="22" t="s">
        <v>1034</v>
      </c>
      <c r="AR6" s="22" t="s">
        <v>1035</v>
      </c>
      <c r="AS6" s="22" t="s">
        <v>1036</v>
      </c>
      <c r="AT6" s="22" t="s">
        <v>1037</v>
      </c>
      <c r="AU6" s="22" t="str">
        <f>_xlfn.TEXTJOIN(",",TRUE,AV6,AW6)</f>
        <v>H09_27,H09_28</v>
      </c>
      <c r="AV6" s="22" t="s">
        <v>1038</v>
      </c>
      <c r="AW6" s="22" t="s">
        <v>1039</v>
      </c>
      <c r="AX6" s="22" t="str">
        <f>_xlfn.TEXTJOIN(",",TRUE,AY6,AZ6)</f>
        <v>H09_29,H09_30</v>
      </c>
      <c r="AY6" s="22" t="s">
        <v>1040</v>
      </c>
      <c r="AZ6" s="22" t="s">
        <v>1041</v>
      </c>
      <c r="BA6" s="22" t="str">
        <f>_xlfn.TEXTJOIN(",",TRUE,BB6,BC6)</f>
        <v>H09_31,H09_32</v>
      </c>
      <c r="BB6" s="22" t="s">
        <v>1042</v>
      </c>
      <c r="BC6" s="22" t="s">
        <v>1043</v>
      </c>
      <c r="BD6" s="22" t="str">
        <f>_xlfn.TEXTJOIN(",",TRUE,BE6,BF6)</f>
        <v>H09_33,H09_34</v>
      </c>
      <c r="BE6" s="22" t="s">
        <v>1044</v>
      </c>
      <c r="BF6" s="22" t="s">
        <v>1045</v>
      </c>
      <c r="BG6" s="22" t="str">
        <f>_xlfn.TEXTJOIN(",",TRUE,BH6,BI6,BJ6,BK6)</f>
        <v>H09_35,H09_37,H09_36,H09_38</v>
      </c>
      <c r="BH6" s="22" t="s">
        <v>1046</v>
      </c>
      <c r="BI6" s="22" t="s">
        <v>1047</v>
      </c>
      <c r="BJ6" s="22" t="s">
        <v>1048</v>
      </c>
      <c r="BK6" s="22" t="s">
        <v>1049</v>
      </c>
      <c r="BL6" s="22" t="str">
        <f>_xlfn.TEXTJOIN(",",TRUE,BM6,BN6)</f>
        <v>H09_41,H09_42</v>
      </c>
      <c r="BM6" s="22" t="s">
        <v>1050</v>
      </c>
      <c r="BN6" s="22" t="s">
        <v>1051</v>
      </c>
      <c r="BO6" s="22" t="str">
        <f>_xlfn.TEXTJOIN(",",TRUE,BP6,BQ6)</f>
        <v>H09_43,H09_44</v>
      </c>
      <c r="BP6" s="22" t="s">
        <v>1052</v>
      </c>
      <c r="BQ6" s="22" t="s">
        <v>1053</v>
      </c>
      <c r="BR6" s="22" t="str">
        <f>_xlfn.TEXTJOIN(",",TRUE,BS6,BT6)</f>
        <v>H09_45,H09_46</v>
      </c>
      <c r="BS6" s="22" t="s">
        <v>1054</v>
      </c>
      <c r="BT6" s="22" t="s">
        <v>1055</v>
      </c>
      <c r="BU6" s="22" t="str">
        <f>_xlfn.TEXTJOIN(",",TRUE,BV6,BW6)</f>
        <v>H09_47,H09_48</v>
      </c>
      <c r="BV6" s="22" t="s">
        <v>1056</v>
      </c>
      <c r="BW6" s="22" t="s">
        <v>1057</v>
      </c>
      <c r="BX6" s="22" t="str">
        <f>_xlfn.TEXTJOIN(",",TRUE,BY6,BZ6)</f>
        <v>H09_39,H09_40</v>
      </c>
      <c r="BY6" s="22" t="s">
        <v>1058</v>
      </c>
      <c r="BZ6" s="22" t="s">
        <v>1059</v>
      </c>
      <c r="CA6" s="89" t="str">
        <f>_xlfn.TEXTJOIN(",",TRUE,E6,I6)</f>
        <v>H01_14,H01_15,H01_16,H08_07,H08_08,H08_09,H08_10,H08_821a_2023,H08_11,H08_12,H08_13,H08_14,H08_821b_2023</v>
      </c>
    </row>
    <row r="7" spans="1:79" ht="240" customHeight="1" x14ac:dyDescent="0.25">
      <c r="E7" s="50" t="s">
        <v>788</v>
      </c>
      <c r="F7" s="63" t="s">
        <v>789</v>
      </c>
      <c r="G7" s="50" t="s">
        <v>790</v>
      </c>
      <c r="H7" s="50" t="s">
        <v>791</v>
      </c>
      <c r="I7" s="50" t="s">
        <v>643</v>
      </c>
      <c r="J7" s="63" t="s">
        <v>792</v>
      </c>
      <c r="K7" s="63" t="s">
        <v>793</v>
      </c>
      <c r="L7" s="50" t="s">
        <v>794</v>
      </c>
      <c r="M7" s="50" t="s">
        <v>650</v>
      </c>
      <c r="N7" s="50" t="s">
        <v>795</v>
      </c>
      <c r="O7" s="50" t="s">
        <v>796</v>
      </c>
      <c r="P7" s="50" t="s">
        <v>797</v>
      </c>
      <c r="Q7" s="50" t="s">
        <v>798</v>
      </c>
      <c r="R7" s="50" t="s">
        <v>799</v>
      </c>
      <c r="S7" s="50" t="s">
        <v>800</v>
      </c>
      <c r="T7" s="50" t="s">
        <v>716</v>
      </c>
      <c r="U7" s="50" t="s">
        <v>801</v>
      </c>
      <c r="V7" s="50" t="s">
        <v>802</v>
      </c>
      <c r="W7" s="50" t="s">
        <v>803</v>
      </c>
      <c r="X7" s="50" t="s">
        <v>804</v>
      </c>
      <c r="Y7" s="50" t="s">
        <v>652</v>
      </c>
      <c r="Z7" s="50" t="s">
        <v>805</v>
      </c>
      <c r="AA7" s="50" t="s">
        <v>806</v>
      </c>
      <c r="AB7" s="50" t="s">
        <v>653</v>
      </c>
      <c r="AC7" s="50" t="s">
        <v>807</v>
      </c>
      <c r="AD7" s="50" t="s">
        <v>808</v>
      </c>
      <c r="AE7" s="50" t="s">
        <v>654</v>
      </c>
      <c r="AF7" s="50" t="s">
        <v>809</v>
      </c>
      <c r="AG7" s="50" t="s">
        <v>810</v>
      </c>
      <c r="AH7" s="50" t="s">
        <v>676</v>
      </c>
      <c r="AI7" s="50" t="s">
        <v>811</v>
      </c>
      <c r="AJ7" s="54" t="s">
        <v>812</v>
      </c>
      <c r="AK7" s="50" t="s">
        <v>813</v>
      </c>
      <c r="AL7" s="54" t="s">
        <v>814</v>
      </c>
      <c r="AM7" s="50" t="s">
        <v>678</v>
      </c>
      <c r="AN7" s="50" t="s">
        <v>815</v>
      </c>
      <c r="AO7" s="50" t="s">
        <v>816</v>
      </c>
      <c r="AP7" s="50" t="s">
        <v>680</v>
      </c>
      <c r="AQ7" s="50" t="s">
        <v>817</v>
      </c>
      <c r="AR7" s="50" t="s">
        <v>818</v>
      </c>
      <c r="AS7" s="50" t="s">
        <v>819</v>
      </c>
      <c r="AT7" s="50" t="s">
        <v>820</v>
      </c>
      <c r="AU7" s="50" t="s">
        <v>686</v>
      </c>
      <c r="AV7" s="50" t="s">
        <v>821</v>
      </c>
      <c r="AW7" s="50" t="s">
        <v>822</v>
      </c>
      <c r="AX7" s="50" t="s">
        <v>688</v>
      </c>
      <c r="AY7" s="50" t="s">
        <v>823</v>
      </c>
      <c r="AZ7" s="50" t="s">
        <v>824</v>
      </c>
      <c r="BA7" s="50" t="s">
        <v>690</v>
      </c>
      <c r="BB7" s="50" t="s">
        <v>825</v>
      </c>
      <c r="BC7" s="50" t="s">
        <v>826</v>
      </c>
      <c r="BD7" s="50" t="s">
        <v>692</v>
      </c>
      <c r="BE7" s="50" t="s">
        <v>827</v>
      </c>
      <c r="BF7" s="50" t="s">
        <v>828</v>
      </c>
      <c r="BG7" s="50" t="s">
        <v>693</v>
      </c>
      <c r="BH7" s="50" t="s">
        <v>829</v>
      </c>
      <c r="BI7" s="50" t="s">
        <v>830</v>
      </c>
      <c r="BJ7" s="50" t="s">
        <v>831</v>
      </c>
      <c r="BK7" s="50" t="s">
        <v>832</v>
      </c>
      <c r="BL7" s="50" t="s">
        <v>700</v>
      </c>
      <c r="BM7" s="50" t="s">
        <v>833</v>
      </c>
      <c r="BN7" s="50" t="s">
        <v>834</v>
      </c>
      <c r="BO7" s="50" t="s">
        <v>703</v>
      </c>
      <c r="BP7" s="50" t="s">
        <v>835</v>
      </c>
      <c r="BQ7" s="50" t="s">
        <v>836</v>
      </c>
      <c r="BR7" s="50" t="s">
        <v>706</v>
      </c>
      <c r="BS7" s="50" t="s">
        <v>837</v>
      </c>
      <c r="BT7" s="50" t="s">
        <v>838</v>
      </c>
      <c r="BU7" s="50" t="s">
        <v>709</v>
      </c>
      <c r="BV7" s="50" t="s">
        <v>839</v>
      </c>
      <c r="BW7" s="50" t="s">
        <v>840</v>
      </c>
      <c r="BX7" s="50" t="s">
        <v>711</v>
      </c>
      <c r="BY7" s="50" t="s">
        <v>841</v>
      </c>
      <c r="BZ7" s="50" t="s">
        <v>842</v>
      </c>
      <c r="CA7" s="50" t="s">
        <v>717</v>
      </c>
    </row>
  </sheetData>
  <mergeCells count="31">
    <mergeCell ref="CA2:CA4"/>
    <mergeCell ref="BG2:BK3"/>
    <mergeCell ref="T2:X3"/>
    <mergeCell ref="Y2:AA3"/>
    <mergeCell ref="AB2:AD3"/>
    <mergeCell ref="AH2:AL3"/>
    <mergeCell ref="AE2:AG3"/>
    <mergeCell ref="AX2:AZ3"/>
    <mergeCell ref="BA2:BC3"/>
    <mergeCell ref="BD2:BF3"/>
    <mergeCell ref="AM2:AO3"/>
    <mergeCell ref="AP2:AT3"/>
    <mergeCell ref="AU2:AW3"/>
    <mergeCell ref="BX2:BZ3"/>
    <mergeCell ref="BL2:BN3"/>
    <mergeCell ref="BO2:BQ3"/>
    <mergeCell ref="J2:K3"/>
    <mergeCell ref="I2:I4"/>
    <mergeCell ref="N2:S3"/>
    <mergeCell ref="BR2:BT3"/>
    <mergeCell ref="BU2:BW3"/>
    <mergeCell ref="B1:C1"/>
    <mergeCell ref="E1:H1"/>
    <mergeCell ref="L2:L4"/>
    <mergeCell ref="I1:K1"/>
    <mergeCell ref="B2:B4"/>
    <mergeCell ref="D2:D4"/>
    <mergeCell ref="E2:E4"/>
    <mergeCell ref="C2:C4"/>
    <mergeCell ref="F2:H3"/>
    <mergeCell ref="L1:BZ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47D4-5F11-4186-BCBE-8321830E229E}">
  <dimension ref="A1:JB22"/>
  <sheetViews>
    <sheetView tabSelected="1" topLeftCell="IY3" zoomScale="70" zoomScaleNormal="70" workbookViewId="0">
      <selection activeCell="JB5" sqref="JB5"/>
    </sheetView>
  </sheetViews>
  <sheetFormatPr baseColWidth="10" defaultColWidth="25.7109375" defaultRowHeight="15" x14ac:dyDescent="0.25"/>
  <cols>
    <col min="5" max="5" width="34.140625" customWidth="1"/>
    <col min="15" max="103" width="25.7109375" customWidth="1"/>
    <col min="262" max="262" width="35.42578125" customWidth="1"/>
  </cols>
  <sheetData>
    <row r="1" spans="1:262" ht="56.45" customHeight="1" x14ac:dyDescent="0.25">
      <c r="B1" s="132" t="s">
        <v>7</v>
      </c>
      <c r="C1" s="132"/>
      <c r="D1" s="53" t="s">
        <v>228</v>
      </c>
      <c r="E1" s="132" t="s">
        <v>552</v>
      </c>
      <c r="F1" s="132"/>
      <c r="G1" s="132"/>
      <c r="H1" s="132"/>
      <c r="I1" s="132"/>
      <c r="J1" s="132"/>
      <c r="K1" s="132"/>
      <c r="L1" s="132"/>
      <c r="M1" s="53"/>
      <c r="N1" s="53"/>
      <c r="O1" s="132" t="s">
        <v>555</v>
      </c>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3" t="s">
        <v>612</v>
      </c>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5"/>
      <c r="BV1" s="133" t="s">
        <v>613</v>
      </c>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c r="CX1" s="134"/>
      <c r="CY1" s="135"/>
      <c r="CZ1" s="132" t="s">
        <v>556</v>
      </c>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t="s">
        <v>560</v>
      </c>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t="s">
        <v>562</v>
      </c>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18" t="s">
        <v>559</v>
      </c>
      <c r="GL1" s="118"/>
      <c r="GM1" s="118"/>
      <c r="GN1" s="118"/>
      <c r="GO1" s="118"/>
      <c r="GP1" s="118"/>
      <c r="GQ1" s="118"/>
      <c r="GR1" s="118"/>
      <c r="GS1" s="118"/>
      <c r="GT1" s="118"/>
      <c r="GU1" s="118"/>
      <c r="GV1" s="118"/>
      <c r="GW1" s="118"/>
      <c r="GX1" s="118"/>
      <c r="GY1" s="118"/>
      <c r="GZ1" s="118"/>
      <c r="HA1" s="118"/>
      <c r="HB1" s="118"/>
      <c r="HC1" s="118"/>
      <c r="HD1" s="118"/>
      <c r="HE1" s="118"/>
      <c r="HF1" s="118"/>
      <c r="HG1" s="118"/>
      <c r="HH1" s="118"/>
      <c r="HI1" s="118"/>
      <c r="HJ1" s="118"/>
      <c r="HK1" s="118"/>
      <c r="HL1" s="118"/>
      <c r="HM1" s="118"/>
      <c r="HN1" s="128"/>
      <c r="HO1" s="129" t="s">
        <v>648</v>
      </c>
      <c r="HP1" s="118"/>
      <c r="HQ1" s="118"/>
      <c r="HR1" s="118"/>
      <c r="HS1" s="118"/>
      <c r="HT1" s="118"/>
      <c r="HU1" s="118"/>
      <c r="HV1" s="118"/>
      <c r="HW1" s="118"/>
      <c r="HX1" s="118"/>
      <c r="HY1" s="118"/>
      <c r="HZ1" s="118"/>
      <c r="IA1" s="118"/>
      <c r="IB1" s="118"/>
      <c r="IC1" s="118"/>
      <c r="ID1" s="118"/>
      <c r="IE1" s="118"/>
      <c r="IF1" s="118"/>
      <c r="IG1" s="118"/>
      <c r="IH1" s="118"/>
      <c r="II1" s="118"/>
      <c r="IJ1" s="118"/>
      <c r="IK1" s="118"/>
      <c r="IL1" s="118"/>
      <c r="IM1" s="118"/>
      <c r="IN1" s="118"/>
      <c r="IO1" s="118"/>
      <c r="IP1" s="118"/>
      <c r="IQ1" s="118"/>
      <c r="IR1" s="128"/>
      <c r="IS1" s="132" t="s">
        <v>242</v>
      </c>
      <c r="IT1" s="132"/>
      <c r="IU1" s="132"/>
      <c r="IV1" s="132"/>
      <c r="IW1" s="132"/>
      <c r="IX1" s="132"/>
      <c r="IY1" s="118" t="s">
        <v>243</v>
      </c>
      <c r="IZ1" s="118"/>
      <c r="JA1" s="118"/>
      <c r="JB1" s="56" t="s">
        <v>629</v>
      </c>
    </row>
    <row r="2" spans="1:262" ht="93.6" customHeight="1" x14ac:dyDescent="0.25">
      <c r="B2" s="117" t="s">
        <v>13</v>
      </c>
      <c r="C2" s="107" t="s">
        <v>375</v>
      </c>
      <c r="D2" s="107" t="s">
        <v>223</v>
      </c>
      <c r="E2" s="130" t="s">
        <v>645</v>
      </c>
      <c r="F2" s="137" t="s">
        <v>553</v>
      </c>
      <c r="G2" s="137"/>
      <c r="H2" s="137"/>
      <c r="I2" s="137"/>
      <c r="J2" s="137"/>
      <c r="K2" s="137"/>
      <c r="L2" s="137"/>
      <c r="M2" s="137"/>
      <c r="N2" s="138"/>
      <c r="O2" s="130" t="s">
        <v>554</v>
      </c>
      <c r="P2" s="117" t="s">
        <v>23</v>
      </c>
      <c r="Q2" s="117"/>
      <c r="R2" s="117"/>
      <c r="S2" s="117"/>
      <c r="T2" s="136" t="s">
        <v>24</v>
      </c>
      <c r="U2" s="137"/>
      <c r="V2" s="138"/>
      <c r="W2" s="107" t="s">
        <v>2</v>
      </c>
      <c r="X2" s="107" t="s">
        <v>25</v>
      </c>
      <c r="Y2" s="107" t="s">
        <v>3</v>
      </c>
      <c r="Z2" s="117" t="s">
        <v>26</v>
      </c>
      <c r="AA2" s="117"/>
      <c r="AB2" s="117"/>
      <c r="AC2" s="107" t="s">
        <v>4</v>
      </c>
      <c r="AD2" s="117" t="s">
        <v>29</v>
      </c>
      <c r="AE2" s="117"/>
      <c r="AF2" s="117"/>
      <c r="AG2" s="107" t="s">
        <v>31</v>
      </c>
      <c r="AH2" s="107" t="s">
        <v>5</v>
      </c>
      <c r="AI2" s="107" t="s">
        <v>6</v>
      </c>
      <c r="AJ2" s="119" t="s">
        <v>32</v>
      </c>
      <c r="AK2" s="120"/>
      <c r="AL2" s="121"/>
      <c r="AM2" s="107" t="s">
        <v>232</v>
      </c>
      <c r="AN2" s="107" t="s">
        <v>8</v>
      </c>
      <c r="AO2" s="107" t="s">
        <v>9</v>
      </c>
      <c r="AP2" s="107" t="s">
        <v>10</v>
      </c>
      <c r="AQ2" s="107" t="s">
        <v>35</v>
      </c>
      <c r="AR2" s="130" t="s">
        <v>615</v>
      </c>
      <c r="AS2" s="136" t="s">
        <v>23</v>
      </c>
      <c r="AT2" s="137"/>
      <c r="AU2" s="137"/>
      <c r="AV2" s="138"/>
      <c r="AW2" s="136" t="s">
        <v>24</v>
      </c>
      <c r="AX2" s="137"/>
      <c r="AY2" s="137"/>
      <c r="AZ2" s="107" t="s">
        <v>2</v>
      </c>
      <c r="BA2" s="107" t="s">
        <v>25</v>
      </c>
      <c r="BB2" s="107" t="s">
        <v>3</v>
      </c>
      <c r="BC2" s="117" t="s">
        <v>26</v>
      </c>
      <c r="BD2" s="117"/>
      <c r="BE2" s="117"/>
      <c r="BF2" s="107" t="s">
        <v>4</v>
      </c>
      <c r="BG2" s="117" t="s">
        <v>29</v>
      </c>
      <c r="BH2" s="117"/>
      <c r="BI2" s="117"/>
      <c r="BJ2" s="107" t="s">
        <v>31</v>
      </c>
      <c r="BK2" s="107" t="s">
        <v>528</v>
      </c>
      <c r="BL2" s="107" t="s">
        <v>5</v>
      </c>
      <c r="BM2" s="107" t="s">
        <v>6</v>
      </c>
      <c r="BN2" s="117" t="s">
        <v>32</v>
      </c>
      <c r="BO2" s="117"/>
      <c r="BP2" s="117"/>
      <c r="BQ2" s="107" t="s">
        <v>232</v>
      </c>
      <c r="BR2" s="107" t="s">
        <v>8</v>
      </c>
      <c r="BS2" s="107" t="s">
        <v>9</v>
      </c>
      <c r="BT2" s="107" t="s">
        <v>10</v>
      </c>
      <c r="BU2" s="107" t="s">
        <v>35</v>
      </c>
      <c r="BV2" s="130" t="s">
        <v>616</v>
      </c>
      <c r="BW2" s="117" t="s">
        <v>23</v>
      </c>
      <c r="BX2" s="117"/>
      <c r="BY2" s="117"/>
      <c r="BZ2" s="117"/>
      <c r="CA2" s="117" t="s">
        <v>24</v>
      </c>
      <c r="CB2" s="117"/>
      <c r="CC2" s="117"/>
      <c r="CD2" s="107" t="s">
        <v>2</v>
      </c>
      <c r="CE2" s="107" t="s">
        <v>25</v>
      </c>
      <c r="CF2" s="107" t="s">
        <v>3</v>
      </c>
      <c r="CG2" s="117" t="s">
        <v>26</v>
      </c>
      <c r="CH2" s="117"/>
      <c r="CI2" s="117"/>
      <c r="CJ2" s="107" t="s">
        <v>4</v>
      </c>
      <c r="CK2" s="117" t="s">
        <v>29</v>
      </c>
      <c r="CL2" s="117"/>
      <c r="CM2" s="117"/>
      <c r="CN2" s="107" t="s">
        <v>31</v>
      </c>
      <c r="CO2" s="107" t="s">
        <v>528</v>
      </c>
      <c r="CP2" s="107" t="s">
        <v>5</v>
      </c>
      <c r="CQ2" s="107" t="s">
        <v>6</v>
      </c>
      <c r="CR2" s="119" t="s">
        <v>32</v>
      </c>
      <c r="CS2" s="120"/>
      <c r="CT2" s="121"/>
      <c r="CU2" s="107" t="s">
        <v>232</v>
      </c>
      <c r="CV2" s="107" t="s">
        <v>8</v>
      </c>
      <c r="CW2" s="107" t="s">
        <v>9</v>
      </c>
      <c r="CX2" s="107" t="s">
        <v>10</v>
      </c>
      <c r="CY2" s="107" t="s">
        <v>35</v>
      </c>
      <c r="CZ2" s="130" t="s">
        <v>614</v>
      </c>
      <c r="DA2" s="117" t="s">
        <v>23</v>
      </c>
      <c r="DB2" s="117"/>
      <c r="DC2" s="117"/>
      <c r="DD2" s="117"/>
      <c r="DE2" s="136" t="s">
        <v>24</v>
      </c>
      <c r="DF2" s="137"/>
      <c r="DG2" s="138"/>
      <c r="DH2" s="107" t="s">
        <v>2</v>
      </c>
      <c r="DI2" s="107" t="s">
        <v>25</v>
      </c>
      <c r="DJ2" s="107" t="s">
        <v>3</v>
      </c>
      <c r="DK2" s="119" t="s">
        <v>26</v>
      </c>
      <c r="DL2" s="120"/>
      <c r="DM2" s="121"/>
      <c r="DN2" s="107" t="s">
        <v>4</v>
      </c>
      <c r="DO2" s="119" t="s">
        <v>29</v>
      </c>
      <c r="DP2" s="120"/>
      <c r="DQ2" s="121"/>
      <c r="DR2" s="107" t="s">
        <v>31</v>
      </c>
      <c r="DS2" s="107" t="s">
        <v>5</v>
      </c>
      <c r="DT2" s="107" t="s">
        <v>6</v>
      </c>
      <c r="DU2" s="136" t="s">
        <v>32</v>
      </c>
      <c r="DV2" s="137"/>
      <c r="DW2" s="138"/>
      <c r="DX2" s="107" t="s">
        <v>232</v>
      </c>
      <c r="DY2" s="107" t="s">
        <v>8</v>
      </c>
      <c r="DZ2" s="107" t="s">
        <v>9</v>
      </c>
      <c r="EA2" s="107" t="s">
        <v>10</v>
      </c>
      <c r="EB2" s="107" t="s">
        <v>35</v>
      </c>
      <c r="EC2" s="130" t="s">
        <v>557</v>
      </c>
      <c r="ED2" s="117" t="s">
        <v>23</v>
      </c>
      <c r="EE2" s="117"/>
      <c r="EF2" s="117"/>
      <c r="EG2" s="117"/>
      <c r="EH2" s="136" t="s">
        <v>24</v>
      </c>
      <c r="EI2" s="137"/>
      <c r="EJ2" s="138"/>
      <c r="EK2" s="107" t="s">
        <v>2</v>
      </c>
      <c r="EL2" s="107" t="s">
        <v>25</v>
      </c>
      <c r="EM2" s="107" t="s">
        <v>3</v>
      </c>
      <c r="EN2" s="119" t="s">
        <v>26</v>
      </c>
      <c r="EO2" s="120"/>
      <c r="EP2" s="121"/>
      <c r="EQ2" s="107" t="s">
        <v>4</v>
      </c>
      <c r="ER2" s="117" t="s">
        <v>29</v>
      </c>
      <c r="ES2" s="117"/>
      <c r="ET2" s="117"/>
      <c r="EU2" s="107" t="s">
        <v>31</v>
      </c>
      <c r="EV2" s="107" t="s">
        <v>741</v>
      </c>
      <c r="EW2" s="107" t="s">
        <v>5</v>
      </c>
      <c r="EX2" s="107" t="s">
        <v>6</v>
      </c>
      <c r="EY2" s="136" t="s">
        <v>32</v>
      </c>
      <c r="EZ2" s="137"/>
      <c r="FA2" s="138"/>
      <c r="FB2" s="107" t="s">
        <v>232</v>
      </c>
      <c r="FC2" s="107" t="s">
        <v>8</v>
      </c>
      <c r="FD2" s="107" t="s">
        <v>9</v>
      </c>
      <c r="FE2" s="107" t="s">
        <v>10</v>
      </c>
      <c r="FF2" s="107" t="s">
        <v>35</v>
      </c>
      <c r="FG2" s="130" t="s">
        <v>561</v>
      </c>
      <c r="FH2" s="117" t="s">
        <v>23</v>
      </c>
      <c r="FI2" s="117"/>
      <c r="FJ2" s="117"/>
      <c r="FK2" s="117"/>
      <c r="FL2" s="136" t="s">
        <v>24</v>
      </c>
      <c r="FM2" s="137"/>
      <c r="FN2" s="138"/>
      <c r="FO2" s="107" t="s">
        <v>2</v>
      </c>
      <c r="FP2" s="107" t="s">
        <v>25</v>
      </c>
      <c r="FQ2" s="107" t="s">
        <v>3</v>
      </c>
      <c r="FR2" s="117" t="s">
        <v>26</v>
      </c>
      <c r="FS2" s="117"/>
      <c r="FT2" s="117"/>
      <c r="FU2" s="107" t="s">
        <v>4</v>
      </c>
      <c r="FV2" s="117" t="s">
        <v>29</v>
      </c>
      <c r="FW2" s="117"/>
      <c r="FX2" s="117"/>
      <c r="FY2" s="107" t="s">
        <v>31</v>
      </c>
      <c r="FZ2" s="107" t="s">
        <v>528</v>
      </c>
      <c r="GA2" s="107" t="s">
        <v>5</v>
      </c>
      <c r="GB2" s="107" t="s">
        <v>6</v>
      </c>
      <c r="GC2" s="117" t="s">
        <v>32</v>
      </c>
      <c r="GD2" s="117"/>
      <c r="GE2" s="117"/>
      <c r="GF2" s="107" t="s">
        <v>232</v>
      </c>
      <c r="GG2" s="107" t="s">
        <v>8</v>
      </c>
      <c r="GH2" s="107" t="s">
        <v>9</v>
      </c>
      <c r="GI2" s="107" t="s">
        <v>10</v>
      </c>
      <c r="GJ2" s="107" t="s">
        <v>35</v>
      </c>
      <c r="GK2" s="130" t="s">
        <v>558</v>
      </c>
      <c r="GL2" s="117" t="s">
        <v>23</v>
      </c>
      <c r="GM2" s="117"/>
      <c r="GN2" s="117"/>
      <c r="GO2" s="117"/>
      <c r="GP2" s="136" t="s">
        <v>24</v>
      </c>
      <c r="GQ2" s="137"/>
      <c r="GR2" s="138"/>
      <c r="GS2" s="107" t="s">
        <v>2</v>
      </c>
      <c r="GT2" s="107" t="s">
        <v>25</v>
      </c>
      <c r="GU2" s="107" t="s">
        <v>3</v>
      </c>
      <c r="GV2" s="117" t="s">
        <v>26</v>
      </c>
      <c r="GW2" s="117"/>
      <c r="GX2" s="117"/>
      <c r="GY2" s="107" t="s">
        <v>4</v>
      </c>
      <c r="GZ2" s="117" t="s">
        <v>29</v>
      </c>
      <c r="HA2" s="117"/>
      <c r="HB2" s="117"/>
      <c r="HC2" s="107" t="s">
        <v>31</v>
      </c>
      <c r="HD2" s="107" t="s">
        <v>741</v>
      </c>
      <c r="HE2" s="107" t="s">
        <v>5</v>
      </c>
      <c r="HF2" s="107" t="s">
        <v>6</v>
      </c>
      <c r="HG2" s="119" t="s">
        <v>32</v>
      </c>
      <c r="HH2" s="120"/>
      <c r="HI2" s="121"/>
      <c r="HJ2" s="107" t="s">
        <v>232</v>
      </c>
      <c r="HK2" s="107" t="s">
        <v>8</v>
      </c>
      <c r="HL2" s="107" t="s">
        <v>9</v>
      </c>
      <c r="HM2" s="107" t="s">
        <v>10</v>
      </c>
      <c r="HN2" s="107" t="s">
        <v>35</v>
      </c>
      <c r="HO2" s="107" t="s">
        <v>647</v>
      </c>
      <c r="HP2" s="136" t="s">
        <v>23</v>
      </c>
      <c r="HQ2" s="137"/>
      <c r="HR2" s="137"/>
      <c r="HS2" s="138"/>
      <c r="HT2" s="136" t="s">
        <v>24</v>
      </c>
      <c r="HU2" s="137"/>
      <c r="HV2" s="137"/>
      <c r="HW2" s="107" t="s">
        <v>2</v>
      </c>
      <c r="HX2" s="107" t="s">
        <v>25</v>
      </c>
      <c r="HY2" s="107" t="s">
        <v>3</v>
      </c>
      <c r="HZ2" s="117" t="s">
        <v>26</v>
      </c>
      <c r="IA2" s="117"/>
      <c r="IB2" s="117"/>
      <c r="IC2" s="107" t="s">
        <v>4</v>
      </c>
      <c r="ID2" s="117" t="s">
        <v>29</v>
      </c>
      <c r="IE2" s="117"/>
      <c r="IF2" s="117"/>
      <c r="IG2" s="107" t="s">
        <v>31</v>
      </c>
      <c r="IH2" s="107" t="s">
        <v>741</v>
      </c>
      <c r="II2" s="107" t="s">
        <v>5</v>
      </c>
      <c r="IJ2" s="107" t="s">
        <v>6</v>
      </c>
      <c r="IK2" s="117" t="s">
        <v>32</v>
      </c>
      <c r="IL2" s="117"/>
      <c r="IM2" s="117"/>
      <c r="IN2" s="107" t="s">
        <v>232</v>
      </c>
      <c r="IO2" s="107" t="s">
        <v>8</v>
      </c>
      <c r="IP2" s="107" t="s">
        <v>9</v>
      </c>
      <c r="IQ2" s="107" t="s">
        <v>10</v>
      </c>
      <c r="IR2" s="107" t="s">
        <v>35</v>
      </c>
      <c r="IS2" s="117" t="s">
        <v>59</v>
      </c>
      <c r="IT2" s="117" t="s">
        <v>60</v>
      </c>
      <c r="IU2" s="117"/>
      <c r="IV2" s="117"/>
      <c r="IW2" s="117"/>
      <c r="IX2" s="117"/>
      <c r="IY2" s="117" t="s">
        <v>241</v>
      </c>
      <c r="IZ2" s="117" t="s">
        <v>99</v>
      </c>
      <c r="JA2" s="117"/>
      <c r="JB2" s="117" t="s">
        <v>627</v>
      </c>
    </row>
    <row r="3" spans="1:262" ht="159" customHeight="1" x14ac:dyDescent="0.25">
      <c r="B3" s="117"/>
      <c r="C3" s="109"/>
      <c r="D3" s="109"/>
      <c r="E3" s="131"/>
      <c r="F3" s="28" t="s">
        <v>53</v>
      </c>
      <c r="G3" s="28" t="s">
        <v>566</v>
      </c>
      <c r="H3" s="28" t="s">
        <v>641</v>
      </c>
      <c r="I3" s="28" t="s">
        <v>52</v>
      </c>
      <c r="J3" s="28" t="s">
        <v>51</v>
      </c>
      <c r="K3" s="27" t="s">
        <v>358</v>
      </c>
      <c r="L3" s="28" t="s">
        <v>359</v>
      </c>
      <c r="M3" s="28" t="s">
        <v>531</v>
      </c>
      <c r="N3" s="26" t="s">
        <v>644</v>
      </c>
      <c r="O3" s="131"/>
      <c r="P3" s="32" t="s">
        <v>364</v>
      </c>
      <c r="Q3" s="26" t="s">
        <v>18</v>
      </c>
      <c r="R3" s="26" t="s">
        <v>19</v>
      </c>
      <c r="S3" s="26" t="s">
        <v>20</v>
      </c>
      <c r="T3" s="24" t="s">
        <v>370</v>
      </c>
      <c r="U3" s="28" t="s">
        <v>21</v>
      </c>
      <c r="V3" s="28" t="s">
        <v>22</v>
      </c>
      <c r="W3" s="109"/>
      <c r="X3" s="109"/>
      <c r="Y3" s="109"/>
      <c r="Z3" s="24" t="s">
        <v>369</v>
      </c>
      <c r="AA3" s="26" t="s">
        <v>27</v>
      </c>
      <c r="AB3" s="26" t="s">
        <v>28</v>
      </c>
      <c r="AC3" s="109"/>
      <c r="AD3" s="24" t="s">
        <v>371</v>
      </c>
      <c r="AE3" s="26" t="s">
        <v>527</v>
      </c>
      <c r="AF3" s="26" t="s">
        <v>30</v>
      </c>
      <c r="AG3" s="109"/>
      <c r="AH3" s="109"/>
      <c r="AI3" s="109"/>
      <c r="AJ3" s="25" t="s">
        <v>374</v>
      </c>
      <c r="AK3" s="28" t="s">
        <v>33</v>
      </c>
      <c r="AL3" s="28" t="s">
        <v>34</v>
      </c>
      <c r="AM3" s="109"/>
      <c r="AN3" s="109"/>
      <c r="AO3" s="109"/>
      <c r="AP3" s="109"/>
      <c r="AQ3" s="109"/>
      <c r="AR3" s="131"/>
      <c r="AS3" s="25" t="s">
        <v>364</v>
      </c>
      <c r="AT3" s="28" t="s">
        <v>18</v>
      </c>
      <c r="AU3" s="28" t="s">
        <v>19</v>
      </c>
      <c r="AV3" s="28" t="s">
        <v>20</v>
      </c>
      <c r="AW3" s="25" t="s">
        <v>370</v>
      </c>
      <c r="AX3" s="28" t="s">
        <v>21</v>
      </c>
      <c r="AY3" s="28" t="s">
        <v>22</v>
      </c>
      <c r="AZ3" s="109"/>
      <c r="BA3" s="109"/>
      <c r="BB3" s="109"/>
      <c r="BC3" s="25" t="s">
        <v>369</v>
      </c>
      <c r="BD3" s="28" t="s">
        <v>27</v>
      </c>
      <c r="BE3" s="28" t="s">
        <v>28</v>
      </c>
      <c r="BF3" s="109"/>
      <c r="BG3" s="25" t="s">
        <v>371</v>
      </c>
      <c r="BH3" s="28" t="s">
        <v>527</v>
      </c>
      <c r="BI3" s="28" t="s">
        <v>30</v>
      </c>
      <c r="BJ3" s="109"/>
      <c r="BK3" s="109"/>
      <c r="BL3" s="109"/>
      <c r="BM3" s="109"/>
      <c r="BN3" s="25" t="s">
        <v>374</v>
      </c>
      <c r="BO3" s="28" t="s">
        <v>33</v>
      </c>
      <c r="BP3" s="28" t="s">
        <v>34</v>
      </c>
      <c r="BQ3" s="109"/>
      <c r="BR3" s="109"/>
      <c r="BS3" s="109"/>
      <c r="BT3" s="109"/>
      <c r="BU3" s="109"/>
      <c r="BV3" s="131"/>
      <c r="BW3" s="55" t="s">
        <v>364</v>
      </c>
      <c r="BX3" s="28" t="s">
        <v>18</v>
      </c>
      <c r="BY3" s="28" t="s">
        <v>19</v>
      </c>
      <c r="BZ3" s="28" t="s">
        <v>20</v>
      </c>
      <c r="CA3" s="25" t="s">
        <v>370</v>
      </c>
      <c r="CB3" s="28" t="s">
        <v>21</v>
      </c>
      <c r="CC3" s="28" t="s">
        <v>22</v>
      </c>
      <c r="CD3" s="109"/>
      <c r="CE3" s="109"/>
      <c r="CF3" s="109"/>
      <c r="CG3" s="26" t="s">
        <v>369</v>
      </c>
      <c r="CH3" s="26" t="s">
        <v>27</v>
      </c>
      <c r="CI3" s="26" t="s">
        <v>28</v>
      </c>
      <c r="CJ3" s="109"/>
      <c r="CK3" s="24" t="s">
        <v>371</v>
      </c>
      <c r="CL3" s="26" t="s">
        <v>527</v>
      </c>
      <c r="CM3" s="26" t="s">
        <v>30</v>
      </c>
      <c r="CN3" s="109"/>
      <c r="CO3" s="109"/>
      <c r="CP3" s="109"/>
      <c r="CQ3" s="109"/>
      <c r="CR3" s="25" t="s">
        <v>374</v>
      </c>
      <c r="CS3" s="28" t="s">
        <v>33</v>
      </c>
      <c r="CT3" s="28" t="s">
        <v>34</v>
      </c>
      <c r="CU3" s="109"/>
      <c r="CV3" s="109"/>
      <c r="CW3" s="109"/>
      <c r="CX3" s="109"/>
      <c r="CY3" s="109"/>
      <c r="CZ3" s="131"/>
      <c r="DA3" s="24" t="s">
        <v>365</v>
      </c>
      <c r="DB3" s="26" t="s">
        <v>18</v>
      </c>
      <c r="DC3" s="26" t="s">
        <v>19</v>
      </c>
      <c r="DD3" s="26" t="s">
        <v>20</v>
      </c>
      <c r="DE3" s="24" t="s">
        <v>370</v>
      </c>
      <c r="DF3" s="28" t="s">
        <v>21</v>
      </c>
      <c r="DG3" s="28" t="s">
        <v>22</v>
      </c>
      <c r="DH3" s="109"/>
      <c r="DI3" s="109"/>
      <c r="DJ3" s="109"/>
      <c r="DK3" s="25" t="s">
        <v>369</v>
      </c>
      <c r="DL3" s="28" t="s">
        <v>27</v>
      </c>
      <c r="DM3" s="28" t="s">
        <v>28</v>
      </c>
      <c r="DN3" s="109"/>
      <c r="DO3" s="25" t="s">
        <v>371</v>
      </c>
      <c r="DP3" s="28" t="s">
        <v>527</v>
      </c>
      <c r="DQ3" s="28" t="s">
        <v>30</v>
      </c>
      <c r="DR3" s="109"/>
      <c r="DS3" s="109"/>
      <c r="DT3" s="109"/>
      <c r="DU3" s="24" t="s">
        <v>373</v>
      </c>
      <c r="DV3" s="26" t="s">
        <v>33</v>
      </c>
      <c r="DW3" s="26" t="s">
        <v>34</v>
      </c>
      <c r="DX3" s="109"/>
      <c r="DY3" s="109"/>
      <c r="DZ3" s="109"/>
      <c r="EA3" s="109"/>
      <c r="EB3" s="109"/>
      <c r="EC3" s="131"/>
      <c r="ED3" s="24" t="s">
        <v>368</v>
      </c>
      <c r="EE3" s="26" t="s">
        <v>18</v>
      </c>
      <c r="EF3" s="26" t="s">
        <v>19</v>
      </c>
      <c r="EG3" s="26" t="s">
        <v>20</v>
      </c>
      <c r="EH3" s="24" t="s">
        <v>370</v>
      </c>
      <c r="EI3" s="28" t="s">
        <v>21</v>
      </c>
      <c r="EJ3" s="28" t="s">
        <v>22</v>
      </c>
      <c r="EK3" s="109"/>
      <c r="EL3" s="109"/>
      <c r="EM3" s="109"/>
      <c r="EN3" s="25" t="s">
        <v>369</v>
      </c>
      <c r="EO3" s="28" t="s">
        <v>27</v>
      </c>
      <c r="EP3" s="28" t="s">
        <v>28</v>
      </c>
      <c r="EQ3" s="109"/>
      <c r="ER3" s="25" t="s">
        <v>371</v>
      </c>
      <c r="ES3" s="26" t="s">
        <v>527</v>
      </c>
      <c r="ET3" s="26" t="s">
        <v>30</v>
      </c>
      <c r="EU3" s="109"/>
      <c r="EV3" s="109"/>
      <c r="EW3" s="109"/>
      <c r="EX3" s="109"/>
      <c r="EY3" s="25" t="s">
        <v>373</v>
      </c>
      <c r="EZ3" s="28" t="s">
        <v>33</v>
      </c>
      <c r="FA3" s="28" t="s">
        <v>34</v>
      </c>
      <c r="FB3" s="109"/>
      <c r="FC3" s="109"/>
      <c r="FD3" s="109"/>
      <c r="FE3" s="109"/>
      <c r="FF3" s="109"/>
      <c r="FG3" s="131"/>
      <c r="FH3" s="24" t="s">
        <v>365</v>
      </c>
      <c r="FI3" s="26" t="s">
        <v>18</v>
      </c>
      <c r="FJ3" s="26" t="s">
        <v>19</v>
      </c>
      <c r="FK3" s="26" t="s">
        <v>20</v>
      </c>
      <c r="FL3" s="24" t="s">
        <v>370</v>
      </c>
      <c r="FM3" s="28" t="s">
        <v>21</v>
      </c>
      <c r="FN3" s="28" t="s">
        <v>22</v>
      </c>
      <c r="FO3" s="109"/>
      <c r="FP3" s="109"/>
      <c r="FQ3" s="109"/>
      <c r="FR3" s="24" t="s">
        <v>369</v>
      </c>
      <c r="FS3" s="26" t="s">
        <v>27</v>
      </c>
      <c r="FT3" s="26" t="s">
        <v>28</v>
      </c>
      <c r="FU3" s="109"/>
      <c r="FV3" s="24" t="s">
        <v>371</v>
      </c>
      <c r="FW3" s="26" t="s">
        <v>527</v>
      </c>
      <c r="FX3" s="26" t="s">
        <v>30</v>
      </c>
      <c r="FY3" s="109"/>
      <c r="FZ3" s="109"/>
      <c r="GA3" s="109"/>
      <c r="GB3" s="109"/>
      <c r="GC3" s="24" t="s">
        <v>373</v>
      </c>
      <c r="GD3" s="26" t="s">
        <v>33</v>
      </c>
      <c r="GE3" s="26" t="s">
        <v>34</v>
      </c>
      <c r="GF3" s="109"/>
      <c r="GG3" s="109"/>
      <c r="GH3" s="109"/>
      <c r="GI3" s="109"/>
      <c r="GJ3" s="109"/>
      <c r="GK3" s="131"/>
      <c r="GL3" s="24" t="s">
        <v>364</v>
      </c>
      <c r="GM3" s="26" t="s">
        <v>18</v>
      </c>
      <c r="GN3" s="26" t="s">
        <v>19</v>
      </c>
      <c r="GO3" s="26" t="s">
        <v>20</v>
      </c>
      <c r="GP3" s="24" t="s">
        <v>370</v>
      </c>
      <c r="GQ3" s="28" t="s">
        <v>21</v>
      </c>
      <c r="GR3" s="28" t="s">
        <v>22</v>
      </c>
      <c r="GS3" s="109"/>
      <c r="GT3" s="109"/>
      <c r="GU3" s="109"/>
      <c r="GV3" s="24" t="s">
        <v>369</v>
      </c>
      <c r="GW3" s="26" t="s">
        <v>27</v>
      </c>
      <c r="GX3" s="26" t="s">
        <v>28</v>
      </c>
      <c r="GY3" s="109"/>
      <c r="GZ3" s="24" t="s">
        <v>367</v>
      </c>
      <c r="HA3" s="26" t="s">
        <v>527</v>
      </c>
      <c r="HB3" s="26" t="s">
        <v>30</v>
      </c>
      <c r="HC3" s="109"/>
      <c r="HD3" s="109"/>
      <c r="HE3" s="109"/>
      <c r="HF3" s="109"/>
      <c r="HG3" s="25" t="s">
        <v>373</v>
      </c>
      <c r="HH3" s="28" t="s">
        <v>33</v>
      </c>
      <c r="HI3" s="28" t="s">
        <v>34</v>
      </c>
      <c r="HJ3" s="109"/>
      <c r="HK3" s="109"/>
      <c r="HL3" s="109"/>
      <c r="HM3" s="109"/>
      <c r="HN3" s="109"/>
      <c r="HO3" s="109"/>
      <c r="HP3" s="25" t="s">
        <v>364</v>
      </c>
      <c r="HQ3" s="28" t="s">
        <v>18</v>
      </c>
      <c r="HR3" s="28" t="s">
        <v>19</v>
      </c>
      <c r="HS3" s="28" t="s">
        <v>20</v>
      </c>
      <c r="HT3" s="25" t="s">
        <v>370</v>
      </c>
      <c r="HU3" s="28" t="s">
        <v>21</v>
      </c>
      <c r="HV3" s="28" t="s">
        <v>22</v>
      </c>
      <c r="HW3" s="109"/>
      <c r="HX3" s="109"/>
      <c r="HY3" s="109"/>
      <c r="HZ3" s="25" t="s">
        <v>369</v>
      </c>
      <c r="IA3" s="28" t="s">
        <v>27</v>
      </c>
      <c r="IB3" s="28" t="s">
        <v>28</v>
      </c>
      <c r="IC3" s="109"/>
      <c r="ID3" s="25" t="s">
        <v>371</v>
      </c>
      <c r="IE3" s="28" t="s">
        <v>527</v>
      </c>
      <c r="IF3" s="28" t="s">
        <v>30</v>
      </c>
      <c r="IG3" s="109"/>
      <c r="IH3" s="109"/>
      <c r="II3" s="109"/>
      <c r="IJ3" s="109"/>
      <c r="IK3" s="25" t="s">
        <v>374</v>
      </c>
      <c r="IL3" s="28" t="s">
        <v>33</v>
      </c>
      <c r="IM3" s="28" t="s">
        <v>34</v>
      </c>
      <c r="IN3" s="109"/>
      <c r="IO3" s="109"/>
      <c r="IP3" s="109"/>
      <c r="IQ3" s="109"/>
      <c r="IR3" s="109"/>
      <c r="IS3" s="117"/>
      <c r="IT3" s="28" t="s">
        <v>54</v>
      </c>
      <c r="IU3" s="28" t="s">
        <v>55</v>
      </c>
      <c r="IV3" s="28" t="s">
        <v>56</v>
      </c>
      <c r="IW3" s="28" t="s">
        <v>57</v>
      </c>
      <c r="IX3" s="28" t="s">
        <v>58</v>
      </c>
      <c r="IY3" s="117"/>
      <c r="IZ3" s="28" t="s">
        <v>563</v>
      </c>
      <c r="JA3" s="28" t="s">
        <v>98</v>
      </c>
      <c r="JB3" s="117"/>
    </row>
    <row r="4" spans="1:262" ht="159" customHeight="1" x14ac:dyDescent="0.25">
      <c r="A4" s="77" t="s">
        <v>972</v>
      </c>
      <c r="B4" s="75" t="s">
        <v>13</v>
      </c>
      <c r="C4" s="75" t="s">
        <v>375</v>
      </c>
      <c r="D4" s="75" t="s">
        <v>973</v>
      </c>
      <c r="E4" s="32" t="s">
        <v>645</v>
      </c>
      <c r="F4" s="28" t="s">
        <v>53</v>
      </c>
      <c r="G4" s="28" t="s">
        <v>566</v>
      </c>
      <c r="H4" s="78" t="s">
        <v>641</v>
      </c>
      <c r="I4" s="28" t="s">
        <v>52</v>
      </c>
      <c r="J4" s="28" t="s">
        <v>51</v>
      </c>
      <c r="K4" s="27" t="s">
        <v>358</v>
      </c>
      <c r="L4" s="28" t="s">
        <v>359</v>
      </c>
      <c r="M4" s="75" t="s">
        <v>531</v>
      </c>
      <c r="N4" s="26" t="s">
        <v>644</v>
      </c>
      <c r="O4" s="79" t="s">
        <v>554</v>
      </c>
      <c r="P4" s="79" t="s">
        <v>364</v>
      </c>
      <c r="Q4" s="80" t="s">
        <v>18</v>
      </c>
      <c r="R4" s="80" t="s">
        <v>19</v>
      </c>
      <c r="S4" s="80" t="s">
        <v>20</v>
      </c>
      <c r="T4" s="80" t="s">
        <v>370</v>
      </c>
      <c r="U4" s="75" t="s">
        <v>21</v>
      </c>
      <c r="V4" s="75" t="s">
        <v>22</v>
      </c>
      <c r="W4" s="80" t="s">
        <v>2</v>
      </c>
      <c r="X4" s="80" t="s">
        <v>25</v>
      </c>
      <c r="Y4" s="80" t="s">
        <v>3</v>
      </c>
      <c r="Z4" s="80" t="s">
        <v>369</v>
      </c>
      <c r="AA4" s="80" t="s">
        <v>27</v>
      </c>
      <c r="AB4" s="80" t="s">
        <v>28</v>
      </c>
      <c r="AC4" s="80" t="s">
        <v>4</v>
      </c>
      <c r="AD4" s="80" t="s">
        <v>371</v>
      </c>
      <c r="AE4" s="80" t="s">
        <v>527</v>
      </c>
      <c r="AF4" s="80" t="s">
        <v>30</v>
      </c>
      <c r="AG4" s="80" t="s">
        <v>31</v>
      </c>
      <c r="AH4" s="80" t="s">
        <v>5</v>
      </c>
      <c r="AI4" s="80" t="s">
        <v>6</v>
      </c>
      <c r="AJ4" s="75" t="s">
        <v>373</v>
      </c>
      <c r="AK4" s="75" t="s">
        <v>33</v>
      </c>
      <c r="AL4" s="75" t="s">
        <v>34</v>
      </c>
      <c r="AM4" s="80" t="s">
        <v>232</v>
      </c>
      <c r="AN4" s="80" t="s">
        <v>8</v>
      </c>
      <c r="AO4" s="80" t="s">
        <v>9</v>
      </c>
      <c r="AP4" s="80" t="s">
        <v>10</v>
      </c>
      <c r="AQ4" s="80" t="s">
        <v>35</v>
      </c>
      <c r="AR4" s="32" t="s">
        <v>615</v>
      </c>
      <c r="AS4" s="25" t="s">
        <v>364</v>
      </c>
      <c r="AT4" s="28" t="s">
        <v>18</v>
      </c>
      <c r="AU4" s="28" t="s">
        <v>19</v>
      </c>
      <c r="AV4" s="28" t="s">
        <v>20</v>
      </c>
      <c r="AW4" s="25" t="s">
        <v>370</v>
      </c>
      <c r="AX4" s="28" t="s">
        <v>21</v>
      </c>
      <c r="AY4" s="28" t="s">
        <v>22</v>
      </c>
      <c r="AZ4" s="24" t="s">
        <v>2</v>
      </c>
      <c r="BA4" s="24" t="s">
        <v>25</v>
      </c>
      <c r="BB4" s="24" t="s">
        <v>3</v>
      </c>
      <c r="BC4" s="25" t="s">
        <v>369</v>
      </c>
      <c r="BD4" s="28" t="s">
        <v>27</v>
      </c>
      <c r="BE4" s="28" t="s">
        <v>28</v>
      </c>
      <c r="BF4" s="24" t="s">
        <v>4</v>
      </c>
      <c r="BG4" s="25" t="s">
        <v>371</v>
      </c>
      <c r="BH4" s="28" t="s">
        <v>527</v>
      </c>
      <c r="BI4" s="28" t="s">
        <v>30</v>
      </c>
      <c r="BJ4" s="24" t="s">
        <v>31</v>
      </c>
      <c r="BK4" s="80" t="s">
        <v>528</v>
      </c>
      <c r="BL4" s="24" t="s">
        <v>5</v>
      </c>
      <c r="BM4" s="24" t="s">
        <v>6</v>
      </c>
      <c r="BN4" s="25" t="s">
        <v>374</v>
      </c>
      <c r="BO4" s="28" t="s">
        <v>33</v>
      </c>
      <c r="BP4" s="28" t="s">
        <v>34</v>
      </c>
      <c r="BQ4" s="24" t="s">
        <v>232</v>
      </c>
      <c r="BR4" s="24" t="s">
        <v>8</v>
      </c>
      <c r="BS4" s="24" t="s">
        <v>9</v>
      </c>
      <c r="BT4" s="24" t="s">
        <v>10</v>
      </c>
      <c r="BU4" s="24" t="s">
        <v>35</v>
      </c>
      <c r="BV4" s="81" t="s">
        <v>616</v>
      </c>
      <c r="BW4" s="82" t="s">
        <v>1060</v>
      </c>
      <c r="BX4" s="28" t="s">
        <v>18</v>
      </c>
      <c r="BY4" s="28" t="s">
        <v>19</v>
      </c>
      <c r="BZ4" s="28" t="s">
        <v>20</v>
      </c>
      <c r="CA4" s="78" t="s">
        <v>370</v>
      </c>
      <c r="CB4" s="28" t="s">
        <v>21</v>
      </c>
      <c r="CC4" s="28" t="s">
        <v>22</v>
      </c>
      <c r="CD4" s="83" t="s">
        <v>2</v>
      </c>
      <c r="CE4" s="83" t="s">
        <v>25</v>
      </c>
      <c r="CF4" s="83" t="s">
        <v>3</v>
      </c>
      <c r="CG4" s="83" t="s">
        <v>369</v>
      </c>
      <c r="CH4" s="26" t="s">
        <v>27</v>
      </c>
      <c r="CI4" s="26" t="s">
        <v>28</v>
      </c>
      <c r="CJ4" s="83" t="s">
        <v>4</v>
      </c>
      <c r="CK4" s="83" t="s">
        <v>371</v>
      </c>
      <c r="CL4" s="26" t="s">
        <v>527</v>
      </c>
      <c r="CM4" s="26" t="s">
        <v>30</v>
      </c>
      <c r="CN4" s="83" t="s">
        <v>31</v>
      </c>
      <c r="CO4" s="83" t="s">
        <v>528</v>
      </c>
      <c r="CP4" s="83" t="s">
        <v>5</v>
      </c>
      <c r="CQ4" s="83" t="s">
        <v>6</v>
      </c>
      <c r="CR4" s="78" t="s">
        <v>374</v>
      </c>
      <c r="CS4" s="28" t="s">
        <v>33</v>
      </c>
      <c r="CT4" s="28" t="s">
        <v>34</v>
      </c>
      <c r="CU4" s="83" t="s">
        <v>232</v>
      </c>
      <c r="CV4" s="83" t="s">
        <v>8</v>
      </c>
      <c r="CW4" s="83" t="s">
        <v>9</v>
      </c>
      <c r="CX4" s="83" t="s">
        <v>10</v>
      </c>
      <c r="CY4" s="83" t="s">
        <v>35</v>
      </c>
      <c r="CZ4" s="32" t="s">
        <v>614</v>
      </c>
      <c r="DA4" s="24" t="s">
        <v>365</v>
      </c>
      <c r="DB4" s="26" t="s">
        <v>18</v>
      </c>
      <c r="DC4" s="26" t="s">
        <v>19</v>
      </c>
      <c r="DD4" s="26" t="s">
        <v>20</v>
      </c>
      <c r="DE4" s="24" t="s">
        <v>370</v>
      </c>
      <c r="DF4" s="28" t="s">
        <v>21</v>
      </c>
      <c r="DG4" s="28" t="s">
        <v>22</v>
      </c>
      <c r="DH4" s="24" t="s">
        <v>2</v>
      </c>
      <c r="DI4" s="24" t="s">
        <v>25</v>
      </c>
      <c r="DJ4" s="24" t="s">
        <v>3</v>
      </c>
      <c r="DK4" s="25" t="s">
        <v>369</v>
      </c>
      <c r="DL4" s="28" t="s">
        <v>27</v>
      </c>
      <c r="DM4" s="28" t="s">
        <v>28</v>
      </c>
      <c r="DN4" s="24" t="s">
        <v>4</v>
      </c>
      <c r="DO4" s="25" t="s">
        <v>371</v>
      </c>
      <c r="DP4" s="28" t="s">
        <v>527</v>
      </c>
      <c r="DQ4" s="28" t="s">
        <v>30</v>
      </c>
      <c r="DR4" s="24" t="s">
        <v>31</v>
      </c>
      <c r="DS4" s="24" t="s">
        <v>5</v>
      </c>
      <c r="DT4" s="24" t="s">
        <v>6</v>
      </c>
      <c r="DU4" s="24" t="s">
        <v>373</v>
      </c>
      <c r="DV4" s="26" t="s">
        <v>33</v>
      </c>
      <c r="DW4" s="26" t="s">
        <v>34</v>
      </c>
      <c r="DX4" s="24" t="s">
        <v>232</v>
      </c>
      <c r="DY4" s="24" t="s">
        <v>8</v>
      </c>
      <c r="DZ4" s="24" t="s">
        <v>9</v>
      </c>
      <c r="EA4" s="24" t="s">
        <v>10</v>
      </c>
      <c r="EB4" s="24" t="s">
        <v>35</v>
      </c>
      <c r="EC4" s="32" t="s">
        <v>557</v>
      </c>
      <c r="ED4" s="24" t="s">
        <v>368</v>
      </c>
      <c r="EE4" s="26" t="s">
        <v>18</v>
      </c>
      <c r="EF4" s="26" t="s">
        <v>19</v>
      </c>
      <c r="EG4" s="26" t="s">
        <v>20</v>
      </c>
      <c r="EH4" s="24" t="s">
        <v>370</v>
      </c>
      <c r="EI4" s="28" t="s">
        <v>21</v>
      </c>
      <c r="EJ4" s="28" t="s">
        <v>22</v>
      </c>
      <c r="EK4" s="24" t="s">
        <v>2</v>
      </c>
      <c r="EL4" s="24" t="s">
        <v>25</v>
      </c>
      <c r="EM4" s="24" t="s">
        <v>3</v>
      </c>
      <c r="EN4" s="25" t="s">
        <v>369</v>
      </c>
      <c r="EO4" s="28" t="s">
        <v>27</v>
      </c>
      <c r="EP4" s="28" t="s">
        <v>28</v>
      </c>
      <c r="EQ4" s="24" t="s">
        <v>4</v>
      </c>
      <c r="ER4" s="25" t="s">
        <v>371</v>
      </c>
      <c r="ES4" s="26" t="s">
        <v>527</v>
      </c>
      <c r="ET4" s="26" t="s">
        <v>30</v>
      </c>
      <c r="EU4" s="24" t="s">
        <v>31</v>
      </c>
      <c r="EV4" s="80" t="s">
        <v>741</v>
      </c>
      <c r="EW4" s="24" t="s">
        <v>5</v>
      </c>
      <c r="EX4" s="24" t="s">
        <v>6</v>
      </c>
      <c r="EY4" s="25" t="s">
        <v>373</v>
      </c>
      <c r="EZ4" s="28" t="s">
        <v>33</v>
      </c>
      <c r="FA4" s="28" t="s">
        <v>34</v>
      </c>
      <c r="FB4" s="24" t="s">
        <v>232</v>
      </c>
      <c r="FC4" s="24" t="s">
        <v>8</v>
      </c>
      <c r="FD4" s="24" t="s">
        <v>9</v>
      </c>
      <c r="FE4" s="24" t="s">
        <v>10</v>
      </c>
      <c r="FF4" s="24" t="s">
        <v>35</v>
      </c>
      <c r="FG4" s="32" t="s">
        <v>561</v>
      </c>
      <c r="FH4" s="24" t="s">
        <v>365</v>
      </c>
      <c r="FI4" s="26" t="s">
        <v>18</v>
      </c>
      <c r="FJ4" s="26" t="s">
        <v>19</v>
      </c>
      <c r="FK4" s="26" t="s">
        <v>20</v>
      </c>
      <c r="FL4" s="24" t="s">
        <v>370</v>
      </c>
      <c r="FM4" s="28" t="s">
        <v>21</v>
      </c>
      <c r="FN4" s="28" t="s">
        <v>22</v>
      </c>
      <c r="FO4" s="24" t="s">
        <v>2</v>
      </c>
      <c r="FP4" s="24" t="s">
        <v>25</v>
      </c>
      <c r="FQ4" s="24" t="s">
        <v>3</v>
      </c>
      <c r="FR4" s="24" t="s">
        <v>369</v>
      </c>
      <c r="FS4" s="26" t="s">
        <v>27</v>
      </c>
      <c r="FT4" s="26" t="s">
        <v>28</v>
      </c>
      <c r="FU4" s="24" t="s">
        <v>4</v>
      </c>
      <c r="FV4" s="24" t="s">
        <v>371</v>
      </c>
      <c r="FW4" s="26" t="s">
        <v>527</v>
      </c>
      <c r="FX4" s="26" t="s">
        <v>30</v>
      </c>
      <c r="FY4" s="24" t="s">
        <v>31</v>
      </c>
      <c r="FZ4" s="80" t="s">
        <v>528</v>
      </c>
      <c r="GA4" s="24" t="s">
        <v>5</v>
      </c>
      <c r="GB4" s="24" t="s">
        <v>6</v>
      </c>
      <c r="GC4" s="24" t="s">
        <v>373</v>
      </c>
      <c r="GD4" s="26" t="s">
        <v>33</v>
      </c>
      <c r="GE4" s="26" t="s">
        <v>34</v>
      </c>
      <c r="GF4" s="24" t="s">
        <v>232</v>
      </c>
      <c r="GG4" s="24" t="s">
        <v>8</v>
      </c>
      <c r="GH4" s="24" t="s">
        <v>9</v>
      </c>
      <c r="GI4" s="24" t="s">
        <v>10</v>
      </c>
      <c r="GJ4" s="24" t="s">
        <v>35</v>
      </c>
      <c r="GK4" s="32" t="s">
        <v>558</v>
      </c>
      <c r="GL4" s="24" t="s">
        <v>364</v>
      </c>
      <c r="GM4" s="26" t="s">
        <v>18</v>
      </c>
      <c r="GN4" s="26" t="s">
        <v>19</v>
      </c>
      <c r="GO4" s="26" t="s">
        <v>20</v>
      </c>
      <c r="GP4" s="24" t="s">
        <v>370</v>
      </c>
      <c r="GQ4" s="28" t="s">
        <v>21</v>
      </c>
      <c r="GR4" s="28" t="s">
        <v>22</v>
      </c>
      <c r="GS4" s="24" t="s">
        <v>2</v>
      </c>
      <c r="GT4" s="24" t="s">
        <v>25</v>
      </c>
      <c r="GU4" s="24" t="s">
        <v>3</v>
      </c>
      <c r="GV4" s="24" t="s">
        <v>369</v>
      </c>
      <c r="GW4" s="26" t="s">
        <v>27</v>
      </c>
      <c r="GX4" s="26" t="s">
        <v>28</v>
      </c>
      <c r="GY4" s="24" t="s">
        <v>4</v>
      </c>
      <c r="GZ4" s="24" t="s">
        <v>367</v>
      </c>
      <c r="HA4" s="26" t="s">
        <v>527</v>
      </c>
      <c r="HB4" s="26" t="s">
        <v>30</v>
      </c>
      <c r="HC4" s="24" t="s">
        <v>31</v>
      </c>
      <c r="HD4" s="80" t="s">
        <v>741</v>
      </c>
      <c r="HE4" s="24" t="s">
        <v>5</v>
      </c>
      <c r="HF4" s="24" t="s">
        <v>6</v>
      </c>
      <c r="HG4" s="25" t="s">
        <v>373</v>
      </c>
      <c r="HH4" s="28" t="s">
        <v>33</v>
      </c>
      <c r="HI4" s="28" t="s">
        <v>34</v>
      </c>
      <c r="HJ4" s="24" t="s">
        <v>232</v>
      </c>
      <c r="HK4" s="24" t="s">
        <v>8</v>
      </c>
      <c r="HL4" s="24" t="s">
        <v>9</v>
      </c>
      <c r="HM4" s="24" t="s">
        <v>10</v>
      </c>
      <c r="HN4" s="24" t="s">
        <v>35</v>
      </c>
      <c r="HO4" s="24" t="s">
        <v>647</v>
      </c>
      <c r="HP4" s="25" t="s">
        <v>364</v>
      </c>
      <c r="HQ4" s="28" t="s">
        <v>18</v>
      </c>
      <c r="HR4" s="28" t="s">
        <v>19</v>
      </c>
      <c r="HS4" s="28" t="s">
        <v>20</v>
      </c>
      <c r="HT4" s="25" t="s">
        <v>370</v>
      </c>
      <c r="HU4" s="28" t="s">
        <v>21</v>
      </c>
      <c r="HV4" s="28" t="s">
        <v>22</v>
      </c>
      <c r="HW4" s="24" t="s">
        <v>2</v>
      </c>
      <c r="HX4" s="24" t="s">
        <v>25</v>
      </c>
      <c r="HY4" s="24" t="s">
        <v>3</v>
      </c>
      <c r="HZ4" s="25" t="s">
        <v>3</v>
      </c>
      <c r="IA4" s="28" t="s">
        <v>27</v>
      </c>
      <c r="IB4" s="28" t="s">
        <v>28</v>
      </c>
      <c r="IC4" s="24" t="s">
        <v>4</v>
      </c>
      <c r="ID4" s="25" t="s">
        <v>371</v>
      </c>
      <c r="IE4" s="28" t="s">
        <v>527</v>
      </c>
      <c r="IF4" s="28" t="s">
        <v>30</v>
      </c>
      <c r="IG4" s="24" t="s">
        <v>31</v>
      </c>
      <c r="IH4" s="80" t="s">
        <v>741</v>
      </c>
      <c r="II4" s="24" t="s">
        <v>5</v>
      </c>
      <c r="IJ4" s="24" t="s">
        <v>6</v>
      </c>
      <c r="IK4" s="25" t="s">
        <v>374</v>
      </c>
      <c r="IL4" s="28" t="s">
        <v>33</v>
      </c>
      <c r="IM4" s="28" t="s">
        <v>34</v>
      </c>
      <c r="IN4" s="24" t="s">
        <v>232</v>
      </c>
      <c r="IO4" s="24" t="s">
        <v>8</v>
      </c>
      <c r="IP4" s="24" t="s">
        <v>9</v>
      </c>
      <c r="IQ4" s="24" t="s">
        <v>10</v>
      </c>
      <c r="IR4" s="24" t="s">
        <v>35</v>
      </c>
      <c r="IS4" s="25" t="s">
        <v>1061</v>
      </c>
      <c r="IT4" s="28" t="s">
        <v>54</v>
      </c>
      <c r="IU4" s="28" t="s">
        <v>55</v>
      </c>
      <c r="IV4" s="28" t="s">
        <v>56</v>
      </c>
      <c r="IW4" s="28" t="s">
        <v>57</v>
      </c>
      <c r="IX4" s="28" t="s">
        <v>58</v>
      </c>
      <c r="IY4" s="25" t="s">
        <v>241</v>
      </c>
      <c r="IZ4" s="28" t="s">
        <v>563</v>
      </c>
      <c r="JA4" s="28" t="s">
        <v>98</v>
      </c>
      <c r="JB4" s="73" t="s">
        <v>627</v>
      </c>
    </row>
    <row r="5" spans="1:262" s="46" customFormat="1" ht="156" customHeight="1" x14ac:dyDescent="0.25">
      <c r="A5" s="77" t="s">
        <v>974</v>
      </c>
      <c r="B5" s="75"/>
      <c r="C5" s="75"/>
      <c r="D5" s="75"/>
      <c r="E5" s="89" t="str">
        <f>_xlfn.TEXTJOIN(",",TRUE,F5,G5,H5,I5,J5,K5,L5,M5,N5)</f>
        <v>H05_11,H05_12,H05_13,H05_51d_2023,H05_14,H05_15,H05_16,H05_52d_2023,H05_17,H05_18,H05_19,H05_53d_2023,H05_23,H05_24,H05_25,H05_55d_2023,H05_26,H05_27,H05_28,H05_56d_2023,H05_29,H05_30,H05_31,H05_57d_2023,H05_32,H05_33,H05_34,H05_58d_2023,H05_38,H05_39,H05_40,H05_510_2023,H05_35,H05_36,H05_37,H05_59d_2023</v>
      </c>
      <c r="F5" s="89" t="s">
        <v>1062</v>
      </c>
      <c r="G5" s="89" t="s">
        <v>1063</v>
      </c>
      <c r="H5" s="89" t="s">
        <v>1064</v>
      </c>
      <c r="I5" s="89" t="s">
        <v>1065</v>
      </c>
      <c r="J5" s="89" t="s">
        <v>1066</v>
      </c>
      <c r="K5" s="89" t="s">
        <v>1067</v>
      </c>
      <c r="L5" s="89" t="s">
        <v>1068</v>
      </c>
      <c r="M5" s="89" t="s">
        <v>1069</v>
      </c>
      <c r="N5" s="89" t="s">
        <v>1070</v>
      </c>
      <c r="O5" s="22" t="str">
        <f>_xlfn.TEXTJOIN(",",TRUE, P5,T5,W5,X5,Y5,Z5,AC5,AD5,AG5,AH5,AI5,AJ5,AM5,AN5,AO5,AP5,AQ5)</f>
        <v>H06_01,H06_10,H06_19,H06_28,H06_37,H06_46,H06_55,H06_64,H06_73,H06_82,H06_91,H06_100,H06_109,H07_01,H07_17,H07_26,H07_35,H07_44,H07_62,H07_71,H07_80,H07_89,H07_53</v>
      </c>
      <c r="P5" s="22" t="str">
        <f>_xlfn.TEXTJOIN(",",TRUE, Q5,R5,S5)</f>
        <v>H06_01,H06_10,H06_19</v>
      </c>
      <c r="Q5" s="22" t="s">
        <v>1071</v>
      </c>
      <c r="R5" s="22" t="s">
        <v>1072</v>
      </c>
      <c r="S5" s="22" t="s">
        <v>1073</v>
      </c>
      <c r="T5" s="22" t="str">
        <f>_xlfn.TEXTJOIN(",",TRUE, U5,V5)</f>
        <v>H06_28,H06_37</v>
      </c>
      <c r="U5" s="22" t="s">
        <v>1074</v>
      </c>
      <c r="V5" s="22" t="s">
        <v>1075</v>
      </c>
      <c r="W5" s="22" t="s">
        <v>1076</v>
      </c>
      <c r="X5" s="22" t="s">
        <v>1077</v>
      </c>
      <c r="Y5" s="22" t="s">
        <v>1078</v>
      </c>
      <c r="Z5" s="22" t="str">
        <f>_xlfn.TEXTJOIN(",",TRUE, AA5,AB5)</f>
        <v>H06_73,H06_82</v>
      </c>
      <c r="AA5" s="22" t="s">
        <v>1079</v>
      </c>
      <c r="AB5" s="22" t="s">
        <v>1080</v>
      </c>
      <c r="AC5" s="22" t="s">
        <v>1081</v>
      </c>
      <c r="AD5" s="22" t="str">
        <f>_xlfn.TEXTJOIN(",",TRUE, AE5,AF5)</f>
        <v>H06_100,H06_109</v>
      </c>
      <c r="AE5" s="22" t="s">
        <v>1082</v>
      </c>
      <c r="AF5" s="22" t="s">
        <v>1083</v>
      </c>
      <c r="AG5" s="22" t="s">
        <v>1084</v>
      </c>
      <c r="AH5" s="22" t="s">
        <v>1085</v>
      </c>
      <c r="AI5" s="22" t="s">
        <v>1086</v>
      </c>
      <c r="AJ5" s="22" t="str">
        <f>_xlfn.TEXTJOIN(",",TRUE, AK5,AL5)</f>
        <v>H07_35,H07_44</v>
      </c>
      <c r="AK5" s="22" t="s">
        <v>1087</v>
      </c>
      <c r="AL5" s="22" t="s">
        <v>1088</v>
      </c>
      <c r="AM5" s="22" t="s">
        <v>1089</v>
      </c>
      <c r="AN5" s="22" t="s">
        <v>1090</v>
      </c>
      <c r="AO5" s="22" t="s">
        <v>1091</v>
      </c>
      <c r="AP5" s="22" t="s">
        <v>1092</v>
      </c>
      <c r="AQ5" s="22" t="s">
        <v>1093</v>
      </c>
      <c r="AR5" s="22" t="str">
        <f>_xlfn.TEXTJOIN(",",TRUE, AS5,AW5,AZ5,BA5,BB5,BC5,BF5,BG5,BJ5,BL5,BM5,BN5,BQ5,BR5,BS5,BT5,BU5,BK5)</f>
        <v>H06_02,H06_11,H06_20,H06_29,H06_38,H06_47,H06_56,H06_65,H06_74,H06_83,H06_92,H06_101,H06_110,H07_02,H07_18,H07_27,H07_36,H07_45,H07_63,H07_72,H07_81,H07_90,H07_54,H07_10</v>
      </c>
      <c r="AS5" s="22" t="str">
        <f>_xlfn.TEXTJOIN(",",TRUE, AT5,AU5,AV5)</f>
        <v>H06_02,H06_11,H06_20</v>
      </c>
      <c r="AT5" s="22" t="s">
        <v>1094</v>
      </c>
      <c r="AU5" s="22" t="s">
        <v>1095</v>
      </c>
      <c r="AV5" s="22" t="s">
        <v>1096</v>
      </c>
      <c r="AW5" s="22" t="str">
        <f>_xlfn.TEXTJOIN(",",TRUE, AX5,AY5)</f>
        <v>H06_29,H06_38</v>
      </c>
      <c r="AX5" s="22" t="s">
        <v>1097</v>
      </c>
      <c r="AY5" s="22" t="s">
        <v>1098</v>
      </c>
      <c r="AZ5" s="22" t="s">
        <v>1099</v>
      </c>
      <c r="BA5" s="22" t="s">
        <v>1100</v>
      </c>
      <c r="BB5" s="22" t="s">
        <v>1101</v>
      </c>
      <c r="BC5" s="22" t="str">
        <f>_xlfn.TEXTJOIN(",",TRUE, BD5,BE5)</f>
        <v>H06_74,H06_83</v>
      </c>
      <c r="BD5" s="22" t="s">
        <v>1102</v>
      </c>
      <c r="BE5" s="22" t="s">
        <v>1103</v>
      </c>
      <c r="BF5" s="22" t="s">
        <v>1104</v>
      </c>
      <c r="BG5" s="22" t="str">
        <f>_xlfn.TEXTJOIN(",",TRUE, BH5,BI5)</f>
        <v>H06_101,H06_110</v>
      </c>
      <c r="BH5" s="22" t="s">
        <v>1105</v>
      </c>
      <c r="BI5" s="22" t="s">
        <v>1106</v>
      </c>
      <c r="BJ5" s="22" t="s">
        <v>1107</v>
      </c>
      <c r="BK5" s="22" t="s">
        <v>1108</v>
      </c>
      <c r="BL5" s="22" t="s">
        <v>1109</v>
      </c>
      <c r="BM5" s="22" t="s">
        <v>1110</v>
      </c>
      <c r="BN5" s="22" t="str">
        <f>_xlfn.TEXTJOIN(",",TRUE, BO5,BP5)</f>
        <v>H07_36,H07_45</v>
      </c>
      <c r="BO5" s="22" t="s">
        <v>1111</v>
      </c>
      <c r="BP5" s="22" t="s">
        <v>1112</v>
      </c>
      <c r="BQ5" s="22" t="s">
        <v>1113</v>
      </c>
      <c r="BR5" s="22" t="s">
        <v>1114</v>
      </c>
      <c r="BS5" s="22" t="s">
        <v>1115</v>
      </c>
      <c r="BT5" s="22" t="s">
        <v>1116</v>
      </c>
      <c r="BU5" s="22" t="s">
        <v>1117</v>
      </c>
      <c r="BV5" s="22" t="str">
        <f>_xlfn.TEXTJOIN(",",TRUE, BW5,CA5,CD5,CE5,CF5,CJ5,CK5,CN5,CP5,CQ5,CR5,CU5,CV5,CW5,CX5,CY5,CO5,CG5)</f>
        <v>H06_03,H06_12,H06_21,H06_30,H06_39,H06_48,H06_57,H06_66,H06_93,H06_102,H06_111,H07_03,H07_19,H07_28,H07_37,H07_46,H07_64,H07_73,H07_82,H07_91,H07_55,H07_11,H06_75,H06_84</v>
      </c>
      <c r="BW5" s="22" t="str">
        <f>_xlfn.TEXTJOIN(",",TRUE, BX5,BY5,BZ5)</f>
        <v>H06_03,H06_12,H06_21</v>
      </c>
      <c r="BX5" s="22" t="s">
        <v>1118</v>
      </c>
      <c r="BY5" s="22" t="s">
        <v>1119</v>
      </c>
      <c r="BZ5" s="22" t="s">
        <v>1120</v>
      </c>
      <c r="CA5" s="22" t="str">
        <f>_xlfn.TEXTJOIN(",",TRUE, CB5,CC5)</f>
        <v>H06_30,H06_39</v>
      </c>
      <c r="CB5" s="22" t="s">
        <v>1121</v>
      </c>
      <c r="CC5" s="22" t="s">
        <v>1122</v>
      </c>
      <c r="CD5" s="22" t="s">
        <v>1123</v>
      </c>
      <c r="CE5" s="22" t="s">
        <v>1124</v>
      </c>
      <c r="CF5" s="22" t="s">
        <v>1125</v>
      </c>
      <c r="CG5" s="22" t="str">
        <f>_xlfn.TEXTJOIN(",",TRUE, CH5,CI5)</f>
        <v>H06_75,H06_84</v>
      </c>
      <c r="CH5" s="22" t="s">
        <v>1126</v>
      </c>
      <c r="CI5" s="22" t="s">
        <v>1127</v>
      </c>
      <c r="CJ5" s="22" t="s">
        <v>1128</v>
      </c>
      <c r="CK5" s="22" t="str">
        <f>_xlfn.TEXTJOIN(",",TRUE, CL5,CM5)</f>
        <v>H06_102,H06_111</v>
      </c>
      <c r="CL5" s="22" t="s">
        <v>1129</v>
      </c>
      <c r="CM5" s="22" t="s">
        <v>1130</v>
      </c>
      <c r="CN5" s="22" t="s">
        <v>1131</v>
      </c>
      <c r="CO5" s="22" t="s">
        <v>1132</v>
      </c>
      <c r="CP5" s="22" t="s">
        <v>1133</v>
      </c>
      <c r="CQ5" s="22" t="s">
        <v>1134</v>
      </c>
      <c r="CR5" s="88" t="str">
        <f>_xlfn.TEXTJOIN(",",TRUE, CS5,CT5)</f>
        <v>H07_37,H07_46</v>
      </c>
      <c r="CS5" s="22" t="s">
        <v>1135</v>
      </c>
      <c r="CT5" s="22" t="s">
        <v>1136</v>
      </c>
      <c r="CU5" s="22" t="s">
        <v>1137</v>
      </c>
      <c r="CV5" s="22" t="s">
        <v>1138</v>
      </c>
      <c r="CW5" s="22" t="s">
        <v>1139</v>
      </c>
      <c r="CX5" s="22" t="s">
        <v>1140</v>
      </c>
      <c r="CY5" s="22" t="s">
        <v>1141</v>
      </c>
      <c r="CZ5" s="22" t="str">
        <f>_xlfn.TEXTJOIN(",",TRUE, DA5,DE5,DH5,DI5,DJ5,DK5,DN5,DO5,DR5,DS5,DT5,DU5,DX5,DY5,DZ5,EA5,EB5)</f>
        <v>H06_05,H06_14,H06_23,H06_32,H06_41,H06_50,H06_59,H06_68,H06_77,H06_86,H06_95,H06_104,H06_113,H07_05,H07_21,H07_30,H07_39,H06_48,H07_66,H07_75,H07_84,H07_93,H07_57</v>
      </c>
      <c r="DA5" s="22" t="str">
        <f>_xlfn.TEXTJOIN(",",TRUE, DB5,DC5,DD5)</f>
        <v>H06_05,H06_14,H06_23</v>
      </c>
      <c r="DB5" s="22" t="s">
        <v>1142</v>
      </c>
      <c r="DC5" s="22" t="s">
        <v>1143</v>
      </c>
      <c r="DD5" s="22" t="s">
        <v>1144</v>
      </c>
      <c r="DE5" s="22" t="str">
        <f>_xlfn.TEXTJOIN(",",TRUE, DF5,DG5)</f>
        <v>H06_32,H06_41</v>
      </c>
      <c r="DF5" s="22" t="s">
        <v>1145</v>
      </c>
      <c r="DG5" s="22" t="s">
        <v>1146</v>
      </c>
      <c r="DH5" s="22" t="s">
        <v>1147</v>
      </c>
      <c r="DI5" s="22" t="s">
        <v>1148</v>
      </c>
      <c r="DJ5" s="22" t="s">
        <v>1149</v>
      </c>
      <c r="DK5" s="88" t="str">
        <f>_xlfn.TEXTJOIN(",",TRUE, DL5,DM5)</f>
        <v>H06_77,H06_86</v>
      </c>
      <c r="DL5" s="22" t="s">
        <v>1150</v>
      </c>
      <c r="DM5" s="22" t="s">
        <v>1151</v>
      </c>
      <c r="DN5" s="22" t="s">
        <v>1152</v>
      </c>
      <c r="DO5" s="22" t="str">
        <f>_xlfn.TEXTJOIN(",",TRUE, DP5,DQ5)</f>
        <v>H06_104,H06_113</v>
      </c>
      <c r="DP5" s="22" t="s">
        <v>1153</v>
      </c>
      <c r="DQ5" s="22" t="s">
        <v>1154</v>
      </c>
      <c r="DR5" s="22" t="s">
        <v>1155</v>
      </c>
      <c r="DS5" s="22" t="s">
        <v>1156</v>
      </c>
      <c r="DT5" s="22" t="s">
        <v>1157</v>
      </c>
      <c r="DU5" s="22" t="str">
        <f>_xlfn.TEXTJOIN(",",TRUE, DV5,DW5)</f>
        <v>H07_39,H06_48</v>
      </c>
      <c r="DV5" s="22" t="s">
        <v>1158</v>
      </c>
      <c r="DW5" s="22" t="s">
        <v>1123</v>
      </c>
      <c r="DX5" s="22" t="s">
        <v>1159</v>
      </c>
      <c r="DY5" s="22" t="s">
        <v>1160</v>
      </c>
      <c r="DZ5" s="22" t="s">
        <v>1161</v>
      </c>
      <c r="EA5" s="22" t="s">
        <v>1162</v>
      </c>
      <c r="EB5" s="22" t="s">
        <v>1163</v>
      </c>
      <c r="EC5" s="22" t="str">
        <f>_xlfn.TEXTJOIN(",",TRUE, ED5,EH5,EK5,EL5,EM5,EN5,EQ5,ER5,EU5,EW5,EX5,EY5,FB5,FC5,FD5,FE5,FF5,EV5)</f>
        <v>H06_06,H06_15,H06_24,H06_33,H06_42,H06_51,H06_60,H06_69,H06_78,H06_87,H06_96,H06_105,H06_114,H07_06,H07_22,H07_31,H07_40,H07_49,H07_67,H07_76,H07_85,H07_94,H07_58,H07_12</v>
      </c>
      <c r="ED5" s="22" t="str">
        <f>_xlfn.TEXTJOIN(",",TRUE, EE5,EF5,EG5)</f>
        <v>H06_06,H06_15,H06_24</v>
      </c>
      <c r="EE5" s="22" t="s">
        <v>1164</v>
      </c>
      <c r="EF5" s="22" t="s">
        <v>1165</v>
      </c>
      <c r="EG5" s="22" t="s">
        <v>1166</v>
      </c>
      <c r="EH5" s="22" t="str">
        <f>_xlfn.TEXTJOIN(",",TRUE, EI5,EJ5)</f>
        <v>H06_33,H06_42</v>
      </c>
      <c r="EI5" s="22" t="s">
        <v>1167</v>
      </c>
      <c r="EJ5" s="22" t="s">
        <v>1168</v>
      </c>
      <c r="EK5" s="22" t="s">
        <v>1169</v>
      </c>
      <c r="EL5" s="22" t="s">
        <v>1170</v>
      </c>
      <c r="EM5" s="22" t="s">
        <v>1171</v>
      </c>
      <c r="EN5" s="22" t="str">
        <f>_xlfn.TEXTJOIN(",",TRUE, EO5,EP5)</f>
        <v>H06_78,H06_87</v>
      </c>
      <c r="EO5" s="22" t="s">
        <v>1172</v>
      </c>
      <c r="EP5" s="22" t="s">
        <v>1173</v>
      </c>
      <c r="EQ5" s="22" t="s">
        <v>1174</v>
      </c>
      <c r="ER5" s="22" t="str">
        <f>_xlfn.TEXTJOIN(",",TRUE, ES5,ET5)</f>
        <v>H06_105,H06_114</v>
      </c>
      <c r="ES5" s="22" t="s">
        <v>1175</v>
      </c>
      <c r="ET5" s="22" t="s">
        <v>1176</v>
      </c>
      <c r="EU5" s="22" t="s">
        <v>1177</v>
      </c>
      <c r="EV5" s="22" t="s">
        <v>1178</v>
      </c>
      <c r="EW5" s="22" t="s">
        <v>1179</v>
      </c>
      <c r="EX5" s="22" t="s">
        <v>1180</v>
      </c>
      <c r="EY5" s="22" t="str">
        <f>_xlfn.TEXTJOIN(",",TRUE, EZ5,FA5)</f>
        <v>H07_40,H07_49</v>
      </c>
      <c r="EZ5" s="22" t="s">
        <v>1181</v>
      </c>
      <c r="FA5" s="22" t="s">
        <v>1182</v>
      </c>
      <c r="FB5" s="22" t="s">
        <v>1183</v>
      </c>
      <c r="FC5" s="22" t="s">
        <v>1184</v>
      </c>
      <c r="FD5" s="22" t="s">
        <v>1185</v>
      </c>
      <c r="FE5" s="22" t="s">
        <v>1186</v>
      </c>
      <c r="FF5" s="22" t="s">
        <v>1187</v>
      </c>
      <c r="FG5" s="22" t="str">
        <f>_xlfn.TEXTJOIN(",",TRUE, FH5,FL5,FO5,FP5,FQ5,FR5,FU5,FV5,FY5,GA5,GB5,GC5,GF5,GG5,GH5,GI5,GJ5,FZ5)</f>
        <v>H06_07,H06_16,H06_25,H06_34,H06_43,H06_52,H06_61,H06_70,H06_79,H06_88,H06_97,H06_106,H06_115,H07_07,H07_23,H07_32,H07_41,H07_50,H07_68,H07_77,H07_86,H07_95,H07_59,H07_13</v>
      </c>
      <c r="FH5" s="47" t="str">
        <f>_xlfn.TEXTJOIN(",",TRUE, FI5,FJ5,FK5)</f>
        <v>H06_07,H06_16,H06_25</v>
      </c>
      <c r="FI5" s="47" t="s">
        <v>1188</v>
      </c>
      <c r="FJ5" s="47" t="s">
        <v>1189</v>
      </c>
      <c r="FK5" s="47" t="s">
        <v>1190</v>
      </c>
      <c r="FL5" s="47" t="str">
        <f>_xlfn.TEXTJOIN(",",TRUE, FM5,FN5)</f>
        <v>H06_34,H06_43</v>
      </c>
      <c r="FM5" s="47" t="s">
        <v>1191</v>
      </c>
      <c r="FN5" s="47" t="s">
        <v>1192</v>
      </c>
      <c r="FO5" s="47" t="s">
        <v>1193</v>
      </c>
      <c r="FP5" s="47" t="s">
        <v>1194</v>
      </c>
      <c r="FQ5" s="47" t="s">
        <v>1195</v>
      </c>
      <c r="FR5" s="47" t="str">
        <f>_xlfn.TEXTJOIN(",",TRUE,FS5,FT5)</f>
        <v>H06_79,H06_88</v>
      </c>
      <c r="FS5" s="47" t="s">
        <v>1196</v>
      </c>
      <c r="FT5" s="47" t="s">
        <v>1197</v>
      </c>
      <c r="FU5" s="47" t="s">
        <v>1198</v>
      </c>
      <c r="FV5" s="47" t="str">
        <f>_xlfn.TEXTJOIN(",",TRUE, FW5,FX5)</f>
        <v>H06_106,H06_115</v>
      </c>
      <c r="FW5" s="47" t="s">
        <v>1199</v>
      </c>
      <c r="FX5" s="47" t="s">
        <v>1200</v>
      </c>
      <c r="FY5" s="47" t="s">
        <v>1201</v>
      </c>
      <c r="FZ5" s="47" t="s">
        <v>1202</v>
      </c>
      <c r="GA5" s="47" t="s">
        <v>1203</v>
      </c>
      <c r="GB5" s="47" t="s">
        <v>1204</v>
      </c>
      <c r="GC5" s="88" t="str">
        <f>_xlfn.TEXTJOIN(",",TRUE, GD5,GE5)</f>
        <v>H07_41,H07_50</v>
      </c>
      <c r="GD5" s="47" t="s">
        <v>1205</v>
      </c>
      <c r="GE5" s="47" t="s">
        <v>1206</v>
      </c>
      <c r="GF5" s="47" t="s">
        <v>1207</v>
      </c>
      <c r="GG5" s="47" t="s">
        <v>1208</v>
      </c>
      <c r="GH5" s="47" t="s">
        <v>1209</v>
      </c>
      <c r="GI5" s="47" t="s">
        <v>1210</v>
      </c>
      <c r="GJ5" s="47" t="s">
        <v>1211</v>
      </c>
      <c r="GK5" s="22" t="str">
        <f>_xlfn.TEXTJOIN(",",TRUE, GL5,GP5,GS5,GT5,GU5,GV5,GY5,GZ5,HC5,HE5,HF5,HG5,HJ5,HK5,HL5,HM5,HN5,HD5)</f>
        <v>H06_08,H06_17,H06_26,H06_35,H06_44,H06_53,H06_62,H06_71,H06_80,H06_89,H06_98,H06_107,H06_116,H07_08,H07_24,H07_33,H07_42,H07_51,H07_69,H07_78,H07_87,H07_96,H07_60,H07_14</v>
      </c>
      <c r="GL5" s="47" t="str">
        <f>_xlfn.TEXTJOIN(",",TRUE, GM5,GN5,GO5)</f>
        <v>H06_08,H06_17,H06_26</v>
      </c>
      <c r="GM5" s="47" t="s">
        <v>1212</v>
      </c>
      <c r="GN5" s="47" t="s">
        <v>1213</v>
      </c>
      <c r="GO5" s="47" t="s">
        <v>1214</v>
      </c>
      <c r="GP5" s="47" t="str">
        <f>_xlfn.TEXTJOIN(",",TRUE, GQ5,GR5)</f>
        <v>H06_35,H06_44</v>
      </c>
      <c r="GQ5" s="47" t="s">
        <v>1215</v>
      </c>
      <c r="GR5" s="47" t="s">
        <v>1216</v>
      </c>
      <c r="GS5" s="47" t="s">
        <v>1217</v>
      </c>
      <c r="GT5" s="47" t="s">
        <v>1218</v>
      </c>
      <c r="GU5" s="47" t="s">
        <v>1219</v>
      </c>
      <c r="GV5" s="47" t="str">
        <f>_xlfn.TEXTJOIN(",",TRUE, GW5,GX5)</f>
        <v>H06_80,H06_89</v>
      </c>
      <c r="GW5" s="47" t="s">
        <v>1220</v>
      </c>
      <c r="GX5" s="47" t="s">
        <v>1221</v>
      </c>
      <c r="GY5" s="47" t="s">
        <v>1222</v>
      </c>
      <c r="GZ5" s="47" t="str">
        <f>_xlfn.TEXTJOIN(",",TRUE, HA5,HB5)</f>
        <v>H06_107,H06_116</v>
      </c>
      <c r="HA5" s="47" t="s">
        <v>1223</v>
      </c>
      <c r="HB5" s="47" t="s">
        <v>1224</v>
      </c>
      <c r="HC5" s="47" t="s">
        <v>1225</v>
      </c>
      <c r="HD5" s="47" t="s">
        <v>1226</v>
      </c>
      <c r="HE5" s="47" t="s">
        <v>1227</v>
      </c>
      <c r="HF5" s="47" t="s">
        <v>1228</v>
      </c>
      <c r="HG5" s="47" t="str">
        <f>_xlfn.TEXTJOIN(",",TRUE, HH5,HI5)</f>
        <v>H07_42,H07_51</v>
      </c>
      <c r="HH5" s="47" t="s">
        <v>1229</v>
      </c>
      <c r="HI5" s="47" t="s">
        <v>1230</v>
      </c>
      <c r="HJ5" s="47" t="s">
        <v>1231</v>
      </c>
      <c r="HK5" s="47" t="s">
        <v>1232</v>
      </c>
      <c r="HL5" s="47" t="s">
        <v>1233</v>
      </c>
      <c r="HM5" s="47" t="s">
        <v>1234</v>
      </c>
      <c r="HN5" s="47" t="s">
        <v>1235</v>
      </c>
      <c r="HO5" s="22" t="str">
        <f>_xlfn.TEXTJOIN(",",TRUE, HP5,HT5,HW5,HX5,HY5,HZ5,IC5,ID5,IG5,II5,IJ5,IK5,IN5,IO5,IP5,IQ5,IR5,IH5)</f>
        <v>H06_09,H06_18,H06_27,H06_36,H06_45,H06_54,H06_63,H06_72,H06_81,H06_90,H06_99,H06_108,H06_117,H07_09,H07_25,H07_34,H07_43,H07_52,H07_70,H07_79,H07_88,H07_97,H07_61,H07_15</v>
      </c>
      <c r="HP5" s="47" t="str">
        <f>_xlfn.TEXTJOIN(",",TRUE, HQ5,HR5,HS5)</f>
        <v>H06_09,H06_18,H06_27</v>
      </c>
      <c r="HQ5" s="47" t="s">
        <v>1236</v>
      </c>
      <c r="HR5" s="47" t="s">
        <v>1237</v>
      </c>
      <c r="HS5" s="47" t="s">
        <v>1238</v>
      </c>
      <c r="HT5" s="47" t="str">
        <f>_xlfn.TEXTJOIN(",",TRUE, HU5,HV5)</f>
        <v>H06_36,H06_45</v>
      </c>
      <c r="HU5" s="47" t="s">
        <v>1239</v>
      </c>
      <c r="HV5" s="47" t="s">
        <v>1240</v>
      </c>
      <c r="HW5" s="88" t="s">
        <v>1241</v>
      </c>
      <c r="HX5" s="47" t="s">
        <v>1242</v>
      </c>
      <c r="HY5" s="47" t="s">
        <v>1243</v>
      </c>
      <c r="HZ5" s="47" t="str">
        <f>_xlfn.TEXTJOIN(",",TRUE, IA5,IB5)</f>
        <v>H06_81,H06_90</v>
      </c>
      <c r="IA5" s="47" t="s">
        <v>1244</v>
      </c>
      <c r="IB5" s="47" t="s">
        <v>1245</v>
      </c>
      <c r="IC5" s="47" t="s">
        <v>1246</v>
      </c>
      <c r="ID5" s="47" t="str">
        <f>_xlfn.TEXTJOIN(",",TRUE, IE5,IF5)</f>
        <v>H06_108,H06_117</v>
      </c>
      <c r="IE5" s="47" t="s">
        <v>1247</v>
      </c>
      <c r="IF5" s="47" t="s">
        <v>1248</v>
      </c>
      <c r="IG5" s="47" t="s">
        <v>1249</v>
      </c>
      <c r="IH5" s="47" t="s">
        <v>1250</v>
      </c>
      <c r="II5" s="47" t="s">
        <v>1251</v>
      </c>
      <c r="IJ5" s="47" t="s">
        <v>1252</v>
      </c>
      <c r="IK5" s="47" t="str">
        <f>_xlfn.TEXTJOIN(",",TRUE, IL5,IM5)</f>
        <v>H07_43,H07_52</v>
      </c>
      <c r="IL5" s="47" t="s">
        <v>1253</v>
      </c>
      <c r="IM5" s="47" t="s">
        <v>1254</v>
      </c>
      <c r="IN5" s="47" t="s">
        <v>1255</v>
      </c>
      <c r="IO5" s="47" t="s">
        <v>1256</v>
      </c>
      <c r="IP5" s="47" t="s">
        <v>1257</v>
      </c>
      <c r="IQ5" s="47" t="s">
        <v>1258</v>
      </c>
      <c r="IR5" s="47" t="s">
        <v>1259</v>
      </c>
      <c r="IS5" s="89" t="str">
        <f>_xlfn.TEXTJOIN(",",TRUE,IT5,IU5,IV5,IW5,IX5)</f>
        <v>H08_19,H08_20,H08_21,H08_22,H08_822a_2023,H08_23,H08_24,H08_25,H08_26,H08_822b_2023,H08_27,H08_28,H08_29,H08_30,H08_822c_2023,H08_31,H08_32,H08_33,H08_34,H08_822d_2023,H08_35,H08_36,H08_37,H08_38,H08_822e_2023</v>
      </c>
      <c r="IT5" s="89" t="s">
        <v>1260</v>
      </c>
      <c r="IU5" s="89" t="s">
        <v>1261</v>
      </c>
      <c r="IV5" s="89" t="s">
        <v>1262</v>
      </c>
      <c r="IW5" s="89" t="s">
        <v>1263</v>
      </c>
      <c r="IX5" s="89" t="s">
        <v>1264</v>
      </c>
      <c r="IY5" s="22" t="str">
        <f>_xlfn.TEXTJOIN(",",TRUE,IZ5,JA5)</f>
        <v>H08_01,H08_02</v>
      </c>
      <c r="IZ5" s="22" t="s">
        <v>1265</v>
      </c>
      <c r="JA5" s="22" t="s">
        <v>1266</v>
      </c>
      <c r="JB5" s="87" t="s">
        <v>1317</v>
      </c>
    </row>
    <row r="6" spans="1:262" ht="311.25" customHeight="1" x14ac:dyDescent="0.25">
      <c r="E6" s="50" t="s">
        <v>764</v>
      </c>
      <c r="F6" s="63" t="s">
        <v>746</v>
      </c>
      <c r="G6" s="63" t="s">
        <v>747</v>
      </c>
      <c r="H6" s="63" t="s">
        <v>748</v>
      </c>
      <c r="I6" s="63" t="s">
        <v>749</v>
      </c>
      <c r="J6" s="63" t="s">
        <v>750</v>
      </c>
      <c r="K6" s="63" t="s">
        <v>751</v>
      </c>
      <c r="L6" s="63" t="s">
        <v>752</v>
      </c>
      <c r="M6" s="63" t="s">
        <v>753</v>
      </c>
      <c r="N6" s="63" t="s">
        <v>754</v>
      </c>
      <c r="O6" s="50" t="s">
        <v>755</v>
      </c>
      <c r="P6" s="50"/>
      <c r="Q6" s="50" t="s">
        <v>246</v>
      </c>
      <c r="R6" s="50" t="s">
        <v>245</v>
      </c>
      <c r="S6" s="50" t="s">
        <v>247</v>
      </c>
      <c r="T6" s="50"/>
      <c r="U6" s="50" t="s">
        <v>248</v>
      </c>
      <c r="V6" s="50" t="s">
        <v>249</v>
      </c>
      <c r="W6" s="50" t="s">
        <v>250</v>
      </c>
      <c r="X6" s="50" t="s">
        <v>251</v>
      </c>
      <c r="Y6" s="50" t="s">
        <v>252</v>
      </c>
      <c r="Z6" s="50"/>
      <c r="AA6" s="50" t="s">
        <v>253</v>
      </c>
      <c r="AB6" s="50" t="s">
        <v>254</v>
      </c>
      <c r="AC6" s="50" t="s">
        <v>255</v>
      </c>
      <c r="AD6" s="50"/>
      <c r="AE6" s="50" t="s">
        <v>256</v>
      </c>
      <c r="AF6" s="50" t="s">
        <v>257</v>
      </c>
      <c r="AG6" s="50" t="s">
        <v>258</v>
      </c>
      <c r="AH6" s="50" t="s">
        <v>285</v>
      </c>
      <c r="AI6" s="50" t="s">
        <v>259</v>
      </c>
      <c r="AJ6" s="50"/>
      <c r="AK6" s="50" t="s">
        <v>260</v>
      </c>
      <c r="AL6" s="50" t="s">
        <v>261</v>
      </c>
      <c r="AM6" s="50" t="s">
        <v>262</v>
      </c>
      <c r="AN6" s="50" t="s">
        <v>263</v>
      </c>
      <c r="AO6" s="50" t="s">
        <v>286</v>
      </c>
      <c r="AP6" s="50" t="s">
        <v>264</v>
      </c>
      <c r="AQ6" s="50" t="s">
        <v>287</v>
      </c>
      <c r="AR6" s="50" t="s">
        <v>756</v>
      </c>
      <c r="AS6" s="50"/>
      <c r="AT6" s="50" t="s">
        <v>567</v>
      </c>
      <c r="AU6" s="50" t="s">
        <v>568</v>
      </c>
      <c r="AV6" s="50" t="s">
        <v>569</v>
      </c>
      <c r="AW6" s="50"/>
      <c r="AX6" s="50" t="s">
        <v>570</v>
      </c>
      <c r="AY6" s="50" t="s">
        <v>571</v>
      </c>
      <c r="AZ6" s="50" t="s">
        <v>572</v>
      </c>
      <c r="BA6" s="50" t="s">
        <v>573</v>
      </c>
      <c r="BB6" s="50" t="s">
        <v>574</v>
      </c>
      <c r="BC6" s="50"/>
      <c r="BD6" s="50" t="s">
        <v>575</v>
      </c>
      <c r="BE6" s="50" t="s">
        <v>576</v>
      </c>
      <c r="BF6" s="50" t="s">
        <v>577</v>
      </c>
      <c r="BG6" s="50"/>
      <c r="BH6" s="50" t="s">
        <v>578</v>
      </c>
      <c r="BI6" s="50" t="s">
        <v>579</v>
      </c>
      <c r="BJ6" s="50" t="s">
        <v>580</v>
      </c>
      <c r="BK6" s="50" t="s">
        <v>739</v>
      </c>
      <c r="BL6" s="50" t="s">
        <v>581</v>
      </c>
      <c r="BM6" s="50" t="s">
        <v>259</v>
      </c>
      <c r="BN6" s="50"/>
      <c r="BO6" s="50" t="s">
        <v>582</v>
      </c>
      <c r="BP6" s="50" t="s">
        <v>583</v>
      </c>
      <c r="BQ6" s="50" t="s">
        <v>584</v>
      </c>
      <c r="BR6" s="50" t="s">
        <v>585</v>
      </c>
      <c r="BS6" s="50" t="s">
        <v>586</v>
      </c>
      <c r="BT6" s="50" t="s">
        <v>587</v>
      </c>
      <c r="BU6" s="50" t="s">
        <v>588</v>
      </c>
      <c r="BV6" s="50" t="s">
        <v>757</v>
      </c>
      <c r="BW6" s="50"/>
      <c r="BX6" s="50" t="s">
        <v>589</v>
      </c>
      <c r="BY6" s="50" t="s">
        <v>590</v>
      </c>
      <c r="BZ6" s="50" t="s">
        <v>591</v>
      </c>
      <c r="CA6" s="50"/>
      <c r="CB6" s="50" t="s">
        <v>592</v>
      </c>
      <c r="CC6" s="50" t="s">
        <v>593</v>
      </c>
      <c r="CD6" s="50" t="s">
        <v>594</v>
      </c>
      <c r="CE6" s="50" t="s">
        <v>595</v>
      </c>
      <c r="CF6" s="50" t="s">
        <v>596</v>
      </c>
      <c r="CG6" s="50"/>
      <c r="CH6" s="50" t="s">
        <v>597</v>
      </c>
      <c r="CI6" s="50" t="s">
        <v>598</v>
      </c>
      <c r="CJ6" s="50" t="s">
        <v>599</v>
      </c>
      <c r="CK6" s="50"/>
      <c r="CL6" s="50" t="s">
        <v>600</v>
      </c>
      <c r="CM6" s="50" t="s">
        <v>601</v>
      </c>
      <c r="CN6" s="50" t="s">
        <v>602</v>
      </c>
      <c r="CO6" s="50" t="s">
        <v>740</v>
      </c>
      <c r="CP6" s="50" t="s">
        <v>603</v>
      </c>
      <c r="CQ6" s="50" t="s">
        <v>604</v>
      </c>
      <c r="CR6" s="50"/>
      <c r="CS6" s="50" t="s">
        <v>605</v>
      </c>
      <c r="CT6" s="50" t="s">
        <v>606</v>
      </c>
      <c r="CU6" s="50" t="s">
        <v>607</v>
      </c>
      <c r="CV6" s="50" t="s">
        <v>608</v>
      </c>
      <c r="CW6" s="50" t="s">
        <v>609</v>
      </c>
      <c r="CX6" s="50" t="s">
        <v>610</v>
      </c>
      <c r="CY6" s="50" t="s">
        <v>611</v>
      </c>
      <c r="CZ6" s="50" t="s">
        <v>758</v>
      </c>
      <c r="DA6" s="50"/>
      <c r="DB6" s="50" t="s">
        <v>288</v>
      </c>
      <c r="DC6" s="50" t="s">
        <v>289</v>
      </c>
      <c r="DD6" s="50" t="s">
        <v>290</v>
      </c>
      <c r="DE6" s="50"/>
      <c r="DF6" s="50" t="s">
        <v>291</v>
      </c>
      <c r="DG6" s="50" t="s">
        <v>249</v>
      </c>
      <c r="DH6" s="50" t="s">
        <v>250</v>
      </c>
      <c r="DI6" s="50" t="s">
        <v>292</v>
      </c>
      <c r="DJ6" s="50" t="s">
        <v>293</v>
      </c>
      <c r="DK6" s="50"/>
      <c r="DL6" s="50" t="s">
        <v>294</v>
      </c>
      <c r="DM6" s="50" t="s">
        <v>295</v>
      </c>
      <c r="DN6" s="50" t="s">
        <v>296</v>
      </c>
      <c r="DO6" s="50"/>
      <c r="DP6" s="50" t="s">
        <v>297</v>
      </c>
      <c r="DQ6" s="50" t="s">
        <v>298</v>
      </c>
      <c r="DR6" s="50" t="s">
        <v>299</v>
      </c>
      <c r="DS6" s="50" t="s">
        <v>300</v>
      </c>
      <c r="DT6" s="50" t="s">
        <v>301</v>
      </c>
      <c r="DU6" s="50"/>
      <c r="DV6" s="50" t="s">
        <v>302</v>
      </c>
      <c r="DW6" s="50" t="s">
        <v>303</v>
      </c>
      <c r="DX6" s="50" t="s">
        <v>304</v>
      </c>
      <c r="DY6" s="50" t="s">
        <v>305</v>
      </c>
      <c r="DZ6" s="50" t="s">
        <v>306</v>
      </c>
      <c r="EA6" s="50" t="s">
        <v>307</v>
      </c>
      <c r="EB6" s="50" t="s">
        <v>308</v>
      </c>
      <c r="EC6" s="50" t="s">
        <v>759</v>
      </c>
      <c r="ED6" s="50"/>
      <c r="EE6" s="50" t="s">
        <v>265</v>
      </c>
      <c r="EF6" s="50" t="s">
        <v>266</v>
      </c>
      <c r="EG6" s="50" t="s">
        <v>267</v>
      </c>
      <c r="EH6" s="50"/>
      <c r="EI6" s="50" t="s">
        <v>268</v>
      </c>
      <c r="EJ6" s="50" t="s">
        <v>309</v>
      </c>
      <c r="EK6" s="50" t="s">
        <v>269</v>
      </c>
      <c r="EL6" s="50" t="s">
        <v>270</v>
      </c>
      <c r="EM6" s="50" t="s">
        <v>271</v>
      </c>
      <c r="EN6" s="50"/>
      <c r="EO6" s="50" t="s">
        <v>272</v>
      </c>
      <c r="EP6" s="50" t="s">
        <v>273</v>
      </c>
      <c r="EQ6" s="50" t="s">
        <v>274</v>
      </c>
      <c r="ER6" s="50"/>
      <c r="ES6" s="50" t="s">
        <v>275</v>
      </c>
      <c r="ET6" s="50" t="s">
        <v>276</v>
      </c>
      <c r="EU6" s="50" t="s">
        <v>277</v>
      </c>
      <c r="EV6" s="50" t="s">
        <v>742</v>
      </c>
      <c r="EW6" s="50" t="s">
        <v>310</v>
      </c>
      <c r="EX6" s="50" t="s">
        <v>278</v>
      </c>
      <c r="EY6" s="50"/>
      <c r="EZ6" s="50" t="s">
        <v>279</v>
      </c>
      <c r="FA6" s="50" t="s">
        <v>280</v>
      </c>
      <c r="FB6" s="50" t="s">
        <v>281</v>
      </c>
      <c r="FC6" s="50" t="s">
        <v>282</v>
      </c>
      <c r="FD6" s="50" t="s">
        <v>283</v>
      </c>
      <c r="FE6" s="50" t="s">
        <v>284</v>
      </c>
      <c r="FF6" s="50" t="s">
        <v>311</v>
      </c>
      <c r="FG6" s="50" t="s">
        <v>760</v>
      </c>
      <c r="FH6" s="50"/>
      <c r="FI6" s="50" t="s">
        <v>312</v>
      </c>
      <c r="FJ6" s="50" t="s">
        <v>313</v>
      </c>
      <c r="FK6" s="50" t="s">
        <v>314</v>
      </c>
      <c r="FL6" s="50"/>
      <c r="FM6" s="50" t="s">
        <v>315</v>
      </c>
      <c r="FN6" s="50" t="s">
        <v>316</v>
      </c>
      <c r="FO6" s="50" t="s">
        <v>317</v>
      </c>
      <c r="FP6" s="50" t="s">
        <v>318</v>
      </c>
      <c r="FQ6" s="50" t="s">
        <v>319</v>
      </c>
      <c r="FR6" s="50"/>
      <c r="FS6" s="50" t="s">
        <v>320</v>
      </c>
      <c r="FT6" s="50" t="s">
        <v>321</v>
      </c>
      <c r="FU6" s="50" t="s">
        <v>322</v>
      </c>
      <c r="FV6" s="50"/>
      <c r="FW6" s="50" t="s">
        <v>323</v>
      </c>
      <c r="FX6" s="50" t="s">
        <v>324</v>
      </c>
      <c r="FY6" s="50" t="s">
        <v>325</v>
      </c>
      <c r="FZ6" s="50" t="s">
        <v>743</v>
      </c>
      <c r="GA6" s="50" t="s">
        <v>326</v>
      </c>
      <c r="GB6" s="50" t="s">
        <v>327</v>
      </c>
      <c r="GC6" s="50"/>
      <c r="GD6" s="50" t="s">
        <v>328</v>
      </c>
      <c r="GE6" s="50" t="s">
        <v>329</v>
      </c>
      <c r="GF6" s="50" t="s">
        <v>330</v>
      </c>
      <c r="GG6" s="50" t="s">
        <v>331</v>
      </c>
      <c r="GH6" s="50" t="s">
        <v>332</v>
      </c>
      <c r="GI6" s="50" t="s">
        <v>333</v>
      </c>
      <c r="GJ6" s="50" t="s">
        <v>334</v>
      </c>
      <c r="GK6" s="50" t="s">
        <v>761</v>
      </c>
      <c r="GL6" s="50"/>
      <c r="GM6" s="50" t="s">
        <v>335</v>
      </c>
      <c r="GN6" s="50" t="s">
        <v>336</v>
      </c>
      <c r="GO6" s="50" t="s">
        <v>337</v>
      </c>
      <c r="GP6" s="50"/>
      <c r="GQ6" s="50" t="s">
        <v>338</v>
      </c>
      <c r="GR6" s="50" t="s">
        <v>339</v>
      </c>
      <c r="GS6" s="50" t="s">
        <v>340</v>
      </c>
      <c r="GT6" s="50" t="s">
        <v>341</v>
      </c>
      <c r="GU6" s="50" t="s">
        <v>342</v>
      </c>
      <c r="GV6" s="50"/>
      <c r="GW6" s="50" t="s">
        <v>343</v>
      </c>
      <c r="GX6" s="50" t="s">
        <v>344</v>
      </c>
      <c r="GY6" s="50" t="s">
        <v>345</v>
      </c>
      <c r="GZ6" s="50"/>
      <c r="HA6" s="50" t="s">
        <v>346</v>
      </c>
      <c r="HB6" s="50" t="s">
        <v>347</v>
      </c>
      <c r="HC6" s="50" t="s">
        <v>348</v>
      </c>
      <c r="HD6" s="50" t="s">
        <v>744</v>
      </c>
      <c r="HE6" s="50" t="s">
        <v>349</v>
      </c>
      <c r="HF6" s="50" t="s">
        <v>350</v>
      </c>
      <c r="HG6" s="50"/>
      <c r="HH6" s="50" t="s">
        <v>351</v>
      </c>
      <c r="HI6" s="50" t="s">
        <v>352</v>
      </c>
      <c r="HJ6" s="50" t="s">
        <v>353</v>
      </c>
      <c r="HK6" s="50" t="s">
        <v>354</v>
      </c>
      <c r="HL6" s="50" t="s">
        <v>355</v>
      </c>
      <c r="HM6" s="50" t="s">
        <v>356</v>
      </c>
      <c r="HN6" s="50" t="s">
        <v>357</v>
      </c>
      <c r="HO6" s="50" t="s">
        <v>762</v>
      </c>
      <c r="HP6" s="50"/>
      <c r="HQ6" s="71" t="s">
        <v>892</v>
      </c>
      <c r="HR6" s="71" t="s">
        <v>871</v>
      </c>
      <c r="HS6" s="71" t="s">
        <v>893</v>
      </c>
      <c r="HT6" s="50"/>
      <c r="HU6" s="71" t="s">
        <v>872</v>
      </c>
      <c r="HV6" s="71" t="s">
        <v>873</v>
      </c>
      <c r="HW6" s="71" t="s">
        <v>874</v>
      </c>
      <c r="HX6" s="71" t="s">
        <v>875</v>
      </c>
      <c r="HY6" s="71" t="s">
        <v>876</v>
      </c>
      <c r="HZ6" s="50"/>
      <c r="IA6" s="71" t="s">
        <v>877</v>
      </c>
      <c r="IB6" s="71" t="s">
        <v>878</v>
      </c>
      <c r="IC6" s="71" t="s">
        <v>879</v>
      </c>
      <c r="ID6" s="50"/>
      <c r="IE6" s="71" t="s">
        <v>880</v>
      </c>
      <c r="IF6" s="71" t="s">
        <v>881</v>
      </c>
      <c r="IG6" s="71" t="s">
        <v>882</v>
      </c>
      <c r="IH6" s="50" t="s">
        <v>745</v>
      </c>
      <c r="II6" s="71" t="s">
        <v>883</v>
      </c>
      <c r="IJ6" s="71" t="s">
        <v>884</v>
      </c>
      <c r="IK6" s="50"/>
      <c r="IL6" s="71" t="s">
        <v>885</v>
      </c>
      <c r="IM6" s="71" t="s">
        <v>886</v>
      </c>
      <c r="IN6" s="71" t="s">
        <v>887</v>
      </c>
      <c r="IO6" s="71" t="s">
        <v>888</v>
      </c>
      <c r="IP6" s="71" t="s">
        <v>889</v>
      </c>
      <c r="IQ6" s="71" t="s">
        <v>890</v>
      </c>
      <c r="IR6" s="71" t="s">
        <v>891</v>
      </c>
      <c r="IS6" s="63" t="s">
        <v>843</v>
      </c>
      <c r="IT6" s="63" t="s">
        <v>844</v>
      </c>
      <c r="IU6" s="63" t="s">
        <v>845</v>
      </c>
      <c r="IV6" s="63" t="s">
        <v>846</v>
      </c>
      <c r="IW6" s="63" t="s">
        <v>847</v>
      </c>
      <c r="IX6" s="63" t="s">
        <v>848</v>
      </c>
      <c r="IY6" s="50" t="s">
        <v>786</v>
      </c>
      <c r="IZ6" s="50" t="s">
        <v>714</v>
      </c>
      <c r="JA6" s="50" t="s">
        <v>715</v>
      </c>
      <c r="JB6" s="69" t="s">
        <v>787</v>
      </c>
    </row>
    <row r="13" spans="1:262" ht="18" x14ac:dyDescent="0.25">
      <c r="D13" s="22"/>
    </row>
    <row r="21" spans="118:119" ht="18" x14ac:dyDescent="0.25">
      <c r="DN21" s="139" t="s">
        <v>239</v>
      </c>
      <c r="DO21" s="33"/>
    </row>
    <row r="22" spans="118:119" ht="18" x14ac:dyDescent="0.25">
      <c r="DN22" s="140"/>
      <c r="DO22" s="33"/>
    </row>
  </sheetData>
  <mergeCells count="173">
    <mergeCell ref="HO1:IR1"/>
    <mergeCell ref="BV1:CY1"/>
    <mergeCell ref="CZ1:EB1"/>
    <mergeCell ref="GK1:HN1"/>
    <mergeCell ref="EC1:FF1"/>
    <mergeCell ref="FG1:GJ1"/>
    <mergeCell ref="GS2:GS3"/>
    <mergeCell ref="GF2:GF3"/>
    <mergeCell ref="GG2:GG3"/>
    <mergeCell ref="GH2:GH3"/>
    <mergeCell ref="GI2:GI3"/>
    <mergeCell ref="HC2:HC3"/>
    <mergeCell ref="HE2:HE3"/>
    <mergeCell ref="HF2:HF3"/>
    <mergeCell ref="HJ2:HJ3"/>
    <mergeCell ref="GT2:GT3"/>
    <mergeCell ref="GU2:GU3"/>
    <mergeCell ref="GY2:GY3"/>
    <mergeCell ref="GV2:GX2"/>
    <mergeCell ref="GZ2:HB2"/>
    <mergeCell ref="HG2:HI2"/>
    <mergeCell ref="CZ2:CZ3"/>
    <mergeCell ref="DX2:DX3"/>
    <mergeCell ref="GB2:GB3"/>
    <mergeCell ref="IS1:IX1"/>
    <mergeCell ref="IY1:JA1"/>
    <mergeCell ref="HK2:HK3"/>
    <mergeCell ref="HL2:HL3"/>
    <mergeCell ref="HM2:HM3"/>
    <mergeCell ref="HN2:HN3"/>
    <mergeCell ref="HD2:HD3"/>
    <mergeCell ref="EU2:EU3"/>
    <mergeCell ref="EK2:EK3"/>
    <mergeCell ref="EL2:EL3"/>
    <mergeCell ref="FD2:FD3"/>
    <mergeCell ref="FE2:FE3"/>
    <mergeCell ref="FF2:FF3"/>
    <mergeCell ref="FG2:FG3"/>
    <mergeCell ref="EW2:EW3"/>
    <mergeCell ref="EX2:EX3"/>
    <mergeCell ref="EM2:EM3"/>
    <mergeCell ref="EQ2:EQ3"/>
    <mergeCell ref="EV2:EV3"/>
    <mergeCell ref="GL2:GO2"/>
    <mergeCell ref="GP2:GR2"/>
    <mergeCell ref="FB2:FB3"/>
    <mergeCell ref="FC2:FC3"/>
    <mergeCell ref="FU2:FU3"/>
    <mergeCell ref="JB2:JB3"/>
    <mergeCell ref="HO2:HO3"/>
    <mergeCell ref="HP2:HS2"/>
    <mergeCell ref="HT2:HV2"/>
    <mergeCell ref="HW2:HW3"/>
    <mergeCell ref="HX2:HX3"/>
    <mergeCell ref="HY2:HY3"/>
    <mergeCell ref="HZ2:IB2"/>
    <mergeCell ref="IC2:IC3"/>
    <mergeCell ref="IN2:IN3"/>
    <mergeCell ref="ID2:IF2"/>
    <mergeCell ref="IG2:IG3"/>
    <mergeCell ref="II2:II3"/>
    <mergeCell ref="IJ2:IJ3"/>
    <mergeCell ref="IK2:IM2"/>
    <mergeCell ref="IH2:IH3"/>
    <mergeCell ref="IO2:IO3"/>
    <mergeCell ref="IP2:IP3"/>
    <mergeCell ref="IQ2:IQ3"/>
    <mergeCell ref="IR2:IR3"/>
    <mergeCell ref="B2:B3"/>
    <mergeCell ref="E2:E3"/>
    <mergeCell ref="O2:O3"/>
    <mergeCell ref="D2:D3"/>
    <mergeCell ref="AQ2:AQ3"/>
    <mergeCell ref="W2:W3"/>
    <mergeCell ref="X2:X3"/>
    <mergeCell ref="Y2:Y3"/>
    <mergeCell ref="P2:S2"/>
    <mergeCell ref="T2:V2"/>
    <mergeCell ref="Z2:AB2"/>
    <mergeCell ref="C2:C3"/>
    <mergeCell ref="AN2:AN3"/>
    <mergeCell ref="AO2:AO3"/>
    <mergeCell ref="AP2:AP3"/>
    <mergeCell ref="AD2:AF2"/>
    <mergeCell ref="AJ2:AL2"/>
    <mergeCell ref="F2:N2"/>
    <mergeCell ref="FO2:FO3"/>
    <mergeCell ref="FP2:FP3"/>
    <mergeCell ref="FQ2:FQ3"/>
    <mergeCell ref="GK2:GK3"/>
    <mergeCell ref="GA2:GA3"/>
    <mergeCell ref="FY2:FY3"/>
    <mergeCell ref="FZ2:FZ3"/>
    <mergeCell ref="GJ2:GJ3"/>
    <mergeCell ref="DN21:DN22"/>
    <mergeCell ref="DH2:DH3"/>
    <mergeCell ref="DI2:DI3"/>
    <mergeCell ref="DJ2:DJ3"/>
    <mergeCell ref="DN2:DN3"/>
    <mergeCell ref="DK2:DM2"/>
    <mergeCell ref="DO2:DQ2"/>
    <mergeCell ref="DU2:DW2"/>
    <mergeCell ref="ED2:EG2"/>
    <mergeCell ref="DY2:DY3"/>
    <mergeCell ref="DZ2:DZ3"/>
    <mergeCell ref="EA2:EA3"/>
    <mergeCell ref="EB2:EB3"/>
    <mergeCell ref="DR2:DR3"/>
    <mergeCell ref="DS2:DS3"/>
    <mergeCell ref="DT2:DT3"/>
    <mergeCell ref="EC2:EC3"/>
    <mergeCell ref="B1:C1"/>
    <mergeCell ref="IZ2:JA2"/>
    <mergeCell ref="IY2:IY3"/>
    <mergeCell ref="IT2:IX2"/>
    <mergeCell ref="EH2:EJ2"/>
    <mergeCell ref="EN2:EP2"/>
    <mergeCell ref="ER2:ET2"/>
    <mergeCell ref="EY2:FA2"/>
    <mergeCell ref="FH2:FK2"/>
    <mergeCell ref="FL2:FN2"/>
    <mergeCell ref="FR2:FT2"/>
    <mergeCell ref="FV2:FX2"/>
    <mergeCell ref="GC2:GE2"/>
    <mergeCell ref="IS2:IS3"/>
    <mergeCell ref="AC2:AC3"/>
    <mergeCell ref="AG2:AG3"/>
    <mergeCell ref="AH2:AH3"/>
    <mergeCell ref="AI2:AI3"/>
    <mergeCell ref="AM2:AM3"/>
    <mergeCell ref="DA2:DD2"/>
    <mergeCell ref="DE2:DG2"/>
    <mergeCell ref="AR2:AR3"/>
    <mergeCell ref="AS2:AV2"/>
    <mergeCell ref="AW2:AY2"/>
    <mergeCell ref="AZ2:AZ3"/>
    <mergeCell ref="BA2:BA3"/>
    <mergeCell ref="BB2:BB3"/>
    <mergeCell ref="BC2:BE2"/>
    <mergeCell ref="BF2:BF3"/>
    <mergeCell ref="E1:L1"/>
    <mergeCell ref="O1:AQ1"/>
    <mergeCell ref="AR1:BU1"/>
    <mergeCell ref="BU2:BU3"/>
    <mergeCell ref="BK2:BK3"/>
    <mergeCell ref="BV2:BV3"/>
    <mergeCell ref="CA2:CC2"/>
    <mergeCell ref="CD2:CD3"/>
    <mergeCell ref="CE2:CE3"/>
    <mergeCell ref="CF2:CF3"/>
    <mergeCell ref="CG2:CI2"/>
    <mergeCell ref="BG2:BI2"/>
    <mergeCell ref="BJ2:BJ3"/>
    <mergeCell ref="BL2:BL3"/>
    <mergeCell ref="BM2:BM3"/>
    <mergeCell ref="BN2:BP2"/>
    <mergeCell ref="BQ2:BQ3"/>
    <mergeCell ref="BR2:BR3"/>
    <mergeCell ref="BS2:BS3"/>
    <mergeCell ref="BT2:BT3"/>
    <mergeCell ref="CX2:CX3"/>
    <mergeCell ref="CY2:CY3"/>
    <mergeCell ref="BW2:BZ2"/>
    <mergeCell ref="CJ2:CJ3"/>
    <mergeCell ref="CK2:CM2"/>
    <mergeCell ref="CN2:CN3"/>
    <mergeCell ref="CP2:CP3"/>
    <mergeCell ref="CQ2:CQ3"/>
    <mergeCell ref="CR2:CT2"/>
    <mergeCell ref="CU2:CU3"/>
    <mergeCell ref="CV2:CV3"/>
    <mergeCell ref="CW2:CW3"/>
    <mergeCell ref="CO2:CO3"/>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EC8D-3D3C-4380-A201-200EA1079515}">
  <dimension ref="A1:Q31"/>
  <sheetViews>
    <sheetView zoomScale="70" zoomScaleNormal="70" workbookViewId="0">
      <selection activeCell="D14" sqref="D14"/>
    </sheetView>
  </sheetViews>
  <sheetFormatPr baseColWidth="10" defaultColWidth="25.7109375" defaultRowHeight="15" x14ac:dyDescent="0.25"/>
  <cols>
    <col min="14" max="14" width="31.140625" customWidth="1"/>
    <col min="15" max="15" width="35.5703125" customWidth="1"/>
    <col min="16" max="16" width="37.5703125" customWidth="1"/>
  </cols>
  <sheetData>
    <row r="1" spans="1:17" ht="39.6" customHeight="1" x14ac:dyDescent="0.25">
      <c r="B1" s="118" t="s">
        <v>129</v>
      </c>
      <c r="C1" s="118"/>
      <c r="D1" s="17" t="s">
        <v>228</v>
      </c>
      <c r="E1" s="133" t="s">
        <v>244</v>
      </c>
      <c r="F1" s="134"/>
      <c r="G1" s="134"/>
      <c r="H1" s="134"/>
      <c r="I1" s="134"/>
      <c r="J1" s="134"/>
      <c r="K1" s="134"/>
      <c r="L1" s="134"/>
      <c r="M1" s="134"/>
      <c r="N1" s="134"/>
      <c r="O1" s="134"/>
      <c r="P1" s="134"/>
      <c r="Q1" s="135"/>
    </row>
    <row r="2" spans="1:17" ht="49.9" customHeight="1" x14ac:dyDescent="0.25">
      <c r="B2" s="117" t="s">
        <v>13</v>
      </c>
      <c r="C2" s="107" t="s">
        <v>375</v>
      </c>
      <c r="D2" s="107" t="s">
        <v>223</v>
      </c>
      <c r="E2" s="107" t="s">
        <v>49</v>
      </c>
      <c r="F2" s="136" t="s">
        <v>62</v>
      </c>
      <c r="G2" s="138"/>
      <c r="H2" s="107" t="s">
        <v>44</v>
      </c>
      <c r="I2" s="136" t="s">
        <v>363</v>
      </c>
      <c r="J2" s="137"/>
      <c r="K2" s="137"/>
      <c r="L2" s="138"/>
      <c r="M2" s="107" t="s">
        <v>61</v>
      </c>
      <c r="N2" s="107" t="s">
        <v>50</v>
      </c>
      <c r="O2" s="136" t="s">
        <v>633</v>
      </c>
      <c r="P2" s="137"/>
      <c r="Q2" s="107" t="s">
        <v>649</v>
      </c>
    </row>
    <row r="3" spans="1:17" ht="66" customHeight="1" x14ac:dyDescent="0.25">
      <c r="B3" s="117"/>
      <c r="C3" s="109"/>
      <c r="D3" s="109"/>
      <c r="E3" s="109"/>
      <c r="F3" s="28" t="s">
        <v>42</v>
      </c>
      <c r="G3" s="29" t="s">
        <v>43</v>
      </c>
      <c r="H3" s="109"/>
      <c r="I3" s="28" t="s">
        <v>45</v>
      </c>
      <c r="J3" s="28" t="s">
        <v>46</v>
      </c>
      <c r="K3" s="28" t="s">
        <v>47</v>
      </c>
      <c r="L3" s="28" t="s">
        <v>48</v>
      </c>
      <c r="M3" s="109"/>
      <c r="N3" s="109"/>
      <c r="O3" s="28" t="s">
        <v>634</v>
      </c>
      <c r="P3" s="28" t="s">
        <v>635</v>
      </c>
      <c r="Q3" s="109"/>
    </row>
    <row r="4" spans="1:17" ht="66" customHeight="1" x14ac:dyDescent="0.25">
      <c r="A4" s="77" t="s">
        <v>972</v>
      </c>
      <c r="B4" s="75" t="s">
        <v>13</v>
      </c>
      <c r="C4" s="75" t="s">
        <v>375</v>
      </c>
      <c r="D4" s="75" t="s">
        <v>973</v>
      </c>
      <c r="E4" s="24" t="s">
        <v>1267</v>
      </c>
      <c r="F4" s="28" t="s">
        <v>42</v>
      </c>
      <c r="G4" s="29" t="s">
        <v>43</v>
      </c>
      <c r="H4" s="24" t="s">
        <v>44</v>
      </c>
      <c r="I4" s="28" t="s">
        <v>45</v>
      </c>
      <c r="J4" s="28" t="s">
        <v>46</v>
      </c>
      <c r="K4" s="28" t="s">
        <v>47</v>
      </c>
      <c r="L4" s="28" t="s">
        <v>48</v>
      </c>
      <c r="M4" s="24" t="s">
        <v>61</v>
      </c>
      <c r="N4" s="24" t="s">
        <v>50</v>
      </c>
      <c r="O4" s="28" t="s">
        <v>634</v>
      </c>
      <c r="P4" s="28" t="s">
        <v>635</v>
      </c>
      <c r="Q4" s="24" t="s">
        <v>649</v>
      </c>
    </row>
    <row r="5" spans="1:17" ht="120" hidden="1" customHeight="1" x14ac:dyDescent="0.25">
      <c r="A5" s="77" t="s">
        <v>974</v>
      </c>
      <c r="B5" s="75"/>
      <c r="C5" s="75"/>
      <c r="D5" s="75"/>
      <c r="E5" s="22" t="str">
        <f>_xlfn.TEXTJOIN(",",TRUE,F5,G5)</f>
        <v>H04_04,H04_05</v>
      </c>
      <c r="F5" s="22" t="s">
        <v>1268</v>
      </c>
      <c r="G5" s="22" t="s">
        <v>1269</v>
      </c>
      <c r="H5" s="22" t="str">
        <f>_xlfn.TEXTJOIN(",",TRUE,I5,J5,K5,L5)</f>
        <v>H04_06,H04_07,H04_08,H04_09</v>
      </c>
      <c r="I5" s="22" t="s">
        <v>1270</v>
      </c>
      <c r="J5" s="22" t="s">
        <v>1271</v>
      </c>
      <c r="K5" s="22" t="s">
        <v>1272</v>
      </c>
      <c r="L5" s="22" t="s">
        <v>1273</v>
      </c>
      <c r="M5" s="22" t="s">
        <v>1274</v>
      </c>
      <c r="N5" s="74" t="str">
        <f>_xlfn.TEXTJOIN(",",TRUE,O5,P5)</f>
        <v>H04_11,H04_12</v>
      </c>
      <c r="O5" s="74" t="s">
        <v>1275</v>
      </c>
      <c r="P5" s="74" t="s">
        <v>1276</v>
      </c>
      <c r="Q5" s="89" t="s">
        <v>1277</v>
      </c>
    </row>
    <row r="6" spans="1:17" ht="210" hidden="1" customHeight="1" x14ac:dyDescent="0.25">
      <c r="B6" s="90"/>
      <c r="E6" s="50" t="s">
        <v>100</v>
      </c>
      <c r="F6" s="50" t="s">
        <v>101</v>
      </c>
      <c r="G6" s="50" t="s">
        <v>102</v>
      </c>
      <c r="H6" s="50" t="s">
        <v>103</v>
      </c>
      <c r="I6" s="50" t="s">
        <v>104</v>
      </c>
      <c r="J6" s="50" t="s">
        <v>105</v>
      </c>
      <c r="K6" s="50" t="s">
        <v>106</v>
      </c>
      <c r="L6" s="50" t="s">
        <v>107</v>
      </c>
      <c r="M6" s="50" t="s">
        <v>108</v>
      </c>
      <c r="N6" s="50" t="s">
        <v>849</v>
      </c>
      <c r="O6" s="50" t="s">
        <v>712</v>
      </c>
      <c r="P6" s="50" t="s">
        <v>713</v>
      </c>
      <c r="Q6" s="63" t="s">
        <v>763</v>
      </c>
    </row>
    <row r="7" spans="1:17" x14ac:dyDescent="0.25">
      <c r="B7" t="s">
        <v>1299</v>
      </c>
      <c r="C7" t="s">
        <v>912</v>
      </c>
      <c r="D7" t="s">
        <v>1300</v>
      </c>
      <c r="E7">
        <v>711</v>
      </c>
      <c r="F7">
        <v>1</v>
      </c>
      <c r="G7">
        <v>710</v>
      </c>
      <c r="H7">
        <v>468</v>
      </c>
      <c r="I7">
        <v>273</v>
      </c>
      <c r="J7">
        <v>5</v>
      </c>
      <c r="K7">
        <v>2</v>
      </c>
      <c r="L7">
        <v>188</v>
      </c>
      <c r="M7">
        <v>120</v>
      </c>
      <c r="N7">
        <v>74</v>
      </c>
      <c r="O7">
        <v>69</v>
      </c>
      <c r="P7">
        <v>5</v>
      </c>
      <c r="Q7">
        <v>0</v>
      </c>
    </row>
    <row r="8" spans="1:17" x14ac:dyDescent="0.25">
      <c r="B8" t="s">
        <v>1299</v>
      </c>
      <c r="C8" t="s">
        <v>912</v>
      </c>
      <c r="D8" t="s">
        <v>1301</v>
      </c>
      <c r="E8">
        <v>711</v>
      </c>
      <c r="F8">
        <v>1</v>
      </c>
      <c r="G8">
        <v>710</v>
      </c>
      <c r="H8">
        <v>468</v>
      </c>
      <c r="I8">
        <v>273</v>
      </c>
      <c r="J8">
        <v>5</v>
      </c>
      <c r="K8">
        <v>2</v>
      </c>
      <c r="L8">
        <v>188</v>
      </c>
      <c r="M8">
        <v>120</v>
      </c>
      <c r="N8">
        <v>74</v>
      </c>
      <c r="O8">
        <v>69</v>
      </c>
      <c r="P8">
        <v>5</v>
      </c>
      <c r="Q8">
        <v>0</v>
      </c>
    </row>
    <row r="9" spans="1:17" x14ac:dyDescent="0.25">
      <c r="B9" t="s">
        <v>1299</v>
      </c>
      <c r="C9" t="s">
        <v>912</v>
      </c>
      <c r="D9" t="s">
        <v>1302</v>
      </c>
      <c r="E9">
        <v>711</v>
      </c>
      <c r="F9">
        <v>1</v>
      </c>
      <c r="G9">
        <v>710</v>
      </c>
      <c r="H9">
        <v>468</v>
      </c>
      <c r="I9">
        <v>273</v>
      </c>
      <c r="J9">
        <v>5</v>
      </c>
      <c r="K9">
        <v>2</v>
      </c>
      <c r="L9">
        <v>188</v>
      </c>
      <c r="M9">
        <v>120</v>
      </c>
      <c r="N9">
        <v>74</v>
      </c>
      <c r="O9">
        <v>69</v>
      </c>
      <c r="P9">
        <v>5</v>
      </c>
      <c r="Q9">
        <v>0</v>
      </c>
    </row>
    <row r="10" spans="1:17" x14ac:dyDescent="0.25">
      <c r="B10" t="s">
        <v>1299</v>
      </c>
      <c r="C10" t="s">
        <v>912</v>
      </c>
      <c r="D10" t="s">
        <v>1303</v>
      </c>
      <c r="E10">
        <v>711</v>
      </c>
      <c r="F10">
        <v>1</v>
      </c>
      <c r="G10">
        <v>710</v>
      </c>
      <c r="H10">
        <v>468</v>
      </c>
      <c r="I10">
        <v>273</v>
      </c>
      <c r="J10">
        <v>5</v>
      </c>
      <c r="K10">
        <v>2</v>
      </c>
      <c r="L10">
        <v>188</v>
      </c>
      <c r="M10">
        <v>120</v>
      </c>
      <c r="N10">
        <v>74</v>
      </c>
      <c r="O10">
        <v>69</v>
      </c>
      <c r="P10">
        <v>5</v>
      </c>
      <c r="Q10">
        <v>0</v>
      </c>
    </row>
    <row r="11" spans="1:17" x14ac:dyDescent="0.25">
      <c r="B11" t="s">
        <v>1299</v>
      </c>
      <c r="C11" t="s">
        <v>912</v>
      </c>
      <c r="D11" t="s">
        <v>1304</v>
      </c>
      <c r="E11">
        <v>711</v>
      </c>
      <c r="F11">
        <v>1</v>
      </c>
      <c r="G11">
        <v>710</v>
      </c>
      <c r="H11">
        <v>468</v>
      </c>
      <c r="I11">
        <v>273</v>
      </c>
      <c r="J11">
        <v>5</v>
      </c>
      <c r="K11">
        <v>2</v>
      </c>
      <c r="L11">
        <v>188</v>
      </c>
      <c r="M11">
        <v>120</v>
      </c>
      <c r="N11">
        <v>74</v>
      </c>
      <c r="O11">
        <v>69</v>
      </c>
      <c r="P11">
        <v>5</v>
      </c>
      <c r="Q11">
        <v>0</v>
      </c>
    </row>
    <row r="12" spans="1:17" x14ac:dyDescent="0.25">
      <c r="B12" t="s">
        <v>1299</v>
      </c>
      <c r="C12" t="s">
        <v>912</v>
      </c>
      <c r="D12" t="s">
        <v>1305</v>
      </c>
      <c r="E12">
        <v>711</v>
      </c>
      <c r="F12">
        <v>1</v>
      </c>
      <c r="G12">
        <v>710</v>
      </c>
      <c r="H12">
        <v>468</v>
      </c>
      <c r="I12">
        <v>273</v>
      </c>
      <c r="J12">
        <v>5</v>
      </c>
      <c r="K12">
        <v>2</v>
      </c>
      <c r="L12">
        <v>188</v>
      </c>
      <c r="M12">
        <v>120</v>
      </c>
      <c r="N12">
        <v>74</v>
      </c>
      <c r="O12">
        <v>69</v>
      </c>
      <c r="P12">
        <v>5</v>
      </c>
      <c r="Q12">
        <v>0</v>
      </c>
    </row>
    <row r="13" spans="1:17" x14ac:dyDescent="0.25">
      <c r="B13" t="s">
        <v>1299</v>
      </c>
      <c r="C13" t="s">
        <v>912</v>
      </c>
      <c r="D13" t="s">
        <v>1306</v>
      </c>
      <c r="E13">
        <v>711</v>
      </c>
      <c r="F13">
        <v>1</v>
      </c>
      <c r="G13">
        <v>710</v>
      </c>
      <c r="H13">
        <v>468</v>
      </c>
      <c r="I13">
        <v>273</v>
      </c>
      <c r="J13">
        <v>5</v>
      </c>
      <c r="K13">
        <v>2</v>
      </c>
      <c r="L13">
        <v>188</v>
      </c>
      <c r="M13">
        <v>120</v>
      </c>
      <c r="N13">
        <v>74</v>
      </c>
      <c r="O13">
        <v>69</v>
      </c>
      <c r="P13">
        <v>5</v>
      </c>
      <c r="Q13">
        <v>0</v>
      </c>
    </row>
    <row r="14" spans="1:17" x14ac:dyDescent="0.25">
      <c r="B14" t="s">
        <v>1299</v>
      </c>
      <c r="C14" t="s">
        <v>912</v>
      </c>
      <c r="D14" t="s">
        <v>1307</v>
      </c>
      <c r="E14">
        <v>711</v>
      </c>
      <c r="F14">
        <v>1</v>
      </c>
      <c r="G14">
        <v>710</v>
      </c>
      <c r="H14">
        <v>468</v>
      </c>
      <c r="I14">
        <v>273</v>
      </c>
      <c r="J14">
        <v>5</v>
      </c>
      <c r="K14">
        <v>2</v>
      </c>
      <c r="L14">
        <v>188</v>
      </c>
      <c r="M14">
        <v>120</v>
      </c>
      <c r="N14">
        <v>74</v>
      </c>
      <c r="O14">
        <v>69</v>
      </c>
      <c r="P14">
        <v>5</v>
      </c>
      <c r="Q14">
        <v>0</v>
      </c>
    </row>
    <row r="15" spans="1:17" x14ac:dyDescent="0.25">
      <c r="B15" t="s">
        <v>1299</v>
      </c>
      <c r="C15" t="s">
        <v>912</v>
      </c>
      <c r="D15" t="s">
        <v>1308</v>
      </c>
      <c r="E15">
        <v>711</v>
      </c>
      <c r="F15">
        <v>1</v>
      </c>
      <c r="G15">
        <v>710</v>
      </c>
      <c r="H15">
        <v>468</v>
      </c>
      <c r="I15">
        <v>273</v>
      </c>
      <c r="J15">
        <v>5</v>
      </c>
      <c r="K15">
        <v>2</v>
      </c>
      <c r="L15">
        <v>188</v>
      </c>
      <c r="M15">
        <v>120</v>
      </c>
      <c r="N15">
        <v>74</v>
      </c>
      <c r="O15">
        <v>69</v>
      </c>
      <c r="P15">
        <v>5</v>
      </c>
      <c r="Q15">
        <v>0</v>
      </c>
    </row>
    <row r="16" spans="1:17" x14ac:dyDescent="0.25">
      <c r="B16" t="s">
        <v>1299</v>
      </c>
      <c r="C16" t="s">
        <v>912</v>
      </c>
      <c r="D16" t="s">
        <v>1309</v>
      </c>
      <c r="E16">
        <v>711</v>
      </c>
      <c r="F16">
        <v>1</v>
      </c>
      <c r="G16">
        <v>710</v>
      </c>
      <c r="H16">
        <v>468</v>
      </c>
      <c r="I16">
        <v>273</v>
      </c>
      <c r="J16">
        <v>5</v>
      </c>
      <c r="K16">
        <v>2</v>
      </c>
      <c r="L16">
        <v>188</v>
      </c>
      <c r="M16">
        <v>120</v>
      </c>
      <c r="N16">
        <v>74</v>
      </c>
      <c r="O16">
        <v>69</v>
      </c>
      <c r="P16">
        <v>5</v>
      </c>
      <c r="Q16">
        <v>0</v>
      </c>
    </row>
    <row r="17" spans="2:17" x14ac:dyDescent="0.25">
      <c r="B17" t="s">
        <v>1299</v>
      </c>
      <c r="C17" t="s">
        <v>1310</v>
      </c>
      <c r="D17" t="s">
        <v>1311</v>
      </c>
      <c r="E17">
        <v>711</v>
      </c>
      <c r="F17">
        <v>1</v>
      </c>
      <c r="G17">
        <v>710</v>
      </c>
      <c r="H17">
        <v>468</v>
      </c>
      <c r="I17">
        <v>273</v>
      </c>
      <c r="J17">
        <v>5</v>
      </c>
      <c r="K17">
        <v>2</v>
      </c>
      <c r="L17">
        <v>188</v>
      </c>
      <c r="M17">
        <v>120</v>
      </c>
      <c r="N17">
        <v>74</v>
      </c>
      <c r="O17">
        <v>69</v>
      </c>
      <c r="P17">
        <v>5</v>
      </c>
      <c r="Q17">
        <v>0</v>
      </c>
    </row>
    <row r="18" spans="2:17" x14ac:dyDescent="0.25">
      <c r="B18" t="s">
        <v>1299</v>
      </c>
      <c r="C18" t="s">
        <v>1310</v>
      </c>
      <c r="D18" t="s">
        <v>1312</v>
      </c>
      <c r="E18">
        <v>711</v>
      </c>
      <c r="F18">
        <v>1</v>
      </c>
      <c r="G18">
        <v>710</v>
      </c>
      <c r="H18">
        <v>468</v>
      </c>
      <c r="I18">
        <v>273</v>
      </c>
      <c r="J18">
        <v>5</v>
      </c>
      <c r="K18">
        <v>2</v>
      </c>
      <c r="L18">
        <v>188</v>
      </c>
      <c r="M18">
        <v>120</v>
      </c>
      <c r="N18">
        <v>74</v>
      </c>
      <c r="O18">
        <v>69</v>
      </c>
      <c r="P18">
        <v>5</v>
      </c>
      <c r="Q18">
        <v>0</v>
      </c>
    </row>
    <row r="19" spans="2:17" x14ac:dyDescent="0.25">
      <c r="B19" t="s">
        <v>1313</v>
      </c>
      <c r="C19" t="s">
        <v>1314</v>
      </c>
      <c r="D19" t="s">
        <v>1312</v>
      </c>
      <c r="E19">
        <v>711</v>
      </c>
      <c r="F19">
        <v>1</v>
      </c>
      <c r="G19">
        <v>710</v>
      </c>
      <c r="H19">
        <v>468</v>
      </c>
      <c r="I19">
        <v>273</v>
      </c>
      <c r="J19">
        <v>5</v>
      </c>
      <c r="K19">
        <v>2</v>
      </c>
      <c r="L19">
        <v>188</v>
      </c>
      <c r="M19">
        <v>120</v>
      </c>
      <c r="N19">
        <v>74</v>
      </c>
      <c r="O19">
        <v>69</v>
      </c>
      <c r="P19">
        <v>5</v>
      </c>
      <c r="Q19">
        <v>0</v>
      </c>
    </row>
    <row r="20" spans="2:17" x14ac:dyDescent="0.25">
      <c r="B20" t="s">
        <v>1315</v>
      </c>
      <c r="C20" t="s">
        <v>947</v>
      </c>
      <c r="D20" t="s">
        <v>1300</v>
      </c>
      <c r="E20">
        <v>711</v>
      </c>
      <c r="F20">
        <v>1</v>
      </c>
      <c r="G20">
        <v>710</v>
      </c>
      <c r="H20">
        <v>468</v>
      </c>
      <c r="I20">
        <v>273</v>
      </c>
      <c r="J20">
        <v>5</v>
      </c>
      <c r="K20">
        <v>2</v>
      </c>
      <c r="L20">
        <v>188</v>
      </c>
      <c r="M20">
        <v>120</v>
      </c>
      <c r="N20">
        <v>74</v>
      </c>
      <c r="O20">
        <v>69</v>
      </c>
      <c r="P20">
        <v>5</v>
      </c>
      <c r="Q20">
        <v>0</v>
      </c>
    </row>
    <row r="21" spans="2:17" x14ac:dyDescent="0.25">
      <c r="B21" t="s">
        <v>1315</v>
      </c>
      <c r="C21" t="s">
        <v>947</v>
      </c>
      <c r="D21" t="s">
        <v>1301</v>
      </c>
      <c r="E21">
        <v>711</v>
      </c>
      <c r="F21">
        <v>1</v>
      </c>
      <c r="G21">
        <v>710</v>
      </c>
      <c r="H21">
        <v>468</v>
      </c>
      <c r="I21">
        <v>273</v>
      </c>
      <c r="J21">
        <v>5</v>
      </c>
      <c r="K21">
        <v>2</v>
      </c>
      <c r="L21">
        <v>188</v>
      </c>
      <c r="M21">
        <v>120</v>
      </c>
      <c r="N21">
        <v>74</v>
      </c>
      <c r="O21">
        <v>69</v>
      </c>
      <c r="P21">
        <v>5</v>
      </c>
      <c r="Q21">
        <v>0</v>
      </c>
    </row>
    <row r="22" spans="2:17" x14ac:dyDescent="0.25">
      <c r="B22" t="s">
        <v>1315</v>
      </c>
      <c r="C22" t="s">
        <v>947</v>
      </c>
      <c r="D22" t="s">
        <v>1302</v>
      </c>
      <c r="E22">
        <v>711</v>
      </c>
      <c r="F22">
        <v>1</v>
      </c>
      <c r="G22">
        <v>710</v>
      </c>
      <c r="H22">
        <v>468</v>
      </c>
      <c r="I22">
        <v>273</v>
      </c>
      <c r="J22">
        <v>5</v>
      </c>
      <c r="K22">
        <v>2</v>
      </c>
      <c r="L22">
        <v>188</v>
      </c>
      <c r="M22">
        <v>120</v>
      </c>
      <c r="N22">
        <v>74</v>
      </c>
      <c r="O22">
        <v>69</v>
      </c>
      <c r="P22">
        <v>5</v>
      </c>
      <c r="Q22">
        <v>0</v>
      </c>
    </row>
    <row r="23" spans="2:17" x14ac:dyDescent="0.25">
      <c r="B23" t="s">
        <v>1315</v>
      </c>
      <c r="C23" t="s">
        <v>947</v>
      </c>
      <c r="D23" t="s">
        <v>1303</v>
      </c>
      <c r="E23">
        <v>711</v>
      </c>
      <c r="F23">
        <v>1</v>
      </c>
      <c r="G23">
        <v>710</v>
      </c>
      <c r="H23">
        <v>468</v>
      </c>
      <c r="I23">
        <v>273</v>
      </c>
      <c r="J23">
        <v>5</v>
      </c>
      <c r="K23">
        <v>2</v>
      </c>
      <c r="L23">
        <v>188</v>
      </c>
      <c r="M23">
        <v>120</v>
      </c>
      <c r="N23">
        <v>74</v>
      </c>
      <c r="O23">
        <v>69</v>
      </c>
      <c r="P23">
        <v>5</v>
      </c>
      <c r="Q23">
        <v>0</v>
      </c>
    </row>
    <row r="24" spans="2:17" x14ac:dyDescent="0.25">
      <c r="B24" t="s">
        <v>1315</v>
      </c>
      <c r="C24" t="s">
        <v>947</v>
      </c>
      <c r="D24" t="s">
        <v>1304</v>
      </c>
      <c r="E24">
        <v>711</v>
      </c>
      <c r="F24">
        <v>1</v>
      </c>
      <c r="G24">
        <v>710</v>
      </c>
      <c r="H24">
        <v>468</v>
      </c>
      <c r="I24">
        <v>273</v>
      </c>
      <c r="J24">
        <v>5</v>
      </c>
      <c r="K24">
        <v>2</v>
      </c>
      <c r="L24">
        <v>188</v>
      </c>
      <c r="M24">
        <v>120</v>
      </c>
      <c r="N24">
        <v>74</v>
      </c>
      <c r="O24">
        <v>69</v>
      </c>
      <c r="P24">
        <v>5</v>
      </c>
      <c r="Q24">
        <v>0</v>
      </c>
    </row>
    <row r="25" spans="2:17" x14ac:dyDescent="0.25">
      <c r="B25" t="s">
        <v>1315</v>
      </c>
      <c r="C25" t="s">
        <v>947</v>
      </c>
      <c r="D25" t="s">
        <v>1305</v>
      </c>
      <c r="E25">
        <v>711</v>
      </c>
      <c r="F25">
        <v>1</v>
      </c>
      <c r="G25">
        <v>710</v>
      </c>
      <c r="H25">
        <v>468</v>
      </c>
      <c r="I25">
        <v>273</v>
      </c>
      <c r="J25">
        <v>5</v>
      </c>
      <c r="K25">
        <v>2</v>
      </c>
      <c r="L25">
        <v>188</v>
      </c>
      <c r="M25">
        <v>120</v>
      </c>
      <c r="N25">
        <v>74</v>
      </c>
      <c r="O25">
        <v>69</v>
      </c>
      <c r="P25">
        <v>5</v>
      </c>
      <c r="Q25">
        <v>0</v>
      </c>
    </row>
    <row r="26" spans="2:17" x14ac:dyDescent="0.25">
      <c r="B26" t="s">
        <v>1315</v>
      </c>
      <c r="C26" t="s">
        <v>947</v>
      </c>
      <c r="D26" t="s">
        <v>1306</v>
      </c>
      <c r="E26">
        <v>711</v>
      </c>
      <c r="F26">
        <v>1</v>
      </c>
      <c r="G26">
        <v>710</v>
      </c>
      <c r="H26">
        <v>468</v>
      </c>
      <c r="I26">
        <v>273</v>
      </c>
      <c r="J26">
        <v>5</v>
      </c>
      <c r="K26">
        <v>2</v>
      </c>
      <c r="L26">
        <v>188</v>
      </c>
      <c r="M26">
        <v>120</v>
      </c>
      <c r="N26">
        <v>74</v>
      </c>
      <c r="O26">
        <v>69</v>
      </c>
      <c r="P26">
        <v>5</v>
      </c>
      <c r="Q26">
        <v>0</v>
      </c>
    </row>
    <row r="27" spans="2:17" x14ac:dyDescent="0.25">
      <c r="B27" t="s">
        <v>1315</v>
      </c>
      <c r="C27" t="s">
        <v>947</v>
      </c>
      <c r="D27" t="s">
        <v>1307</v>
      </c>
      <c r="E27">
        <v>711</v>
      </c>
      <c r="F27">
        <v>1</v>
      </c>
      <c r="G27">
        <v>710</v>
      </c>
      <c r="H27">
        <v>468</v>
      </c>
      <c r="I27">
        <v>273</v>
      </c>
      <c r="J27">
        <v>5</v>
      </c>
      <c r="K27">
        <v>2</v>
      </c>
      <c r="L27">
        <v>188</v>
      </c>
      <c r="M27">
        <v>120</v>
      </c>
      <c r="N27">
        <v>74</v>
      </c>
      <c r="O27">
        <v>69</v>
      </c>
      <c r="P27">
        <v>5</v>
      </c>
      <c r="Q27">
        <v>0</v>
      </c>
    </row>
    <row r="28" spans="2:17" x14ac:dyDescent="0.25">
      <c r="B28" t="s">
        <v>1315</v>
      </c>
      <c r="C28" t="s">
        <v>947</v>
      </c>
      <c r="D28" t="s">
        <v>1308</v>
      </c>
      <c r="E28">
        <v>711</v>
      </c>
      <c r="F28">
        <v>1</v>
      </c>
      <c r="G28">
        <v>710</v>
      </c>
      <c r="H28">
        <v>468</v>
      </c>
      <c r="I28">
        <v>273</v>
      </c>
      <c r="J28">
        <v>5</v>
      </c>
      <c r="K28">
        <v>2</v>
      </c>
      <c r="L28">
        <v>188</v>
      </c>
      <c r="M28">
        <v>120</v>
      </c>
      <c r="N28">
        <v>74</v>
      </c>
      <c r="O28">
        <v>69</v>
      </c>
      <c r="P28">
        <v>5</v>
      </c>
      <c r="Q28">
        <v>0</v>
      </c>
    </row>
    <row r="29" spans="2:17" x14ac:dyDescent="0.25">
      <c r="B29" t="s">
        <v>1315</v>
      </c>
      <c r="C29" t="s">
        <v>947</v>
      </c>
      <c r="D29" t="s">
        <v>1309</v>
      </c>
      <c r="E29">
        <v>711</v>
      </c>
      <c r="F29">
        <v>1</v>
      </c>
      <c r="G29">
        <v>710</v>
      </c>
      <c r="H29">
        <v>468</v>
      </c>
      <c r="I29">
        <v>273</v>
      </c>
      <c r="J29">
        <v>5</v>
      </c>
      <c r="K29">
        <v>2</v>
      </c>
      <c r="L29">
        <v>188</v>
      </c>
      <c r="M29">
        <v>120</v>
      </c>
      <c r="N29">
        <v>74</v>
      </c>
      <c r="O29">
        <v>69</v>
      </c>
      <c r="P29">
        <v>5</v>
      </c>
      <c r="Q29">
        <v>0</v>
      </c>
    </row>
    <row r="30" spans="2:17" x14ac:dyDescent="0.25">
      <c r="B30" t="s">
        <v>1315</v>
      </c>
      <c r="C30" t="s">
        <v>1316</v>
      </c>
      <c r="D30" t="s">
        <v>1311</v>
      </c>
      <c r="E30">
        <v>711</v>
      </c>
      <c r="F30">
        <v>1</v>
      </c>
      <c r="G30">
        <v>710</v>
      </c>
      <c r="H30">
        <v>468</v>
      </c>
      <c r="I30">
        <v>273</v>
      </c>
      <c r="J30">
        <v>5</v>
      </c>
      <c r="K30">
        <v>2</v>
      </c>
      <c r="L30">
        <v>188</v>
      </c>
      <c r="M30">
        <v>120</v>
      </c>
      <c r="N30">
        <v>74</v>
      </c>
      <c r="O30">
        <v>69</v>
      </c>
      <c r="P30">
        <v>5</v>
      </c>
      <c r="Q30">
        <v>0</v>
      </c>
    </row>
    <row r="31" spans="2:17" x14ac:dyDescent="0.25">
      <c r="B31" t="s">
        <v>1315</v>
      </c>
      <c r="C31" t="s">
        <v>1316</v>
      </c>
      <c r="D31" t="s">
        <v>1312</v>
      </c>
      <c r="E31">
        <v>711</v>
      </c>
      <c r="F31">
        <v>1</v>
      </c>
      <c r="G31">
        <v>710</v>
      </c>
      <c r="H31">
        <v>468</v>
      </c>
      <c r="I31">
        <v>273</v>
      </c>
      <c r="J31">
        <v>5</v>
      </c>
      <c r="K31">
        <v>2</v>
      </c>
      <c r="L31">
        <v>188</v>
      </c>
      <c r="M31">
        <v>120</v>
      </c>
      <c r="N31">
        <v>74</v>
      </c>
      <c r="O31">
        <v>69</v>
      </c>
      <c r="P31">
        <v>5</v>
      </c>
      <c r="Q31">
        <v>0</v>
      </c>
    </row>
  </sheetData>
  <mergeCells count="13">
    <mergeCell ref="Q2:Q3"/>
    <mergeCell ref="E1:Q1"/>
    <mergeCell ref="B2:B3"/>
    <mergeCell ref="E2:E3"/>
    <mergeCell ref="F2:G2"/>
    <mergeCell ref="H2:H3"/>
    <mergeCell ref="I2:L2"/>
    <mergeCell ref="C2:C3"/>
    <mergeCell ref="B1:C1"/>
    <mergeCell ref="O2:P2"/>
    <mergeCell ref="N2:N3"/>
    <mergeCell ref="D2:D3"/>
    <mergeCell ref="M2:M3"/>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A9BF-8A0E-4C9D-8C4E-41529D4C1EE4}">
  <dimension ref="A1:G7"/>
  <sheetViews>
    <sheetView zoomScale="90" zoomScaleNormal="90" workbookViewId="0">
      <selection activeCell="H5" sqref="H1:I1048576"/>
    </sheetView>
  </sheetViews>
  <sheetFormatPr baseColWidth="10" defaultRowHeight="15" x14ac:dyDescent="0.25"/>
  <cols>
    <col min="2" max="2" width="26.28515625" customWidth="1"/>
    <col min="3" max="3" width="24.5703125" customWidth="1"/>
    <col min="4" max="4" width="21.42578125" customWidth="1"/>
    <col min="5" max="5" width="32.140625" customWidth="1"/>
    <col min="6" max="6" width="37.42578125" customWidth="1"/>
    <col min="7" max="7" width="37.140625" customWidth="1"/>
  </cols>
  <sheetData>
    <row r="1" spans="1:7" ht="52.15" customHeight="1" x14ac:dyDescent="0.25">
      <c r="B1" s="118" t="s">
        <v>129</v>
      </c>
      <c r="C1" s="118"/>
      <c r="D1" s="17" t="s">
        <v>228</v>
      </c>
      <c r="E1" s="118" t="s">
        <v>638</v>
      </c>
      <c r="F1" s="118"/>
      <c r="G1" s="118"/>
    </row>
    <row r="2" spans="1:7" ht="37.9" customHeight="1" x14ac:dyDescent="0.25">
      <c r="B2" s="107" t="s">
        <v>13</v>
      </c>
      <c r="C2" s="107" t="s">
        <v>375</v>
      </c>
      <c r="D2" s="107" t="s">
        <v>223</v>
      </c>
      <c r="E2" s="117" t="s">
        <v>640</v>
      </c>
      <c r="F2" s="117" t="s">
        <v>639</v>
      </c>
      <c r="G2" s="117"/>
    </row>
    <row r="3" spans="1:7" ht="43.15" customHeight="1" x14ac:dyDescent="0.25">
      <c r="B3" s="108"/>
      <c r="C3" s="108"/>
      <c r="D3" s="108"/>
      <c r="E3" s="117"/>
      <c r="F3" s="117"/>
      <c r="G3" s="117"/>
    </row>
    <row r="4" spans="1:7" ht="45" customHeight="1" x14ac:dyDescent="0.25">
      <c r="B4" s="109"/>
      <c r="C4" s="109"/>
      <c r="D4" s="109"/>
      <c r="E4" s="117"/>
      <c r="F4" s="29" t="s">
        <v>636</v>
      </c>
      <c r="G4" s="29" t="s">
        <v>637</v>
      </c>
    </row>
    <row r="5" spans="1:7" ht="128.25" customHeight="1" x14ac:dyDescent="0.25">
      <c r="A5" s="77" t="s">
        <v>972</v>
      </c>
      <c r="B5" s="75" t="s">
        <v>13</v>
      </c>
      <c r="C5" s="75" t="s">
        <v>375</v>
      </c>
      <c r="D5" s="75" t="s">
        <v>973</v>
      </c>
      <c r="E5" s="84" t="s">
        <v>640</v>
      </c>
      <c r="F5" s="29" t="s">
        <v>636</v>
      </c>
      <c r="G5" s="29" t="s">
        <v>637</v>
      </c>
    </row>
    <row r="6" spans="1:7" ht="42" customHeight="1" x14ac:dyDescent="0.25">
      <c r="A6" s="77" t="s">
        <v>974</v>
      </c>
      <c r="B6" s="19"/>
      <c r="C6" s="19"/>
      <c r="D6" s="19" t="s">
        <v>1278</v>
      </c>
      <c r="E6" s="91" t="str">
        <f>_xlfn.TEXTJOIN(",",TRUE,F6,G6)</f>
        <v>H08_39,H08_40,H08_41,H08_42,H08_823a_2023,H08_43,H08_44,H08_45,H08_46,H08_823b_2023</v>
      </c>
      <c r="F6" s="91" t="s">
        <v>1279</v>
      </c>
      <c r="G6" s="91" t="s">
        <v>1280</v>
      </c>
    </row>
    <row r="7" spans="1:7" ht="138" customHeight="1" x14ac:dyDescent="0.25">
      <c r="E7" s="63" t="s">
        <v>850</v>
      </c>
      <c r="F7" s="63" t="s">
        <v>851</v>
      </c>
      <c r="G7" s="63" t="s">
        <v>852</v>
      </c>
    </row>
  </sheetData>
  <mergeCells count="7">
    <mergeCell ref="B2:B4"/>
    <mergeCell ref="E1:G1"/>
    <mergeCell ref="B1:C1"/>
    <mergeCell ref="F2:G3"/>
    <mergeCell ref="E2:E4"/>
    <mergeCell ref="D2:D4"/>
    <mergeCell ref="C2:C4"/>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E1BC-074C-4EDB-A65B-407751405754}">
  <dimension ref="A1:N6"/>
  <sheetViews>
    <sheetView topLeftCell="D1" zoomScale="70" zoomScaleNormal="70" workbookViewId="0">
      <selection activeCell="O4" sqref="O1:P1048576"/>
    </sheetView>
  </sheetViews>
  <sheetFormatPr baseColWidth="10" defaultColWidth="25.7109375" defaultRowHeight="15" x14ac:dyDescent="0.25"/>
  <sheetData>
    <row r="1" spans="1:14" ht="43.9" customHeight="1" x14ac:dyDescent="0.25">
      <c r="B1" s="118" t="s">
        <v>129</v>
      </c>
      <c r="C1" s="118"/>
      <c r="D1" s="17" t="s">
        <v>228</v>
      </c>
      <c r="E1" s="141" t="s">
        <v>631</v>
      </c>
      <c r="F1" s="141"/>
      <c r="G1" s="141"/>
      <c r="H1" s="142"/>
      <c r="I1" s="134" t="s">
        <v>632</v>
      </c>
      <c r="J1" s="134"/>
      <c r="K1" s="134"/>
      <c r="L1" s="134"/>
      <c r="M1" s="134"/>
      <c r="N1" s="135"/>
    </row>
    <row r="2" spans="1:14" ht="49.9" customHeight="1" x14ac:dyDescent="0.25">
      <c r="B2" s="117" t="s">
        <v>13</v>
      </c>
      <c r="C2" s="107" t="s">
        <v>375</v>
      </c>
      <c r="D2" s="107" t="s">
        <v>223</v>
      </c>
      <c r="E2" s="117" t="s">
        <v>37</v>
      </c>
      <c r="F2" s="117" t="s">
        <v>532</v>
      </c>
      <c r="G2" s="117" t="s">
        <v>38</v>
      </c>
      <c r="H2" s="117" t="s">
        <v>533</v>
      </c>
      <c r="I2" s="136" t="s">
        <v>39</v>
      </c>
      <c r="J2" s="137"/>
      <c r="K2" s="138"/>
      <c r="L2" s="136" t="s">
        <v>532</v>
      </c>
      <c r="M2" s="137"/>
      <c r="N2" s="138"/>
    </row>
    <row r="3" spans="1:14" ht="49.9" customHeight="1" x14ac:dyDescent="0.25">
      <c r="B3" s="117"/>
      <c r="C3" s="109"/>
      <c r="D3" s="109"/>
      <c r="E3" s="117"/>
      <c r="F3" s="117"/>
      <c r="G3" s="117"/>
      <c r="H3" s="117"/>
      <c r="I3" s="28" t="s">
        <v>40</v>
      </c>
      <c r="J3" s="28" t="s">
        <v>534</v>
      </c>
      <c r="K3" s="28" t="s">
        <v>41</v>
      </c>
      <c r="L3" s="28" t="s">
        <v>40</v>
      </c>
      <c r="M3" s="28" t="s">
        <v>534</v>
      </c>
      <c r="N3" s="28" t="s">
        <v>41</v>
      </c>
    </row>
    <row r="4" spans="1:14" ht="66.75" customHeight="1" x14ac:dyDescent="0.25">
      <c r="A4" s="77" t="s">
        <v>972</v>
      </c>
      <c r="B4" s="75" t="s">
        <v>13</v>
      </c>
      <c r="C4" s="75" t="s">
        <v>375</v>
      </c>
      <c r="D4" s="75" t="s">
        <v>973</v>
      </c>
      <c r="E4" s="25" t="s">
        <v>37</v>
      </c>
      <c r="F4" s="25" t="s">
        <v>532</v>
      </c>
      <c r="G4" s="25" t="s">
        <v>38</v>
      </c>
      <c r="H4" s="25" t="s">
        <v>533</v>
      </c>
      <c r="I4" s="28" t="s">
        <v>40</v>
      </c>
      <c r="J4" s="28" t="s">
        <v>534</v>
      </c>
      <c r="K4" s="28" t="s">
        <v>41</v>
      </c>
      <c r="L4" s="28" t="s">
        <v>40</v>
      </c>
      <c r="M4" s="28" t="s">
        <v>534</v>
      </c>
      <c r="N4" s="28" t="s">
        <v>41</v>
      </c>
    </row>
    <row r="5" spans="1:14" ht="45" customHeight="1" x14ac:dyDescent="0.25">
      <c r="A5" s="77" t="s">
        <v>974</v>
      </c>
      <c r="B5" s="19"/>
      <c r="C5" s="19"/>
      <c r="D5" s="22"/>
      <c r="E5" s="22" t="s">
        <v>1281</v>
      </c>
      <c r="F5" s="22" t="s">
        <v>1282</v>
      </c>
      <c r="G5" s="22" t="s">
        <v>1283</v>
      </c>
      <c r="H5" s="22" t="s">
        <v>1284</v>
      </c>
      <c r="I5" s="22" t="s">
        <v>1285</v>
      </c>
      <c r="J5" s="22" t="s">
        <v>1286</v>
      </c>
      <c r="K5" s="22" t="s">
        <v>1287</v>
      </c>
      <c r="L5" s="22" t="s">
        <v>1288</v>
      </c>
      <c r="M5" s="22" t="s">
        <v>1289</v>
      </c>
      <c r="N5" s="22" t="s">
        <v>1290</v>
      </c>
    </row>
    <row r="6" spans="1:14" ht="60" customHeight="1" x14ac:dyDescent="0.25">
      <c r="B6" s="20"/>
      <c r="C6" s="20"/>
      <c r="E6" s="21" t="s">
        <v>617</v>
      </c>
      <c r="F6" s="21" t="s">
        <v>618</v>
      </c>
      <c r="G6" s="21" t="s">
        <v>619</v>
      </c>
      <c r="H6" s="21" t="s">
        <v>620</v>
      </c>
      <c r="I6" s="21" t="s">
        <v>621</v>
      </c>
      <c r="J6" s="21" t="s">
        <v>622</v>
      </c>
      <c r="K6" s="21" t="s">
        <v>623</v>
      </c>
      <c r="L6" s="21" t="s">
        <v>624</v>
      </c>
      <c r="M6" s="21" t="s">
        <v>625</v>
      </c>
      <c r="N6" s="21" t="s">
        <v>626</v>
      </c>
    </row>
  </sheetData>
  <mergeCells count="12">
    <mergeCell ref="G2:G3"/>
    <mergeCell ref="D2:D3"/>
    <mergeCell ref="C2:C3"/>
    <mergeCell ref="L2:N2"/>
    <mergeCell ref="E1:H1"/>
    <mergeCell ref="I1:N1"/>
    <mergeCell ref="H2:H3"/>
    <mergeCell ref="I2:K2"/>
    <mergeCell ref="B1:C1"/>
    <mergeCell ref="B2:B3"/>
    <mergeCell ref="E2:E3"/>
    <mergeCell ref="F2:F3"/>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773A-E9D6-4594-8ED0-CC412FFBBEFE}">
  <dimension ref="A1:N7"/>
  <sheetViews>
    <sheetView topLeftCell="D1" zoomScale="70" zoomScaleNormal="70" workbookViewId="0">
      <selection activeCell="O5" sqref="O1:S1048576"/>
    </sheetView>
  </sheetViews>
  <sheetFormatPr baseColWidth="10" defaultRowHeight="15" x14ac:dyDescent="0.25"/>
  <cols>
    <col min="2" max="2" width="21.7109375" customWidth="1"/>
    <col min="3" max="3" width="21.85546875" customWidth="1"/>
    <col min="4" max="4" width="22.5703125" customWidth="1"/>
    <col min="5" max="5" width="28" customWidth="1"/>
    <col min="6" max="6" width="30.7109375" customWidth="1"/>
    <col min="7" max="7" width="30.42578125" customWidth="1"/>
    <col min="8" max="8" width="28.28515625" customWidth="1"/>
    <col min="9" max="9" width="30.85546875" customWidth="1"/>
    <col min="10" max="10" width="26.140625" customWidth="1"/>
    <col min="11" max="11" width="24.7109375" customWidth="1"/>
    <col min="12" max="12" width="23.7109375" customWidth="1"/>
    <col min="13" max="13" width="22.7109375" customWidth="1"/>
    <col min="14" max="14" width="25" customWidth="1"/>
  </cols>
  <sheetData>
    <row r="1" spans="1:14" ht="21" customHeight="1" x14ac:dyDescent="0.25">
      <c r="B1" s="116" t="s">
        <v>129</v>
      </c>
      <c r="C1" s="116"/>
      <c r="D1" s="61" t="s">
        <v>228</v>
      </c>
      <c r="E1" s="116" t="s">
        <v>726</v>
      </c>
      <c r="F1" s="116"/>
      <c r="G1" s="116"/>
      <c r="H1" s="116"/>
      <c r="I1" s="116"/>
      <c r="J1" s="116" t="s">
        <v>727</v>
      </c>
      <c r="K1" s="116"/>
      <c r="L1" s="116"/>
      <c r="M1" s="116"/>
      <c r="N1" s="116"/>
    </row>
    <row r="2" spans="1:14" ht="34.9" customHeight="1" x14ac:dyDescent="0.25">
      <c r="B2" s="117" t="s">
        <v>536</v>
      </c>
      <c r="C2" s="117" t="s">
        <v>375</v>
      </c>
      <c r="D2" s="117" t="s">
        <v>223</v>
      </c>
      <c r="E2" s="117" t="s">
        <v>732</v>
      </c>
      <c r="F2" s="117" t="s">
        <v>718</v>
      </c>
      <c r="G2" s="117"/>
      <c r="H2" s="117"/>
      <c r="I2" s="117"/>
      <c r="J2" s="117" t="s">
        <v>733</v>
      </c>
      <c r="K2" s="144" t="s">
        <v>725</v>
      </c>
      <c r="L2" s="144"/>
      <c r="M2" s="144"/>
      <c r="N2" s="144"/>
    </row>
    <row r="3" spans="1:14" ht="34.9" customHeight="1" x14ac:dyDescent="0.25">
      <c r="B3" s="117"/>
      <c r="C3" s="117"/>
      <c r="D3" s="117"/>
      <c r="E3" s="117"/>
      <c r="F3" s="143" t="s">
        <v>720</v>
      </c>
      <c r="G3" s="143"/>
      <c r="H3" s="143" t="s">
        <v>721</v>
      </c>
      <c r="I3" s="143"/>
      <c r="J3" s="117"/>
      <c r="K3" s="102" t="s">
        <v>723</v>
      </c>
      <c r="L3" s="102" t="s">
        <v>736</v>
      </c>
      <c r="M3" s="102" t="s">
        <v>728</v>
      </c>
      <c r="N3" s="102" t="s">
        <v>724</v>
      </c>
    </row>
    <row r="4" spans="1:14" ht="96.6" customHeight="1" x14ac:dyDescent="0.25">
      <c r="B4" s="117"/>
      <c r="C4" s="117"/>
      <c r="D4" s="117"/>
      <c r="E4" s="117"/>
      <c r="F4" s="28" t="s">
        <v>734</v>
      </c>
      <c r="G4" s="28" t="s">
        <v>719</v>
      </c>
      <c r="H4" s="28" t="s">
        <v>722</v>
      </c>
      <c r="I4" s="28" t="s">
        <v>735</v>
      </c>
      <c r="J4" s="117"/>
      <c r="K4" s="102"/>
      <c r="L4" s="102"/>
      <c r="M4" s="102"/>
      <c r="N4" s="102"/>
    </row>
    <row r="5" spans="1:14" ht="96.6" customHeight="1" x14ac:dyDescent="0.25">
      <c r="A5" s="77" t="s">
        <v>972</v>
      </c>
      <c r="B5" s="75" t="s">
        <v>13</v>
      </c>
      <c r="C5" s="75" t="s">
        <v>375</v>
      </c>
      <c r="D5" s="75" t="s">
        <v>973</v>
      </c>
      <c r="E5" s="25" t="s">
        <v>732</v>
      </c>
      <c r="F5" s="28" t="s">
        <v>734</v>
      </c>
      <c r="G5" s="28" t="s">
        <v>719</v>
      </c>
      <c r="H5" s="28" t="s">
        <v>722</v>
      </c>
      <c r="I5" s="28" t="s">
        <v>735</v>
      </c>
      <c r="J5" s="25" t="s">
        <v>733</v>
      </c>
      <c r="K5" s="28" t="s">
        <v>723</v>
      </c>
      <c r="L5" s="28" t="s">
        <v>736</v>
      </c>
      <c r="M5" s="28" t="s">
        <v>728</v>
      </c>
      <c r="N5" s="28" t="s">
        <v>724</v>
      </c>
    </row>
    <row r="6" spans="1:14" ht="99" customHeight="1" x14ac:dyDescent="0.25">
      <c r="A6" s="77" t="s">
        <v>974</v>
      </c>
      <c r="B6" s="86"/>
      <c r="C6" s="86"/>
      <c r="D6" s="86"/>
      <c r="E6" s="85" t="str">
        <f>_xlfn.TEXTJOIN(",",TRUE,F6,G6,H6,I6)</f>
        <v>H11_05,H11_06,H11_07,H11_08</v>
      </c>
      <c r="F6" s="85" t="s">
        <v>1291</v>
      </c>
      <c r="G6" s="85" t="s">
        <v>1292</v>
      </c>
      <c r="H6" s="85" t="s">
        <v>1293</v>
      </c>
      <c r="I6" s="85" t="s">
        <v>1294</v>
      </c>
      <c r="J6" s="85" t="str">
        <f>_xlfn.TEXTJOIN(",",TRUE,K6,L6,M6,N6)</f>
        <v>H11_01,H11_02,H11_03,H11_04</v>
      </c>
      <c r="K6" s="85" t="s">
        <v>1295</v>
      </c>
      <c r="L6" s="85" t="s">
        <v>1296</v>
      </c>
      <c r="M6" s="85" t="s">
        <v>1297</v>
      </c>
      <c r="N6" s="85" t="s">
        <v>1298</v>
      </c>
    </row>
    <row r="7" spans="1:14" ht="182.25" customHeight="1" x14ac:dyDescent="0.25">
      <c r="E7" s="62" t="s">
        <v>853</v>
      </c>
      <c r="F7" s="62" t="s">
        <v>854</v>
      </c>
      <c r="G7" s="62" t="s">
        <v>855</v>
      </c>
      <c r="H7" s="62" t="s">
        <v>856</v>
      </c>
      <c r="I7" s="62" t="s">
        <v>857</v>
      </c>
      <c r="J7" s="62" t="s">
        <v>858</v>
      </c>
      <c r="K7" s="62" t="s">
        <v>859</v>
      </c>
      <c r="L7" s="62" t="s">
        <v>860</v>
      </c>
      <c r="M7" s="62" t="s">
        <v>861</v>
      </c>
      <c r="N7" s="62" t="s">
        <v>862</v>
      </c>
    </row>
  </sheetData>
  <mergeCells count="16">
    <mergeCell ref="B1:C1"/>
    <mergeCell ref="B2:B4"/>
    <mergeCell ref="C2:C4"/>
    <mergeCell ref="D2:D4"/>
    <mergeCell ref="E2:E4"/>
    <mergeCell ref="F3:G3"/>
    <mergeCell ref="F2:I2"/>
    <mergeCell ref="K2:N2"/>
    <mergeCell ref="E1:I1"/>
    <mergeCell ref="J1:N1"/>
    <mergeCell ref="H3:I3"/>
    <mergeCell ref="J2:J4"/>
    <mergeCell ref="K3:K4"/>
    <mergeCell ref="L3:L4"/>
    <mergeCell ref="M3:M4"/>
    <mergeCell ref="N3:N4"/>
  </mergeCells>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9C4F9DC674F7E4FA68C7127702DC9A8" ma:contentTypeVersion="12" ma:contentTypeDescription="Create a new document." ma:contentTypeScope="" ma:versionID="05d6315ce5e17b6bda81e06da44f2d74">
  <xsd:schema xmlns:xsd="http://www.w3.org/2001/XMLSchema" xmlns:xs="http://www.w3.org/2001/XMLSchema" xmlns:p="http://schemas.microsoft.com/office/2006/metadata/properties" xmlns:ns3="31209ae5-ee0e-46dd-918a-205b6e8e0d77" xmlns:ns4="4f3e2b5f-e186-4e5c-aca2-f5aa78b0613e" targetNamespace="http://schemas.microsoft.com/office/2006/metadata/properties" ma:root="true" ma:fieldsID="8c5d09bac3b053b944e988e28749d138" ns3:_="" ns4:_="">
    <xsd:import namespace="31209ae5-ee0e-46dd-918a-205b6e8e0d77"/>
    <xsd:import namespace="4f3e2b5f-e186-4e5c-aca2-f5aa78b061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09ae5-ee0e-46dd-918a-205b6e8e0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3e2b5f-e186-4e5c-aca2-f5aa78b061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F3E4A9-9A5E-4E0D-BC6D-5373BC6F05BA}">
  <ds:schemaRefs>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4f3e2b5f-e186-4e5c-aca2-f5aa78b0613e"/>
    <ds:schemaRef ds:uri="31209ae5-ee0e-46dd-918a-205b6e8e0d77"/>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EEDFA2E-4364-419C-83D8-B79F86CBC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09ae5-ee0e-46dd-918a-205b6e8e0d77"/>
    <ds:schemaRef ds:uri="4f3e2b5f-e186-4e5c-aca2-f5aa78b061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FEB561-9DD4-4822-A519-CA9E8CB9DC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Carátula</vt:lpstr>
      <vt:lpstr>Control</vt:lpstr>
      <vt:lpstr>Ingresos</vt:lpstr>
      <vt:lpstr>Trámite</vt:lpstr>
      <vt:lpstr>Conclusiones</vt:lpstr>
      <vt:lpstr>Actos procesales</vt:lpstr>
      <vt:lpstr>Cumplim_Ejecutorias</vt:lpstr>
      <vt:lpstr>Exhortos_despachos</vt:lpstr>
      <vt:lpstr>Asuntos_hidrocarburos</vt:lpstr>
      <vt:lpstr>Catálogos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CEDEÑO OLVERA CESAR ADAN</dc:creator>
  <cp:lastModifiedBy>MARTINEZ DEFERIA FRANCISCO JAVIER</cp:lastModifiedBy>
  <dcterms:created xsi:type="dcterms:W3CDTF">2021-11-10T21:32:16Z</dcterms:created>
  <dcterms:modified xsi:type="dcterms:W3CDTF">2024-03-25T19:53:33Z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0x01010009C4F9DC674F7E4FA68C7127702DC9A8</vt:lpwstr>
  </property>
</Properties>
</file>