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365inegi-my.sharepoint.com/personal/francisco_deferia_inegi_org_mx/Documents/05_SDMIG/2024/04_Tribunal_Agrario/01_Liberaciones/16feb2024/01_Reportes_estadisticos_15feb2024/02_Estructura_datos/"/>
    </mc:Choice>
  </mc:AlternateContent>
  <xr:revisionPtr revIDLastSave="188" documentId="13_ncr:1_{0BB4E32D-743E-4E82-9C32-9950070F1A9B}" xr6:coauthVersionLast="47" xr6:coauthVersionMax="47" xr10:uidLastSave="{B7554927-F996-4EC0-91EA-442C8CCFD55F}"/>
  <bookViews>
    <workbookView xWindow="43095" yWindow="0" windowWidth="14610" windowHeight="15585" tabRatio="913" activeTab="4" xr2:uid="{DD20A3AB-3D3E-40FC-90C9-EA9B7A28773E}"/>
  </bookViews>
  <sheets>
    <sheet name="Carátula" sheetId="5" r:id="rId1"/>
    <sheet name="Control" sheetId="19" r:id="rId2"/>
    <sheet name="Ingresos" sheetId="1" r:id="rId3"/>
    <sheet name="Trámite" sheetId="18" r:id="rId4"/>
    <sheet name="Conclusiones" sheetId="16" r:id="rId5"/>
    <sheet name="Actos procesales" sheetId="14" r:id="rId6"/>
    <sheet name="Cumplim_Ejecutorias" sheetId="20" r:id="rId7"/>
    <sheet name="Exhortos_despachos" sheetId="15" r:id="rId8"/>
    <sheet name="Asuntos_hidrocarburos" sheetId="22" r:id="rId9"/>
    <sheet name="Catálogos" sheetId="17" r:id="rId10"/>
  </sheets>
  <externalReferences>
    <externalReference r:id="rId11"/>
  </externalReferences>
  <definedNames>
    <definedName name="_xlnm._FilterDatabase" localSheetId="9" hidden="1">Catálogos!$B$2:$J$62</definedName>
    <definedName name="Nombre_del_organo">[1]Control_expediente!$B$3:$B$22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6" i="22" l="1"/>
  <c r="E6" i="22"/>
  <c r="E6" i="20"/>
  <c r="N5" i="14"/>
  <c r="H5" i="14"/>
  <c r="E5" i="14"/>
  <c r="IY5" i="16"/>
  <c r="IS5" i="16"/>
  <c r="IK5" i="16"/>
  <c r="ID5" i="16"/>
  <c r="HZ5" i="16"/>
  <c r="HT5" i="16"/>
  <c r="HP5" i="16"/>
  <c r="HO5" i="16" s="1"/>
  <c r="HG5" i="16"/>
  <c r="GZ5" i="16"/>
  <c r="GV5" i="16"/>
  <c r="GP5" i="16"/>
  <c r="GL5" i="16"/>
  <c r="GK5" i="16"/>
  <c r="GC5" i="16"/>
  <c r="FV5" i="16"/>
  <c r="FR5" i="16"/>
  <c r="FL5" i="16"/>
  <c r="FH5" i="16"/>
  <c r="EY5" i="16"/>
  <c r="ER5" i="16"/>
  <c r="EN5" i="16"/>
  <c r="EH5" i="16"/>
  <c r="ED5" i="16"/>
  <c r="DU5" i="16"/>
  <c r="DO5" i="16"/>
  <c r="DK5" i="16"/>
  <c r="DE5" i="16"/>
  <c r="DA5" i="16"/>
  <c r="CZ5" i="16" s="1"/>
  <c r="CR5" i="16"/>
  <c r="CK5" i="16"/>
  <c r="BV5" i="16" s="1"/>
  <c r="CG5" i="16"/>
  <c r="CA5" i="16"/>
  <c r="BW5" i="16"/>
  <c r="BN5" i="16"/>
  <c r="AR5" i="16" s="1"/>
  <c r="BG5" i="16"/>
  <c r="BC5" i="16"/>
  <c r="AW5" i="16"/>
  <c r="AS5" i="16"/>
  <c r="AJ5" i="16"/>
  <c r="AD5" i="16"/>
  <c r="Z5" i="16"/>
  <c r="T5" i="16"/>
  <c r="P5" i="16"/>
  <c r="E5" i="16"/>
  <c r="BX6" i="18"/>
  <c r="BU6" i="18"/>
  <c r="BR6" i="18"/>
  <c r="BO6" i="18"/>
  <c r="BL6" i="18"/>
  <c r="BG6" i="18"/>
  <c r="BD6" i="18"/>
  <c r="BA6" i="18"/>
  <c r="AX6" i="18"/>
  <c r="AU6" i="18"/>
  <c r="AP6" i="18"/>
  <c r="AM6" i="18"/>
  <c r="AH6" i="18"/>
  <c r="AE6" i="18"/>
  <c r="AB6" i="18"/>
  <c r="Y6" i="18"/>
  <c r="T6" i="18"/>
  <c r="M6" i="18"/>
  <c r="I6" i="18"/>
  <c r="CA6" i="18" s="1"/>
  <c r="AI6" i="1"/>
  <c r="AB6" i="1"/>
  <c r="X6" i="1"/>
  <c r="R6" i="1"/>
  <c r="N6" i="1"/>
  <c r="M6" i="1"/>
  <c r="J6" i="1"/>
  <c r="F6" i="1"/>
  <c r="E6" i="1"/>
  <c r="O5" i="16" l="1"/>
  <c r="FG5" i="16"/>
  <c r="EC5" i="16"/>
  <c r="L6" i="18"/>
  <c r="D62" i="17"/>
  <c r="D60"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2" i="17"/>
  <c r="D33" i="17"/>
  <c r="D34" i="17"/>
  <c r="D35" i="17"/>
  <c r="D36" i="17"/>
  <c r="D37" i="17"/>
  <c r="D38" i="17"/>
  <c r="D40" i="17"/>
  <c r="D41" i="17"/>
  <c r="D42" i="17"/>
  <c r="D43" i="17"/>
  <c r="D44" i="17"/>
  <c r="D45" i="17"/>
  <c r="D46" i="17"/>
  <c r="D47" i="17"/>
  <c r="D48" i="17"/>
  <c r="D49" i="17"/>
  <c r="D50" i="17"/>
  <c r="D51" i="17"/>
  <c r="D52" i="17"/>
  <c r="D53" i="17"/>
  <c r="D54" i="17"/>
  <c r="D55" i="17"/>
  <c r="D56" i="17"/>
  <c r="D57" i="17"/>
  <c r="D58" i="17"/>
  <c r="D59" i="17"/>
  <c r="D61" i="17"/>
  <c r="D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B2" authorId="0" shapeId="0" xr:uid="{631A88AF-75F8-4528-B63B-ED2CE4C9200B}">
      <text>
        <r>
          <rPr>
            <b/>
            <sz val="9"/>
            <color indexed="81"/>
            <rFont val="Tahoma"/>
            <family val="2"/>
          </rPr>
          <t xml:space="preserve">INEGI:
</t>
        </r>
        <r>
          <rPr>
            <sz val="9"/>
            <color indexed="81"/>
            <rFont val="Tahoma"/>
            <family val="2"/>
          </rPr>
          <t xml:space="preserve">Debe seleccionar un 
Órgano Jurisdiccional de la lista desplegable 
</t>
        </r>
      </text>
    </comment>
    <comment ref="D2" authorId="0" shapeId="0" xr:uid="{9F4D1662-FA07-4CF7-A6E7-2A20C16EF15B}">
      <text>
        <r>
          <rPr>
            <b/>
            <sz val="9"/>
            <color indexed="81"/>
            <rFont val="Tahoma"/>
            <family val="2"/>
          </rPr>
          <t xml:space="preserve">INEGI:
</t>
        </r>
        <r>
          <rPr>
            <sz val="9"/>
            <color indexed="81"/>
            <rFont val="Tahoma"/>
            <family val="2"/>
          </rPr>
          <t>Debe introducir fecha en formato mm/aaaa</t>
        </r>
        <r>
          <rPr>
            <sz val="9"/>
            <color indexed="81"/>
            <rFont val="Tahoma"/>
            <family val="2"/>
          </rPr>
          <t xml:space="preserve">
</t>
        </r>
      </text>
    </comment>
    <comment ref="E2" authorId="0" shapeId="0" xr:uid="{0B8F4825-E876-4AFB-B5E7-75CCDF943F86}">
      <text>
        <r>
          <rPr>
            <b/>
            <sz val="9"/>
            <color indexed="81"/>
            <rFont val="Tahoma"/>
            <family val="2"/>
          </rPr>
          <t xml:space="preserve">INEGI:
</t>
        </r>
        <r>
          <rPr>
            <sz val="9"/>
            <color indexed="81"/>
            <rFont val="Tahoma"/>
            <family val="2"/>
          </rPr>
          <t xml:space="preserve">Corresponde a la suma de "Subtotal de expedientes administrativos recibidos" y "Subtotal de demandas promovidas"
</t>
        </r>
      </text>
    </comment>
    <comment ref="M2" authorId="0" shapeId="0" xr:uid="{C8018D04-F955-4C73-A404-EBFF9488F6F3}">
      <text>
        <r>
          <rPr>
            <b/>
            <sz val="9"/>
            <color indexed="81"/>
            <rFont val="Tahoma"/>
            <family val="2"/>
          </rPr>
          <t xml:space="preserve">INEGI:
</t>
        </r>
        <r>
          <rPr>
            <sz val="9"/>
            <color indexed="81"/>
            <rFont val="Tahoma"/>
            <family val="2"/>
          </rPr>
          <t xml:space="preserve">El total de asuntos admitidos comprende las admisiones de los expedientes remitidos y las demandas ingresadas de acuerdo a la materia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B2" authorId="0" shapeId="0" xr:uid="{49EDA41A-6F72-4ED7-8C30-59AC45691FD3}">
      <text>
        <r>
          <rPr>
            <b/>
            <sz val="9"/>
            <color indexed="81"/>
            <rFont val="Tahoma"/>
            <family val="2"/>
          </rPr>
          <t xml:space="preserve">INEGI:
</t>
        </r>
        <r>
          <rPr>
            <sz val="9"/>
            <color indexed="81"/>
            <rFont val="Tahoma"/>
            <family val="2"/>
          </rPr>
          <t xml:space="preserve">Debe seleccionar un 
Órgano Jurisdiccional de la lista desplegable 
</t>
        </r>
      </text>
    </comment>
    <comment ref="D2" authorId="0" shapeId="0" xr:uid="{A32FF287-3988-4148-BA7B-C5F102FD1F7E}">
      <text>
        <r>
          <rPr>
            <b/>
            <sz val="9"/>
            <color indexed="81"/>
            <rFont val="Tahoma"/>
            <family val="2"/>
          </rPr>
          <t xml:space="preserve">INEGI:
</t>
        </r>
        <r>
          <rPr>
            <sz val="9"/>
            <color indexed="81"/>
            <rFont val="Tahoma"/>
            <family val="2"/>
          </rPr>
          <t>Debe introducir fecha en formato mm/aaaa</t>
        </r>
        <r>
          <rPr>
            <sz val="9"/>
            <color indexed="81"/>
            <rFont val="Tahoma"/>
            <family val="2"/>
          </rPr>
          <t xml:space="preserve">
</t>
        </r>
      </text>
    </comment>
    <comment ref="E2" authorId="0" shapeId="0" xr:uid="{233EC1C6-1B36-49F2-B4E3-AA02FE96735D}">
      <text>
        <r>
          <rPr>
            <b/>
            <sz val="9"/>
            <color indexed="81"/>
            <rFont val="Tahoma"/>
            <family val="2"/>
          </rPr>
          <t xml:space="preserve">INEGI:
</t>
        </r>
        <r>
          <rPr>
            <sz val="9"/>
            <color indexed="81"/>
            <rFont val="Tahoma"/>
            <family val="2"/>
          </rPr>
          <t>Corresponde a la suma de "Asuntos pendientes de admitir según el motivo"</t>
        </r>
      </text>
    </comment>
    <comment ref="L2" authorId="0" shapeId="0" xr:uid="{61F6BD4D-B2AB-4E82-B0FE-565A8B628BD9}">
      <text>
        <r>
          <rPr>
            <b/>
            <sz val="9"/>
            <color indexed="81"/>
            <rFont val="Tahoma"/>
            <family val="2"/>
          </rPr>
          <t xml:space="preserve">INEGI:
</t>
        </r>
        <r>
          <rPr>
            <sz val="9"/>
            <color indexed="81"/>
            <rFont val="Tahoma"/>
            <family val="2"/>
          </rPr>
          <t xml:space="preserve">Corresponde a la suma "Asuntos turnados para proyecto de sentencia según materia" y deben considerarse la totalidad de los asuntos (juicio agrario y jurisdicción voluntaria) 
</t>
        </r>
      </text>
    </comment>
    <comment ref="CA2" authorId="0" shapeId="0" xr:uid="{9984E2BE-5503-47BD-BEFA-29849A6FB7C6}">
      <text>
        <r>
          <rPr>
            <b/>
            <sz val="9"/>
            <color indexed="81"/>
            <rFont val="Tahoma"/>
            <family val="2"/>
          </rPr>
          <t>INEGI:</t>
        </r>
        <r>
          <rPr>
            <sz val="9"/>
            <color indexed="81"/>
            <rFont val="Tahoma"/>
            <family val="2"/>
          </rPr>
          <t xml:space="preserve">
Este total no puede ser obtenido de los informes de los Tribunales Agrarios en virtud de la metodología empleada para la conformación de estos, la cual es distinta a la utilizada por el INEGI, por ello, su obtención depende de la suma de determinadas variables contenidas solamente en la Estructura de Datos.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D2" authorId="0" shapeId="0" xr:uid="{495B52C4-766F-4554-ADE7-225CDAA57FD2}">
      <text>
        <r>
          <rPr>
            <b/>
            <sz val="9"/>
            <color indexed="81"/>
            <rFont val="Tahoma"/>
            <family val="2"/>
          </rPr>
          <t xml:space="preserve">INEGI:
</t>
        </r>
        <r>
          <rPr>
            <sz val="9"/>
            <color indexed="81"/>
            <rFont val="Tahoma"/>
            <family val="2"/>
          </rPr>
          <t xml:space="preserve">Debe introducir fecha en formato mm/aaaa
</t>
        </r>
      </text>
    </comment>
    <comment ref="E2" authorId="0" shapeId="0" xr:uid="{B012663E-967A-4F0B-9987-53C1FF6FA6EA}">
      <text>
        <r>
          <rPr>
            <b/>
            <sz val="9"/>
            <color indexed="81"/>
            <rFont val="Tahoma"/>
            <family val="2"/>
          </rPr>
          <t>INEGI:</t>
        </r>
        <r>
          <rPr>
            <sz val="9"/>
            <color indexed="81"/>
            <rFont val="Tahoma"/>
            <family val="2"/>
          </rPr>
          <t xml:space="preserve">
Corresponde a la suma de "Resoluciones dictadas en los juicios concluidos"</t>
        </r>
      </text>
    </comment>
    <comment ref="O2" authorId="0" shapeId="0" xr:uid="{6A15426E-AECC-46E2-AF03-DBE6164FCD00}">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AR2" authorId="0" shapeId="0" xr:uid="{5D0ECCE8-8778-421A-948C-5968C7D5EE7C}">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BV2" authorId="0" shapeId="0" xr:uid="{76CB159F-396D-4AD0-B759-B9A0958E0C4F}">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CZ2" authorId="0" shapeId="0" xr:uid="{E472C56F-0BC6-4ACB-B1E6-0E095DA24102}">
      <text>
        <r>
          <rPr>
            <b/>
            <sz val="9"/>
            <color indexed="81"/>
            <rFont val="Tahoma"/>
            <family val="2"/>
          </rPr>
          <t xml:space="preserve">INEGI:
</t>
        </r>
        <r>
          <rPr>
            <sz val="9"/>
            <color indexed="81"/>
            <rFont val="Tahoma"/>
            <family val="2"/>
          </rPr>
          <t xml:space="preserve">Corresponde a la suma de laudos homologados de acuerdo a la materia del juicio
</t>
        </r>
      </text>
    </comment>
    <comment ref="EC2" authorId="0" shapeId="0" xr:uid="{0534C9E2-084B-4ED4-A6BC-0C0223FEDC4A}">
      <text>
        <r>
          <rPr>
            <b/>
            <sz val="9"/>
            <color indexed="81"/>
            <rFont val="Tahoma"/>
            <family val="2"/>
          </rPr>
          <t xml:space="preserve">INEGI:
</t>
        </r>
        <r>
          <rPr>
            <sz val="9"/>
            <color indexed="81"/>
            <rFont val="Tahoma"/>
            <family val="2"/>
          </rPr>
          <t>Corresponde a la suma de los convenios de acuerdo a la materia del juicio</t>
        </r>
      </text>
    </comment>
    <comment ref="FG2" authorId="0" shapeId="0" xr:uid="{6C5A9A98-7330-4E0A-BEA6-05BE7ABAEB1E}">
      <text>
        <r>
          <rPr>
            <b/>
            <sz val="9"/>
            <color indexed="81"/>
            <rFont val="Tahoma"/>
            <family val="2"/>
          </rPr>
          <t xml:space="preserve">INEGI:
</t>
        </r>
        <r>
          <rPr>
            <sz val="9"/>
            <color indexed="81"/>
            <rFont val="Tahoma"/>
            <family val="2"/>
          </rPr>
          <t xml:space="preserve">Corresponde a la suma de los desistimientos de acuerdo a la materia del juicio
</t>
        </r>
      </text>
    </comment>
    <comment ref="GK2" authorId="0" shapeId="0" xr:uid="{EE498F4E-21F2-4B20-9AE8-C2776F262830}">
      <text>
        <r>
          <rPr>
            <b/>
            <sz val="9"/>
            <color indexed="81"/>
            <rFont val="Tahoma"/>
            <family val="2"/>
          </rPr>
          <t xml:space="preserve">INEGI:
</t>
        </r>
        <r>
          <rPr>
            <sz val="9"/>
            <color indexed="81"/>
            <rFont val="Tahoma"/>
            <family val="2"/>
          </rPr>
          <t xml:space="preserve">Corresponde a la suma de las caducidades de acuerdo a la materia del juicio
</t>
        </r>
      </text>
    </comment>
    <comment ref="IS2" authorId="0" shapeId="0" xr:uid="{DBE94EE4-30C9-40FE-BAAC-82A7BA2B15BC}">
      <text>
        <r>
          <rPr>
            <b/>
            <sz val="9"/>
            <color indexed="81"/>
            <rFont val="Tahoma"/>
            <family val="2"/>
          </rPr>
          <t xml:space="preserve">INEGI:
</t>
        </r>
        <r>
          <rPr>
            <sz val="9"/>
            <color indexed="81"/>
            <rFont val="Tahoma"/>
            <family val="2"/>
          </rPr>
          <t xml:space="preserve">Corresponde a la suma de "Sentencias definitivas según su estatus"
</t>
        </r>
      </text>
    </comment>
    <comment ref="IY2" authorId="0" shapeId="0" xr:uid="{8595490B-353B-4397-8474-7917E40D52AF}">
      <text>
        <r>
          <rPr>
            <b/>
            <sz val="9"/>
            <color indexed="81"/>
            <rFont val="Tahoma"/>
            <family val="2"/>
          </rPr>
          <t>INEGI:</t>
        </r>
        <r>
          <rPr>
            <sz val="9"/>
            <color indexed="81"/>
            <rFont val="Tahoma"/>
            <family val="2"/>
          </rPr>
          <t xml:space="preserve">
No  incluir sentencias declarativas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D2" authorId="0" shapeId="0" xr:uid="{94593B6A-FE4C-41ED-8BE7-BAB49142C063}">
      <text>
        <r>
          <rPr>
            <b/>
            <sz val="9"/>
            <color indexed="81"/>
            <rFont val="Tahoma"/>
            <family val="2"/>
          </rPr>
          <t>INEGI:</t>
        </r>
        <r>
          <rPr>
            <sz val="9"/>
            <color indexed="81"/>
            <rFont val="Tahoma"/>
            <family val="2"/>
          </rPr>
          <t xml:space="preserve">
Debe introducir fecha en formato mm/aaaa
</t>
        </r>
      </text>
    </comment>
    <comment ref="E2" authorId="0" shapeId="0" xr:uid="{60013319-1AE4-4294-B7CC-893F3FEA025E}">
      <text>
        <r>
          <rPr>
            <b/>
            <sz val="9"/>
            <color indexed="81"/>
            <rFont val="Tahoma"/>
            <family val="2"/>
          </rPr>
          <t xml:space="preserve">INEGI:
</t>
        </r>
        <r>
          <rPr>
            <sz val="9"/>
            <color indexed="81"/>
            <rFont val="Tahoma"/>
            <family val="2"/>
          </rPr>
          <t xml:space="preserve">Corresponde a la suma de "Autos dictados según su tipo"
</t>
        </r>
      </text>
    </comment>
    <comment ref="H2" authorId="0" shapeId="0" xr:uid="{8B19D964-2548-4399-A59C-C29432675869}">
      <text>
        <r>
          <rPr>
            <b/>
            <sz val="9"/>
            <color indexed="81"/>
            <rFont val="Tahoma"/>
            <family val="2"/>
          </rPr>
          <t xml:space="preserve">INEGI:
</t>
        </r>
        <r>
          <rPr>
            <sz val="9"/>
            <color indexed="81"/>
            <rFont val="Tahoma"/>
            <family val="2"/>
          </rPr>
          <t>Corresponde a la suma de "Diligencias practicadas según su tipo"</t>
        </r>
      </text>
    </comment>
    <comment ref="N2" authorId="0" shapeId="0" xr:uid="{8B570BAA-AEB0-4871-9206-241D65E3955D}">
      <text>
        <r>
          <rPr>
            <b/>
            <sz val="9"/>
            <color indexed="81"/>
            <rFont val="Tahoma"/>
            <family val="2"/>
          </rPr>
          <t xml:space="preserve">INEGI:
</t>
        </r>
        <r>
          <rPr>
            <sz val="9"/>
            <color indexed="81"/>
            <rFont val="Tahoma"/>
            <family val="2"/>
          </rPr>
          <t xml:space="preserve">Solamente incluir las celebradas en el Tribunal. No incluir las itinerancias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D2" authorId="0" shapeId="0" xr:uid="{3A50CD03-784E-400F-8593-6CB4E51F3F85}">
      <text>
        <r>
          <rPr>
            <b/>
            <sz val="9"/>
            <color indexed="81"/>
            <rFont val="Tahoma"/>
            <family val="2"/>
          </rPr>
          <t>INEGI:</t>
        </r>
        <r>
          <rPr>
            <sz val="9"/>
            <color indexed="81"/>
            <rFont val="Tahoma"/>
            <family val="2"/>
          </rPr>
          <t xml:space="preserve">
Debe introducir fecha en formato mm/aaaa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INEGI</author>
  </authors>
  <commentList>
    <comment ref="D2" authorId="0" shapeId="0" xr:uid="{791176DB-71E5-468A-9D1B-4B6148682239}">
      <text>
        <r>
          <rPr>
            <b/>
            <sz val="9"/>
            <color indexed="81"/>
            <rFont val="Tahoma"/>
            <family val="2"/>
          </rPr>
          <t>INEGI:</t>
        </r>
        <r>
          <rPr>
            <sz val="9"/>
            <color indexed="81"/>
            <rFont val="Tahoma"/>
            <family val="2"/>
          </rPr>
          <t xml:space="preserve">
Debe introducir fecha en formato mm/aaaa
</t>
        </r>
      </text>
    </comment>
    <comment ref="F2" authorId="0" shapeId="0" xr:uid="{6CC671DD-A504-4678-884B-BD4318E9A6A6}">
      <text>
        <r>
          <rPr>
            <b/>
            <sz val="9"/>
            <color indexed="81"/>
            <rFont val="Tahoma"/>
            <family val="2"/>
          </rPr>
          <t xml:space="preserve">INEGI: 
</t>
        </r>
        <r>
          <rPr>
            <sz val="9"/>
            <color indexed="81"/>
            <rFont val="Tahoma"/>
            <family val="2"/>
          </rPr>
          <t>La cantidad de exhortos diligenciados y devueltos puede ser mayor a los exhortos recibidos, al considerarse aquellos que corresponden a periodos anteriores pero que fueron diligenciados y devueltos dentro del mes que se reporta.</t>
        </r>
        <r>
          <rPr>
            <b/>
            <sz val="9"/>
            <color indexed="81"/>
            <rFont val="Tahoma"/>
            <family val="2"/>
          </rPr>
          <t xml:space="preserve">
</t>
        </r>
      </text>
    </comment>
    <comment ref="L2" authorId="0" shapeId="0" xr:uid="{CFAEB534-9BE2-4745-A157-FE2F1B6B93FD}">
      <text>
        <r>
          <rPr>
            <sz val="9"/>
            <color indexed="81"/>
            <rFont val="Tahoma"/>
            <family val="2"/>
          </rPr>
          <t xml:space="preserve">INEGI: 
La cantidad de despachos diligenciados y devueltos puede ser mayor a los despachos recibidos, al considerarse aquellos que corresponden a periodos anteriores pero que fueron diligenciados y devueltos dentro del mes que se reporta.
</t>
        </r>
      </text>
    </comment>
    <comment ref="L5" authorId="1" shapeId="0" xr:uid="{60723100-81AA-470F-9F9A-D733242F8BF5}">
      <text>
        <r>
          <rPr>
            <b/>
            <sz val="9"/>
            <color indexed="81"/>
            <rFont val="Tahoma"/>
            <family val="2"/>
          </rPr>
          <t>INEGI:</t>
        </r>
        <r>
          <rPr>
            <sz val="9"/>
            <color indexed="81"/>
            <rFont val="Tahoma"/>
            <family val="2"/>
          </rPr>
          <t xml:space="preserve">
se puso mal la variable, se hace la corrección.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H2" authorId="0" shapeId="0" xr:uid="{955CE52E-9071-4098-A5CA-392C3FF4DEE0}">
      <text>
        <r>
          <rPr>
            <b/>
            <sz val="9"/>
            <color indexed="81"/>
            <rFont val="Tahoma"/>
            <family val="2"/>
          </rPr>
          <t>INEGI:</t>
        </r>
        <r>
          <rPr>
            <sz val="9"/>
            <color indexed="81"/>
            <rFont val="Tahoma"/>
            <family val="2"/>
          </rPr>
          <t xml:space="preserve">
Conforme al Catálogo Único de Claves de Áreas Geoestadísticas Estatales, Municipales y Localidades.
Fecha de corte de la información: 2016/ENE
https://www.inegi.org.mx/app/ageeml/</t>
        </r>
      </text>
    </comment>
    <comment ref="I2" authorId="0" shapeId="0" xr:uid="{2F98EBED-734B-47A6-B2FD-036887C8ADF8}">
      <text>
        <r>
          <rPr>
            <b/>
            <sz val="9"/>
            <color indexed="81"/>
            <rFont val="Tahoma"/>
            <family val="2"/>
          </rPr>
          <t xml:space="preserve">INEGI:
</t>
        </r>
        <r>
          <rPr>
            <sz val="9"/>
            <color indexed="81"/>
            <rFont val="Tahoma"/>
            <family val="2"/>
          </rPr>
          <t>Conforme al Catálogo Único de Claves de Áreas Geoestadísticas Estatales, Municipales y Localidades.
Fecha de corte de la información: 2021/SEP
https://www.inegi.org.mx/app/ageeml/</t>
        </r>
      </text>
    </comment>
    <comment ref="J2" authorId="0" shapeId="0" xr:uid="{4B1B8CB6-2FE6-4727-B458-520A2351B22C}">
      <text>
        <r>
          <rPr>
            <b/>
            <sz val="9"/>
            <color indexed="81"/>
            <rFont val="Tahoma"/>
            <family val="2"/>
          </rPr>
          <t>INEGI:</t>
        </r>
        <r>
          <rPr>
            <sz val="9"/>
            <color indexed="81"/>
            <rFont val="Tahoma"/>
            <family val="2"/>
          </rPr>
          <t xml:space="preserve">
Conforme al Catálogo Único de Claves de Áreas Geoestadísticas Estatales, Municipales y Localidades.
Fecha de corte de la información: 2021/SEP
https://www.inegi.org.mx/app/ageeml/
</t>
        </r>
      </text>
    </comment>
  </commentList>
</comments>
</file>

<file path=xl/sharedStrings.xml><?xml version="1.0" encoding="utf-8"?>
<sst xmlns="http://schemas.openxmlformats.org/spreadsheetml/2006/main" count="2688" uniqueCount="1318">
  <si>
    <t>Entidad</t>
  </si>
  <si>
    <t>ID</t>
  </si>
  <si>
    <t>Reconocimiento de régimen comunal</t>
  </si>
  <si>
    <t>Conflictos derivados de la tenencia de la tierra</t>
  </si>
  <si>
    <t>Sucesión de derechos agrarios</t>
  </si>
  <si>
    <t>Controversias relativas a los contratos de asociación o aprovechamiento de tierras ejidales</t>
  </si>
  <si>
    <t>Reversión</t>
  </si>
  <si>
    <t>Órgano Jurisdiccional</t>
  </si>
  <si>
    <t xml:space="preserve">Privación de derechos agrarios </t>
  </si>
  <si>
    <t xml:space="preserve">Inconformidades </t>
  </si>
  <si>
    <t>Asuntos contenidos en la legislación agraria anterior</t>
  </si>
  <si>
    <t>Clave:</t>
  </si>
  <si>
    <t>Información de los procedimientos agrarios</t>
  </si>
  <si>
    <t>Nombre del órgano jurisdiccional</t>
  </si>
  <si>
    <t>Total de ingresos</t>
  </si>
  <si>
    <t xml:space="preserve">Por comparecencia </t>
  </si>
  <si>
    <t>Asuntos con prevención</t>
  </si>
  <si>
    <t xml:space="preserve">Asuntos pendientes de admitir por otra(s) causa(s) </t>
  </si>
  <si>
    <t>Entre dos o más núcleos de población ejidal o comunal</t>
  </si>
  <si>
    <t>Entre núcleos de población ejidal o comunal y pequeños propietarios</t>
  </si>
  <si>
    <t>Entre núcleos de población ejidal o comunal y sociedades</t>
  </si>
  <si>
    <t>Por actos de autoridades administrativas o jurisdiccionales fuera de juicio</t>
  </si>
  <si>
    <t>Por actos de particulares</t>
  </si>
  <si>
    <t xml:space="preserve">Controversias por límites de terrenos </t>
  </si>
  <si>
    <t>Restitución de tierras, bosques y aguas a núcleos de población o a sus integrantes</t>
  </si>
  <si>
    <t>Nulidades en contra de resoluciones de autoridades agrarias</t>
  </si>
  <si>
    <t>Controversias en materia agraria</t>
  </si>
  <si>
    <t>De ejidatarios, comuneros, posesionarios o avecindados entre sí</t>
  </si>
  <si>
    <t>Entre ejidatarios, comuneros, posesionarios y avecindados con los órganos del núcleo de población</t>
  </si>
  <si>
    <t>Juicios de nulidad</t>
  </si>
  <si>
    <t>En actos o contratos que contravienen las leyes agrarias</t>
  </si>
  <si>
    <t>Omisiones de la Procuraduría Agraria que causan perjuicio a los sujetos agrarios</t>
  </si>
  <si>
    <t xml:space="preserve">Ejecución </t>
  </si>
  <si>
    <t>De convenios celebrados dentro del juicio</t>
  </si>
  <si>
    <t>De laudos arbitrales en materia agraria</t>
  </si>
  <si>
    <t xml:space="preserve">Otro tipo de asuntos </t>
  </si>
  <si>
    <t xml:space="preserve">Por escrito </t>
  </si>
  <si>
    <t>Recibidos</t>
  </si>
  <si>
    <t>Formulados</t>
  </si>
  <si>
    <t xml:space="preserve">Recibidos </t>
  </si>
  <si>
    <t>Notificaciones (T.S.A.)</t>
  </si>
  <si>
    <t>Otras diligencias (T.S.A.)</t>
  </si>
  <si>
    <t>Autos de ejecución</t>
  </si>
  <si>
    <t>Otro tipo de autos</t>
  </si>
  <si>
    <t>Total de diligencias practicadas</t>
  </si>
  <si>
    <t>Notificaciones</t>
  </si>
  <si>
    <t>Inspecciones oculares</t>
  </si>
  <si>
    <t>Citaciones</t>
  </si>
  <si>
    <t>Otro tipo de diligencias</t>
  </si>
  <si>
    <t xml:space="preserve">Total de autos dictados
</t>
  </si>
  <si>
    <t xml:space="preserve">Total de audiencias celebradas </t>
  </si>
  <si>
    <t>Convenios con carácter de sentencia</t>
  </si>
  <si>
    <t>Laudos homologados</t>
  </si>
  <si>
    <t>Sentencias definitivas</t>
  </si>
  <si>
    <t xml:space="preserve">Por notificar </t>
  </si>
  <si>
    <t>En transcurso de término para causar ejecutoria o para impugnación</t>
  </si>
  <si>
    <t xml:space="preserve">Impugnadas por recurso de revisión </t>
  </si>
  <si>
    <t xml:space="preserve">Impugnadas por juicio de amparo </t>
  </si>
  <si>
    <t xml:space="preserve">En ejecución </t>
  </si>
  <si>
    <t xml:space="preserve">Total de sentencias definitivas según su estatus </t>
  </si>
  <si>
    <t xml:space="preserve">Sentencias definitivas según su estatus </t>
  </si>
  <si>
    <t>Total de emplazamientos realizados</t>
  </si>
  <si>
    <t>Autos dictados según su tipo</t>
  </si>
  <si>
    <t xml:space="preserve">Demandas promovidas según su ingreso </t>
  </si>
  <si>
    <t xml:space="preserve">Asuntos en donde transcurre término para que opere la caducidad </t>
  </si>
  <si>
    <t>Subtotal de demandas promovidas</t>
  </si>
  <si>
    <t>Asuntos ingresados</t>
  </si>
  <si>
    <t>Hoja 1, numeral 1.1  (Suma de 1.1.1, 1.1.2 y 1.1.3)</t>
  </si>
  <si>
    <t>Hoja 1, numeral 1.1.1</t>
  </si>
  <si>
    <t>Hoja 1, numeral 1.1.2</t>
  </si>
  <si>
    <t>Hoja 1, numeral 1.1.3</t>
  </si>
  <si>
    <t>Hoja 1, numeral 1.2.1</t>
  </si>
  <si>
    <t>Hoja 1, numeral 1.2.2</t>
  </si>
  <si>
    <t>Hoja 2, numeral 1.4.1, inciso a)</t>
  </si>
  <si>
    <t>Hoja 2, numeral 1.4.1, inciso b)</t>
  </si>
  <si>
    <t>Hoja 2, numeral 1.4.1, inciso c)</t>
  </si>
  <si>
    <t>Hoja 2, numeral 1.4.2, inciso a)</t>
  </si>
  <si>
    <t>Hoja 2, numeral 1.4.2, inciso b)</t>
  </si>
  <si>
    <t>Hoja 2, numeral 1.4.3</t>
  </si>
  <si>
    <t>Hoja 2, numeral 1.4.4</t>
  </si>
  <si>
    <t>Hoja 2, numeral 1.4.5</t>
  </si>
  <si>
    <t>Hoja 2, numeral 1.4.6, inciso a)</t>
  </si>
  <si>
    <t>Hoja 2, numeral 1.4.6, inciso b)</t>
  </si>
  <si>
    <t>Hoja 2, numeral 1.4.7</t>
  </si>
  <si>
    <t>Hoja 2, numeral 1.4.8, inciso a)</t>
  </si>
  <si>
    <t>Hoja 2, numeral 1.4.8, inciso b)</t>
  </si>
  <si>
    <t>Hoja 3, numeral 1.4.9</t>
  </si>
  <si>
    <t>Hoja 3, numeral 1.4.10</t>
  </si>
  <si>
    <t>Hoja 3, numeral 1.4.11</t>
  </si>
  <si>
    <t>Hoja 3, numeral 1.4.12</t>
  </si>
  <si>
    <t>Hoja 3, numeral 1.4.13, inciso a)</t>
  </si>
  <si>
    <t>Hoja 3, numeral 1.4.13, inciso b)</t>
  </si>
  <si>
    <t>Hoja 3, numeral 1.4.15</t>
  </si>
  <si>
    <t>Hoja 3, numeral 1.4.16</t>
  </si>
  <si>
    <t>Hoja 3, numeral 1.4.17</t>
  </si>
  <si>
    <t>Hoja 3, numeral 1.4.18</t>
  </si>
  <si>
    <t>Otro tipo de asuntos</t>
  </si>
  <si>
    <t>Hoja 3, numeral 1.4.14</t>
  </si>
  <si>
    <t xml:space="preserve">Convenios con ejecución de sentencia </t>
  </si>
  <si>
    <t xml:space="preserve">Sentencias definitivas ejecutadas según su tipo </t>
  </si>
  <si>
    <t>Hoja 4, numeral III</t>
  </si>
  <si>
    <t xml:space="preserve">Hoja 4, numeral 3.1 </t>
  </si>
  <si>
    <t>Hoja 4, numeral 3.2</t>
  </si>
  <si>
    <t>Hoja 4, numeral IV</t>
  </si>
  <si>
    <t>Hoja 4, numeral 4.1, inciso a)</t>
  </si>
  <si>
    <t>Hoja 4, numeral 4.1, inciso b)</t>
  </si>
  <si>
    <t>Hoja 4, numeral 4.1, inciso c)</t>
  </si>
  <si>
    <t>Hoja 4, numeral 4.1, inciso d)</t>
  </si>
  <si>
    <t>Hoja 4, numeral 4.2</t>
  </si>
  <si>
    <t>Estructura de datos para la captación de información en materia de Justicia Agraria</t>
  </si>
  <si>
    <t>Sede</t>
  </si>
  <si>
    <t>Zacatecas</t>
  </si>
  <si>
    <t>Mexicali</t>
  </si>
  <si>
    <t>Campeche</t>
  </si>
  <si>
    <t>Colima</t>
  </si>
  <si>
    <t>Chiapas</t>
  </si>
  <si>
    <t>Chihuahua</t>
  </si>
  <si>
    <t>Guerrero</t>
  </si>
  <si>
    <t>Hidalgo</t>
  </si>
  <si>
    <t>Morelos</t>
  </si>
  <si>
    <t>Nayarit</t>
  </si>
  <si>
    <t>Oaxaca</t>
  </si>
  <si>
    <t>Puebla</t>
  </si>
  <si>
    <t>Querétaro</t>
  </si>
  <si>
    <t>Quintana_Roo</t>
  </si>
  <si>
    <t>Sinaloa</t>
  </si>
  <si>
    <t>Tabasco</t>
  </si>
  <si>
    <t>Tamaulipas</t>
  </si>
  <si>
    <t>Yucatán</t>
  </si>
  <si>
    <t>Órgano jurisdiccional</t>
  </si>
  <si>
    <t>Expedientes</t>
  </si>
  <si>
    <t>Clave del área geoestadística estatal
(AGEE)</t>
  </si>
  <si>
    <t>Otro Tribunal Unitario</t>
  </si>
  <si>
    <t>No identificado</t>
  </si>
  <si>
    <t>Expedientes recibidos</t>
  </si>
  <si>
    <t>Demandas ingresadas</t>
  </si>
  <si>
    <t xml:space="preserve">Tapachula </t>
  </si>
  <si>
    <t xml:space="preserve">Torreón </t>
  </si>
  <si>
    <t xml:space="preserve">Guadalupe </t>
  </si>
  <si>
    <t xml:space="preserve">Tribunal Unitario Agrario Distrito 1 </t>
  </si>
  <si>
    <t xml:space="preserve">Aguascalientes </t>
  </si>
  <si>
    <t xml:space="preserve">Tribunal Unitario Agrario Distrito 01-A </t>
  </si>
  <si>
    <t xml:space="preserve">Tribunal Unitario Agrario Distrito 2 </t>
  </si>
  <si>
    <t xml:space="preserve">Tribunal Unitario Agrario Distrito 3 </t>
  </si>
  <si>
    <t xml:space="preserve">Tribunal Unitario Agrario Distrito 4 </t>
  </si>
  <si>
    <t xml:space="preserve">Tribunal Unitario Agrario Distrito 5 </t>
  </si>
  <si>
    <t xml:space="preserve">Tribunal Unitario Agrario Distrito 6 </t>
  </si>
  <si>
    <t xml:space="preserve">Durango </t>
  </si>
  <si>
    <t>Tribunal Unitario Agrario Distrito 7</t>
  </si>
  <si>
    <t xml:space="preserve">Tribunal Unitario Agrario Distrito 8 </t>
  </si>
  <si>
    <t xml:space="preserve">Toluca </t>
  </si>
  <si>
    <t xml:space="preserve">Tribunal Unitario Agrario Distrito 9 </t>
  </si>
  <si>
    <t xml:space="preserve">Tribunal Unitario Agrario Distrito 10 </t>
  </si>
  <si>
    <t xml:space="preserve">Guanajuato </t>
  </si>
  <si>
    <t xml:space="preserve">Guadalajara </t>
  </si>
  <si>
    <t xml:space="preserve">Jalisco </t>
  </si>
  <si>
    <t xml:space="preserve">Tribunal Unitario Agrario Distrito 12 </t>
  </si>
  <si>
    <t xml:space="preserve">Tribunal Unitario Agrario Distrito 13 </t>
  </si>
  <si>
    <t xml:space="preserve">Tribunal Unitario Agrario Distrito 14 </t>
  </si>
  <si>
    <t xml:space="preserve">Tribunal Unitario Agrario Distrito 15 </t>
  </si>
  <si>
    <t xml:space="preserve">Tribunal Unitario Agrario Distrito 16 </t>
  </si>
  <si>
    <t xml:space="preserve">Morelia </t>
  </si>
  <si>
    <t xml:space="preserve">Cuernavaca </t>
  </si>
  <si>
    <t xml:space="preserve">Morelos </t>
  </si>
  <si>
    <t xml:space="preserve">Tribunal Unitario Agrario Distrito 17 </t>
  </si>
  <si>
    <t xml:space="preserve">Tribunal Unitario Agrario Distrito 18 </t>
  </si>
  <si>
    <t>Tepic</t>
  </si>
  <si>
    <t xml:space="preserve">Monterrey </t>
  </si>
  <si>
    <t>Texcoco</t>
  </si>
  <si>
    <t xml:space="preserve">Guasave </t>
  </si>
  <si>
    <t xml:space="preserve">Hermosillo </t>
  </si>
  <si>
    <t xml:space="preserve">Sonora </t>
  </si>
  <si>
    <t>Villahermosa</t>
  </si>
  <si>
    <t>Xalapa</t>
  </si>
  <si>
    <t>Tuxpan</t>
  </si>
  <si>
    <t xml:space="preserve">Tlaxcala </t>
  </si>
  <si>
    <t xml:space="preserve">Mérida </t>
  </si>
  <si>
    <t xml:space="preserve">Puebla </t>
  </si>
  <si>
    <t xml:space="preserve">Colima </t>
  </si>
  <si>
    <t xml:space="preserve">Mazatlán </t>
  </si>
  <si>
    <t xml:space="preserve">Sinaloa </t>
  </si>
  <si>
    <t>Chetumal</t>
  </si>
  <si>
    <t xml:space="preserve">Ensenada </t>
  </si>
  <si>
    <t>Cuautla</t>
  </si>
  <si>
    <t>Zihuatanejo</t>
  </si>
  <si>
    <t xml:space="preserve">Celaya </t>
  </si>
  <si>
    <t>Tribunal Unitario Agrario Distrito 11</t>
  </si>
  <si>
    <t>Tribunal Unitario Agrario Distrito 19</t>
  </si>
  <si>
    <t>Tribunal Unitario Agrario Distrito 20</t>
  </si>
  <si>
    <t xml:space="preserve">Tribunal Unitario Agrario Distrito 21 </t>
  </si>
  <si>
    <t xml:space="preserve">Tribunal Unitario Agrario Distrito 22 </t>
  </si>
  <si>
    <t xml:space="preserve">Tribunal Unitario Agrario Distrito 23 </t>
  </si>
  <si>
    <t>Tribunal Unitario Agrario Distrito 24</t>
  </si>
  <si>
    <t>Tribunal Unitario Agrario Distrito 25</t>
  </si>
  <si>
    <t xml:space="preserve">Tribunal Unitario Agrario Distrito 27 </t>
  </si>
  <si>
    <t xml:space="preserve">Tribunal Unitario Agrario Distrito 28 </t>
  </si>
  <si>
    <t xml:space="preserve">Tribunal Unitario Agrario Distrito 29 </t>
  </si>
  <si>
    <t xml:space="preserve">Tribunal Unitario Agrario Distrito 30 </t>
  </si>
  <si>
    <t xml:space="preserve">Tribunal Unitario Agrario Distrito 31 </t>
  </si>
  <si>
    <t xml:space="preserve">Tribunal Unitario Agrario Distrito 32 </t>
  </si>
  <si>
    <t xml:space="preserve">Tribunal Unitario Agrario Distrito 33 </t>
  </si>
  <si>
    <t xml:space="preserve">Tribunal Unitario Agrario Distrito 34 </t>
  </si>
  <si>
    <t xml:space="preserve">Tribunal Unitario Agrario Distrito 35 </t>
  </si>
  <si>
    <t>Tribunal Unitario Agrario Distrito 36</t>
  </si>
  <si>
    <t xml:space="preserve">Tribunal Unitario Agrario Distrito 37 </t>
  </si>
  <si>
    <t xml:space="preserve">Tribunal Unitario Agrario Distrito 38 </t>
  </si>
  <si>
    <t>Tribunal Unitario Agrario Distrito 39</t>
  </si>
  <si>
    <t xml:space="preserve">Tribunal Unitario Agrario Distrito 40 </t>
  </si>
  <si>
    <t xml:space="preserve">Tribunal Unitario Agrario Distrito 41 </t>
  </si>
  <si>
    <t xml:space="preserve">Tribunal Unitario Agrario Distrito 42 </t>
  </si>
  <si>
    <t xml:space="preserve">Tribunal Unitario Agrario Distrito 43 </t>
  </si>
  <si>
    <t xml:space="preserve">Tribunal Unitario Agrario Distrito 44 </t>
  </si>
  <si>
    <t xml:space="preserve">Tribunal Unitario Agrario Distrito 45 </t>
  </si>
  <si>
    <t xml:space="preserve">Tribunal Unitario Agrario Distrito 46 </t>
  </si>
  <si>
    <t>Tribunal Unitario Agrario Distrito 47</t>
  </si>
  <si>
    <t xml:space="preserve">Tribunal Unitario Agrario Distrito 48 </t>
  </si>
  <si>
    <t xml:space="preserve">Tribunal Unitario Agrario Distrito 49 </t>
  </si>
  <si>
    <t xml:space="preserve">Tribunal Unitario Agrario Distrito 51 </t>
  </si>
  <si>
    <t xml:space="preserve">Tribunal Unitario Agrario Distrito 52 </t>
  </si>
  <si>
    <t xml:space="preserve">Tribunal Unitario Agrario Distrito 53 </t>
  </si>
  <si>
    <t xml:space="preserve">Tribunal Unitario Agrario Distrito 54 </t>
  </si>
  <si>
    <t xml:space="preserve">Tribunal Unitario Agrario Distrito 55 </t>
  </si>
  <si>
    <t xml:space="preserve">Tribunal Unitario Agrario Distrito 56 </t>
  </si>
  <si>
    <t>Periodo de reporte de la información 
(mes/año)</t>
  </si>
  <si>
    <t xml:space="preserve">Subtotal de expedientes  recibidos </t>
  </si>
  <si>
    <t>Expedientes recibidos según remitente</t>
  </si>
  <si>
    <t>Asuntos pendientes de admisión según el motivo</t>
  </si>
  <si>
    <t>Total de asuntos pendientes de admisión</t>
  </si>
  <si>
    <t>Periodo</t>
  </si>
  <si>
    <t xml:space="preserve">Asuntos pendientes de admisión </t>
  </si>
  <si>
    <t>Asuntos en fase de instrucción</t>
  </si>
  <si>
    <t>Asuntos turnados para proyecto de sentencia según materia</t>
  </si>
  <si>
    <t>Restitución, reconocimiento y titulación de bienes comunales</t>
  </si>
  <si>
    <t>Hoja 1, numeral 1.2  (Suma de 1.2.1 y 1.2.2)</t>
  </si>
  <si>
    <t>Hoja 3 (Columna H, fila 57)</t>
  </si>
  <si>
    <t>Hoja 1 , Numeral 1 (Columna G, fila 35, correspondiente a la  Suma de 1.1 y 1.2)</t>
  </si>
  <si>
    <t>El informe del TSA no realiza un desgloce por subtotales, solamente hace la sumatoria de los expedientes recibidos y las demandas promovidas que da como resultado el total de ingresos, sin embargo, se considera viable esta forma de captación como una forma de trazabilidad de la estructura de datos porque permite diferenciar las cifras entre expedientes recibidos y demandas promovidas.</t>
  </si>
  <si>
    <t>Expedientes agrarios recibidos por el TUA</t>
  </si>
  <si>
    <t>Demandas ingresadas ante el TUA</t>
  </si>
  <si>
    <t>Subtotal de asuntos concluidos por laudo homologado según materia</t>
  </si>
  <si>
    <t>Juicio agrario</t>
  </si>
  <si>
    <t>Total de sentencias ejecutadas según su tipo</t>
  </si>
  <si>
    <t>Estatus de las sentencias definitivas</t>
  </si>
  <si>
    <t>Sentencias definitivas ejecutadas</t>
  </si>
  <si>
    <t xml:space="preserve">Actos procesales </t>
  </si>
  <si>
    <t>Hoja 6, Numeral 1, inciso b) columna H</t>
  </si>
  <si>
    <t>Hoja 6, Numeral 1, inciso a) columna H</t>
  </si>
  <si>
    <t>Hoja 6, Numeral 1, inciso c) columna H</t>
  </si>
  <si>
    <t>Hoja 6, Numeral 2, inciso a) columna H</t>
  </si>
  <si>
    <t>Hoja 6, Numeral 2, inciso b) columna H</t>
  </si>
  <si>
    <t>Hoja 6, Numeral 3 columna H</t>
  </si>
  <si>
    <t>Hoja 6, Numeral 4 columna H</t>
  </si>
  <si>
    <t>Hoja 6, Numeral 5 columna H</t>
  </si>
  <si>
    <t>Hoja 6, Numeral 6, inciso a) columna H</t>
  </si>
  <si>
    <t>Hoja 6, Numeral 6, inciso b) columna H</t>
  </si>
  <si>
    <t>Hoja 6, Numeral 7 columna H</t>
  </si>
  <si>
    <t>Hoja 6, Numeral 8, inciso a) columna H</t>
  </si>
  <si>
    <t>Hoja 6, Numeral 8, inciso b) columna H</t>
  </si>
  <si>
    <t>Hoja 7, Numeral 9 columna H</t>
  </si>
  <si>
    <t>Hoja 7, Numeral 12 columna H</t>
  </si>
  <si>
    <t>Hoja 7, Numeral 13, inciso a) columna H</t>
  </si>
  <si>
    <t>Hoja 7, Numeral 13, inciso b) columna H</t>
  </si>
  <si>
    <t>Hoja 7, Numeral 15 columna H</t>
  </si>
  <si>
    <t>Hoja 7, Numeral 16 columna H</t>
  </si>
  <si>
    <t>Hoja 7, Numeral 18 columna H</t>
  </si>
  <si>
    <t>Hoja 6, Numeral 1, inciso a) columna M</t>
  </si>
  <si>
    <t>Hoja 6, Numeral 1, inciso b) columna M</t>
  </si>
  <si>
    <t>Hoja 6, Numeral 1, inciso c) columna M</t>
  </si>
  <si>
    <t>Hoja 6, Numeral 2, inciso a) columna M</t>
  </si>
  <si>
    <t>Hoja 6, Numeral 3 columna M</t>
  </si>
  <si>
    <t>Hoja 6, Numeral 4 columna M</t>
  </si>
  <si>
    <t>Hoja 6, Numeral 5 columna M</t>
  </si>
  <si>
    <t>Hoja 6, Numeral 6, inciso a) columna M</t>
  </si>
  <si>
    <t>Hoja 6, Numeral 6, inciso b) columna M</t>
  </si>
  <si>
    <t>Hoja 6, Numeral 7 columna M</t>
  </si>
  <si>
    <t>Hoja 6, Numeral 8, inciso a) columna M</t>
  </si>
  <si>
    <t>Hoja 6, Numeral 8, inciso b) columna M</t>
  </si>
  <si>
    <t>Hoja 7, Numeral 9 columna M</t>
  </si>
  <si>
    <t>Hoja 7, Numeral 12 columna M</t>
  </si>
  <si>
    <t>Hoja 7, Numeral 13, inciso a) columna M</t>
  </si>
  <si>
    <t>Hoja 7, Numeral 13, inciso b) columna M</t>
  </si>
  <si>
    <t>Hoja 7, Numeral 15 columna M</t>
  </si>
  <si>
    <t>Hoja 7, Numeral 16 columna M</t>
  </si>
  <si>
    <t>Hoja 7, Numeral 17 columna M</t>
  </si>
  <si>
    <t>Hoja 7, Numeral 18 columna M</t>
  </si>
  <si>
    <t>Hoja 7, Numeral 11 columna H</t>
  </si>
  <si>
    <t>Hoja 7, Numeral 17 columna H</t>
  </si>
  <si>
    <t>Hoja 7, Numeral 14 columna H</t>
  </si>
  <si>
    <t>Hoja 6, Numeral 1, inciso a) columna L</t>
  </si>
  <si>
    <t>Hoja 6, Numeral 1, inciso b) columna L</t>
  </si>
  <si>
    <t>Hoja 6, Numeral 1, inciso c) columna L</t>
  </si>
  <si>
    <t>Hoja 6, Numeral 2, inciso a) columna L</t>
  </si>
  <si>
    <t>Hoja 6, Numeral 4 columna L</t>
  </si>
  <si>
    <t>Hoja 6, Numeral 5 columna L</t>
  </si>
  <si>
    <t>Hoja 6, Numeral 6, inciso a) columna L</t>
  </si>
  <si>
    <t>Hoja 6, Numeral 6, inciso b) columna L</t>
  </si>
  <si>
    <t>Hoja 6, Numeral 7 columna L</t>
  </si>
  <si>
    <t>Hoja 6, Numeral 8, inciso a) columna L</t>
  </si>
  <si>
    <t>Hoja 6, Numeral 8, inciso b) columna L</t>
  </si>
  <si>
    <t>Hoja 7, Numeral 9 columna L</t>
  </si>
  <si>
    <t>Hoja 7, Numeral 11 columna L</t>
  </si>
  <si>
    <t>Hoja 7, Numeral 12 columna L</t>
  </si>
  <si>
    <t>Hoja 7, Numeral 13, inciso a) columna L</t>
  </si>
  <si>
    <t>Hoja 7, Numeral 13, inciso b) columna L</t>
  </si>
  <si>
    <t>Hoja 7, Numeral 15 columna L</t>
  </si>
  <si>
    <t>Hoja 7, Numeral 16 columna L</t>
  </si>
  <si>
    <t>Hoja 7, Numeral 17 columna L</t>
  </si>
  <si>
    <t>Hoja 7, Numeral 18 columna L</t>
  </si>
  <si>
    <t>Hoja 7, Numeral 14 columna L</t>
  </si>
  <si>
    <t>Hoja 6, Numeral 2, inciso b) columna M</t>
  </si>
  <si>
    <t>Hoja 7, Numeral 11 columna M</t>
  </si>
  <si>
    <t>Hoja 7, Numeral 14 columna M</t>
  </si>
  <si>
    <t>Hoja 6, Numeral 1, inciso a) columna N</t>
  </si>
  <si>
    <t>Hoja 6, Numeral 1, inciso b) columna N</t>
  </si>
  <si>
    <t>Hoja 6, Numeral 1, inciso c) columna N</t>
  </si>
  <si>
    <t>Hoja 6, Numeral 2, inciso a) columna N</t>
  </si>
  <si>
    <t>Hoja 6, Numeral 2, inciso b) columna N</t>
  </si>
  <si>
    <t>Hoja 6, Numeral 3 columna N</t>
  </si>
  <si>
    <t>Hoja 6, Numeral 4 columna N</t>
  </si>
  <si>
    <t>Hoja 6, Numeral 5 columna N</t>
  </si>
  <si>
    <t>Hoja 6, Numeral 6, inciso a) columna N</t>
  </si>
  <si>
    <t>Hoja 6, Numeral 6, inciso b) columna N</t>
  </si>
  <si>
    <t>Hoja 6, Numeral 7 columna N</t>
  </si>
  <si>
    <t>Hoja 6, Numeral 8, inciso a) columna N</t>
  </si>
  <si>
    <t>Hoja 6, Numeral 8, inciso b) columna N</t>
  </si>
  <si>
    <t>Hoja 7, Numeral 9 columna N</t>
  </si>
  <si>
    <t>Hoja 7, Numeral 11 columna N</t>
  </si>
  <si>
    <t>Hoja 7, Numeral 12 columna N</t>
  </si>
  <si>
    <t>Hoja 7, Numeral 13, inciso a) columna N</t>
  </si>
  <si>
    <t>Hoja 7, Numeral 13, inciso b) columna N</t>
  </si>
  <si>
    <t>Hoja 7, Numeral 15 columna N</t>
  </si>
  <si>
    <t>Hoja 7, Numeral 16 columna N</t>
  </si>
  <si>
    <t>Hoja 7, Numeral 17 columna N</t>
  </si>
  <si>
    <t>Hoja 7, Numeral 18 columna N</t>
  </si>
  <si>
    <t>Hoja 7, Numeral 14 columna N</t>
  </si>
  <si>
    <t>Hoja 6, Numeral 1, inciso a) columna O</t>
  </si>
  <si>
    <t>Hoja 6, Numeral 1, inciso b) columna O</t>
  </si>
  <si>
    <t>Hoja 6, Numeral 1, inciso c) columna O</t>
  </si>
  <si>
    <t>Hoja 6, Numeral 2, inciso a) columna O</t>
  </si>
  <si>
    <t>Hoja 6, Numeral 2, inciso b) columna O</t>
  </si>
  <si>
    <t>Hoja 6, Numeral 3 columna O</t>
  </si>
  <si>
    <t>Hoja 6, Numeral 4 columna O</t>
  </si>
  <si>
    <t>Hoja 6, Numeral 5 columna O</t>
  </si>
  <si>
    <t>Hoja 6, Numeral 6, inciso a) columna O</t>
  </si>
  <si>
    <t>Hoja 6, Numeral 6, inciso b) columna O</t>
  </si>
  <si>
    <t>Hoja 6, Numeral 7 columna O</t>
  </si>
  <si>
    <t>Hoja 6, Numeral 8, inciso a) columna O</t>
  </si>
  <si>
    <t>Hoja 6, Numeral 8, inciso b) columna O</t>
  </si>
  <si>
    <t>Hoja 7, Numeral 9 columna O</t>
  </si>
  <si>
    <t>Hoja 7, Numeral 11 columna O</t>
  </si>
  <si>
    <t>Hoja 7, Numeral 12 columna O</t>
  </si>
  <si>
    <t>Hoja 7, Numeral 13, inciso a) columna O</t>
  </si>
  <si>
    <t>Hoja 7, Numeral 13, inciso b) columna O</t>
  </si>
  <si>
    <t>Hoja 7, Numeral 15 columna O</t>
  </si>
  <si>
    <t>Hoja 7, Numeral 16 columna O</t>
  </si>
  <si>
    <t>Hoja 7, Numeral 17 columna O</t>
  </si>
  <si>
    <t>Hoja 7, Numeral 18 columna O</t>
  </si>
  <si>
    <t>Hoja 7, Numeral 14 columna O</t>
  </si>
  <si>
    <t xml:space="preserve">Desistimientos </t>
  </si>
  <si>
    <t xml:space="preserve">Caducidades </t>
  </si>
  <si>
    <t>Total de asuntos turnados para proyecto de sentencia según materia</t>
  </si>
  <si>
    <t>Asuntos admitidos por el TUA (expedentes y demandas) según materia</t>
  </si>
  <si>
    <t>Total de asuntos admitidos según materia</t>
  </si>
  <si>
    <t>Diligencias practicadas según su tipo</t>
  </si>
  <si>
    <t xml:space="preserve">Subtotal de asuntos por controversias por límites de terrenos  </t>
  </si>
  <si>
    <t xml:space="preserve">Subtotal de asuntos por controversias por límites de terrenos </t>
  </si>
  <si>
    <t xml:space="preserve">Subtotal de asuntos por controversias en materia agraria </t>
  </si>
  <si>
    <t>Subtotal de asuntos por Juicios de nulidad</t>
  </si>
  <si>
    <t xml:space="preserve">Subtotal de asuntos por controversias de límites de terrenos  </t>
  </si>
  <si>
    <t>Subtotal de asuntos por controversias en materia agraria</t>
  </si>
  <si>
    <t>Subtotal de asuntos por restitución de tierras, bosques y aguas a núcleos de población o a sus integrantes</t>
  </si>
  <si>
    <t>Subtotal de asuntos por juicios de nulidad</t>
  </si>
  <si>
    <t xml:space="preserve">Subtotal de asuntos por juicios de nulidad </t>
  </si>
  <si>
    <t>Subtotal de asuntos por ejecución</t>
  </si>
  <si>
    <t xml:space="preserve">Subtotal de asuntos por ejecución </t>
  </si>
  <si>
    <t>Clave del órgano jurisdiccional</t>
  </si>
  <si>
    <t>Entidad federativa</t>
  </si>
  <si>
    <t>Clave del área geoestadística municipal
(AGEM)</t>
  </si>
  <si>
    <t>1-A</t>
  </si>
  <si>
    <t>Distrito</t>
  </si>
  <si>
    <t>Vialidad Arroyo de la Plata 245, Colonia Centro, Guadalupe, Zacatecas, C.P. 98600</t>
  </si>
  <si>
    <t>Calle Luis Adolfo 211, Fraccionamiento Boulevard Aguascalientes, Aguascalientes, Aguascalientes, C.P. 20270</t>
  </si>
  <si>
    <t>Calle México 114, Colonia Centro, Mexicali, Baja California, C.P. 21100</t>
  </si>
  <si>
    <t>Calle 8va. Poniente Norte 164, Zona Centro, Tuxtla Gutiérrez, Chiapas, C.P. 29000</t>
  </si>
  <si>
    <t>Avenida 4a. Sur 37, Colonia Centro, Tapachula, Chiapas, C.P. 30700</t>
  </si>
  <si>
    <t>Calle George Washington Nº 203, Parque Industrial Las Américas, C.P. 31114, Chihuahua, Chihuahua</t>
  </si>
  <si>
    <t>Prolongación Colón 50, Colonia Los Ángeles, Torreón, Coahuila de Zaragoza, C.P. 27140</t>
  </si>
  <si>
    <t>Calle de los Sauces 207, Fraccionamiento Villa Blanca, Mezquital, Durango, C.P. 34208</t>
  </si>
  <si>
    <t>Calle Aculco 39 Pisos 1, 2 y 3, Colonia La Romana, Tlalnepantla, México, C.P. 54030</t>
  </si>
  <si>
    <t>Carretera Guanajuato - Juventino Rosas Km.5.6, Colonia Burócrata, Guanajuato, Guanajuato, C.P. 36250</t>
  </si>
  <si>
    <t>Calle Lerdo de Tejada 2537, Colonia Arcos Vallarta, Guadalajara, Jalisco, C.P. 44130</t>
  </si>
  <si>
    <t>Calle Francisco Rojas González 285, Colonia Ladrón de Guevara, Guadalajara, Jalisco, C.P. 44600</t>
  </si>
  <si>
    <t>Calle José Guadalupe Zuno Hernández 1901, Colonia Americana, Guadalajara, Jalisco, C.P. 44160</t>
  </si>
  <si>
    <t>Avenida Solidaridad 230, Colonia Ventura Puente, Morelia, Michoacán de Ocampo, C.P. 58020</t>
  </si>
  <si>
    <t>Calle Coronel Ahumada 100, Colonia Lomas del Mirador, Cuernavaca, Morelos, C.P. 62350</t>
  </si>
  <si>
    <t>Calzada De la Cruz 175, Colonia Fray Junípero Serra, Tepic, Nayarit, C.P. 63169</t>
  </si>
  <si>
    <t>Calle Baudelaire 707, Colonia Obispado, Monterrey, Nuevo León, C.P. 64060</t>
  </si>
  <si>
    <t>Calle Netzahualcoyotl 222, Colonia Centro, Texcoco, México, C.P. 56100</t>
  </si>
  <si>
    <t>Calle Rafael M. Hidalgo 1001, Colonia Américas, Toluca, México, C.P. 50130</t>
  </si>
  <si>
    <t>Calle Cinco de Mayo 435 Planta Alta, Zona Centro, San Luis Potosí, San Luis Potosí, C.P. 78000</t>
  </si>
  <si>
    <t>Calle Manuel Vallarta 2095, Colonia Centro, Culiacán, Sinaloa, C.P. 80129</t>
  </si>
  <si>
    <t>Avenida Dr. de la Torre 113, Colonia Centro, Guasave, Sinaloa, C.P. 81000</t>
  </si>
  <si>
    <t>Calle Nayarit 81, Colonia San Benito, Hermosillo, Sonora, C.P. 83190</t>
  </si>
  <si>
    <t>Calle Tulipanes 301, Fraccionamiento Lago Ilusiones, Col. Adolfo López Mateos, Villahermosa, Tabasco, C.P. 86040</t>
  </si>
  <si>
    <t>Boulevard Tamaulipas 1113, Fraccionamiento Las Palmas, Ciudad Victoria, Tamaulipas, C.P. 87050</t>
  </si>
  <si>
    <t>Avenida Culturas Veracruzanas 348, Colonia Reserva Territorial, Xalapa, Veracruz de Ignacio de la Llave, C.P. 91096</t>
  </si>
  <si>
    <t>Avenida Independencia 114 C, Colonia La Rivera, Tuxpan, Veracruz de Ignacio de la Llave, C.P. 92870</t>
  </si>
  <si>
    <t>Avenida Independencia 60 C, Colonia Centro, Tlaxcala, Tlaxcala, C.P. 90000</t>
  </si>
  <si>
    <t>Avenida 5 de Febrero 120, Colonia Sur Centro, Ciudad Obregón, Sonora, C.P. 85000</t>
  </si>
  <si>
    <t>Alonso de Oñate Nº 173, esq. Periférico Paseo de la República, Col. Ampliación Enrique Ramírez, Morelia, Michoacán, C.P. 58220</t>
  </si>
  <si>
    <t>Calle 31 Oriente 21, Colonia Carmen Huexotitla, Puebla, Puebla, C.P. 72524</t>
  </si>
  <si>
    <t>Calle Río Quelite 27, Fraccionamiento Tellería, Mazatlán, Sinaloa, C.P. 82017</t>
  </si>
  <si>
    <t>Calle 5 de Mayo 342 Altos, Colonia Centro, San Andrés Tuxtla, Veracruz de Ignacio de la Llave, C.P. 95700</t>
  </si>
  <si>
    <t>Calle Antón de Alaminos 24, Fraccionamiento Magallanes, Acapulco de Juárez, Guerrero, C.P. 39670</t>
  </si>
  <si>
    <t>Avenida 5 de Mayo 208 B, Colonia Centro Histórico, Querétaro, Querétaro, C.P. 76000</t>
  </si>
  <si>
    <t>Avenida Centenario 471, Colonia Adolfo López Mateos, Othón P. Blanco, Quintana Roo, C.P. 77010</t>
  </si>
  <si>
    <t>Calle Diamante 85 Bis 2do. Piso, Fraccionamiento Nueva Ensenada 2a. Sección, Ensenada, Baja California, C.P. 22880</t>
  </si>
  <si>
    <t>Calle Guerrero 5, Colonia Centro, Heróica Ciudad de Huajuapan de León, Oaxaca, C.P. 69000</t>
  </si>
  <si>
    <t>Calle 15 Poniente 106, Colonia El Carmen, Puebla, Puebla, C.P. 72530</t>
  </si>
  <si>
    <t>Calle Legaspy 810, Colonia Centro, La Paz, Baja California Sur, C.P. 23000</t>
  </si>
  <si>
    <t>Calle Gral. Gabriel Tepepa 115, Colonia Emiliano Zapata, Cuautla, Morelos, C.P. 62744</t>
  </si>
  <si>
    <t>Calle Cha-ká Lote 10 Manzana 4, Fraccionamiento Bosques de Campeche, C.P. 24030, San Francisco de Campeche, Campeche</t>
  </si>
  <si>
    <t>Calle Emiliano Zapata 25, Colonia Centro, Iguala de la Independencia, Guerrero, C.P. 40000</t>
  </si>
  <si>
    <t>Calle Paseo del Limón S/N Lt. 4 Mz. 10, Colonia El Limón, José Azueta, Guerrero, C.P. 40880</t>
  </si>
  <si>
    <t>Calle Rafael Sanzio 103, Colonia Renacimiento, Celaya, Guanajuato, C.P. 38060</t>
  </si>
  <si>
    <t>Calle Efrén Rebolledo 703, Colonia Morelos, Pachuca, Hidalgo, C.P. 42040</t>
  </si>
  <si>
    <t>Calle Ignacio Allende Oriente 123, Colonia Centro, Tepic, Nayarit, C.P. 63000</t>
  </si>
  <si>
    <t>001</t>
  </si>
  <si>
    <t>002</t>
  </si>
  <si>
    <t>003</t>
  </si>
  <si>
    <t>01</t>
  </si>
  <si>
    <t>02</t>
  </si>
  <si>
    <t>03</t>
  </si>
  <si>
    <t>07</t>
  </si>
  <si>
    <t>08</t>
  </si>
  <si>
    <t>05</t>
  </si>
  <si>
    <t>10</t>
  </si>
  <si>
    <t>09</t>
  </si>
  <si>
    <t>15</t>
  </si>
  <si>
    <t>11</t>
  </si>
  <si>
    <t>12</t>
  </si>
  <si>
    <t>14</t>
  </si>
  <si>
    <t>13</t>
  </si>
  <si>
    <t>16</t>
  </si>
  <si>
    <t>17</t>
  </si>
  <si>
    <t>18</t>
  </si>
  <si>
    <t>19</t>
  </si>
  <si>
    <t>20</t>
  </si>
  <si>
    <t>24</t>
  </si>
  <si>
    <t>25</t>
  </si>
  <si>
    <t>26</t>
  </si>
  <si>
    <t>27</t>
  </si>
  <si>
    <t>28</t>
  </si>
  <si>
    <t>30</t>
  </si>
  <si>
    <t>29</t>
  </si>
  <si>
    <t>31</t>
  </si>
  <si>
    <t>21</t>
  </si>
  <si>
    <t>06</t>
  </si>
  <si>
    <t>22</t>
  </si>
  <si>
    <t>23</t>
  </si>
  <si>
    <t xml:space="preserve">Domicilio </t>
  </si>
  <si>
    <t>Tuxtla Gutiérrez</t>
  </si>
  <si>
    <t>Ciudad de México</t>
  </si>
  <si>
    <t>Tlalnepantla de Baz</t>
  </si>
  <si>
    <t xml:space="preserve">Pachuca de Soto </t>
  </si>
  <si>
    <t>Oaxaca de Juárez</t>
  </si>
  <si>
    <t>San Luis Potosí</t>
  </si>
  <si>
    <t xml:space="preserve">Ciudad Victoria </t>
  </si>
  <si>
    <t xml:space="preserve">Ciudad Obregón </t>
  </si>
  <si>
    <t>San Andrés Tuxtla</t>
  </si>
  <si>
    <t xml:space="preserve">Acapulco de Juárez </t>
  </si>
  <si>
    <t>La Paz</t>
  </si>
  <si>
    <t>Iguala de la Independencia</t>
  </si>
  <si>
    <t>Baja California</t>
  </si>
  <si>
    <t>Nuevo León</t>
  </si>
  <si>
    <t>Veracruz de Ignacio de la Llave</t>
  </si>
  <si>
    <t>Coahuila de Zaragoza</t>
  </si>
  <si>
    <t>Michoacán de Ocampo</t>
  </si>
  <si>
    <t>Guadalupe</t>
  </si>
  <si>
    <t>017</t>
  </si>
  <si>
    <t>007</t>
  </si>
  <si>
    <t>089</t>
  </si>
  <si>
    <t>019</t>
  </si>
  <si>
    <t>015</t>
  </si>
  <si>
    <t>035</t>
  </si>
  <si>
    <t>005</t>
  </si>
  <si>
    <t>Chilpancingo de los Bravo</t>
  </si>
  <si>
    <t>029</t>
  </si>
  <si>
    <t xml:space="preserve"> Zihuatanejo de Azueta</t>
  </si>
  <si>
    <t>038</t>
  </si>
  <si>
    <t>Calle Andrés Quintana Roo 39, Zona Centro, Chilpancingo, Guerrero, C.P. 39000</t>
  </si>
  <si>
    <t>048</t>
  </si>
  <si>
    <t>039</t>
  </si>
  <si>
    <t>106</t>
  </si>
  <si>
    <t>104</t>
  </si>
  <si>
    <t>099</t>
  </si>
  <si>
    <t>México</t>
  </si>
  <si>
    <t>Baja California Sur</t>
  </si>
  <si>
    <t>053</t>
  </si>
  <si>
    <t>006</t>
  </si>
  <si>
    <t>067</t>
  </si>
  <si>
    <t>Huajuapan de León</t>
  </si>
  <si>
    <t>Heroica Ciudad de Huajuapan de León</t>
  </si>
  <si>
    <t>114</t>
  </si>
  <si>
    <t>014</t>
  </si>
  <si>
    <t>Othón P. Blanco</t>
  </si>
  <si>
    <t>004</t>
  </si>
  <si>
    <t>028</t>
  </si>
  <si>
    <t>011</t>
  </si>
  <si>
    <t>012</t>
  </si>
  <si>
    <t>030</t>
  </si>
  <si>
    <t>018</t>
  </si>
  <si>
    <t>Cajeme</t>
  </si>
  <si>
    <t>Centro</t>
  </si>
  <si>
    <t>Victoria</t>
  </si>
  <si>
    <t>041</t>
  </si>
  <si>
    <t>033</t>
  </si>
  <si>
    <t>087</t>
  </si>
  <si>
    <t>189</t>
  </si>
  <si>
    <t>141</t>
  </si>
  <si>
    <t>050</t>
  </si>
  <si>
    <t xml:space="preserve">Clave del órgano jurisdiccional </t>
  </si>
  <si>
    <t xml:space="preserve">Distrito </t>
  </si>
  <si>
    <t xml:space="preserve">Total de asuntos en trámite </t>
  </si>
  <si>
    <t>Total Σ</t>
  </si>
  <si>
    <t>Comisión Agraria Mixta (Ejecutorias)</t>
  </si>
  <si>
    <t xml:space="preserve">Tribunal Superior Agrario </t>
  </si>
  <si>
    <t>Promovidos con base en las fracciones VIII y IX del art. 27 de la CPEUM</t>
  </si>
  <si>
    <t xml:space="preserve">Asuntos de jurisdicción voluntaria </t>
  </si>
  <si>
    <t xml:space="preserve">Jurisdicción voluntaria </t>
  </si>
  <si>
    <t xml:space="preserve">Asuntos de Jurisdicción voluntaria </t>
  </si>
  <si>
    <t>Jurisdicción voluntaria</t>
  </si>
  <si>
    <t>Diligenciados y devueltos</t>
  </si>
  <si>
    <t xml:space="preserve">Diligenciados recibidos </t>
  </si>
  <si>
    <t>Ejecuciones de sentencias (T.S.A)</t>
  </si>
  <si>
    <t xml:space="preserve">Órgano jurisdiccional </t>
  </si>
  <si>
    <t xml:space="preserve">Nombre del órgano jurisdiccional </t>
  </si>
  <si>
    <t xml:space="preserve">Otras autoridades </t>
  </si>
  <si>
    <t>Municipio/ demarcación territorial</t>
  </si>
  <si>
    <t>Tlalnepantla</t>
  </si>
  <si>
    <t xml:space="preserve">Chilpancingo </t>
  </si>
  <si>
    <t xml:space="preserve">Oaxaca </t>
  </si>
  <si>
    <t>Tuxtepec</t>
  </si>
  <si>
    <t xml:space="preserve">Acapulco </t>
  </si>
  <si>
    <t xml:space="preserve">Iguala </t>
  </si>
  <si>
    <t xml:space="preserve">Pachuca </t>
  </si>
  <si>
    <t>Ubicación del órgano jurisdiccional</t>
  </si>
  <si>
    <t>Total</t>
  </si>
  <si>
    <t>Calle José María Morelos 1191, Colonia Lázaro Cárdenas, Tuxtepec, Oaxaca, C.P. 68320</t>
  </si>
  <si>
    <t>San Juan Bautista Tuxtepec</t>
  </si>
  <si>
    <t>184</t>
  </si>
  <si>
    <t>Total de resoluciones</t>
  </si>
  <si>
    <t>Resoluciones dictadas por tipo</t>
  </si>
  <si>
    <t>Tipo de resoluciones</t>
  </si>
  <si>
    <t>Total de sentencias definitivas según materia</t>
  </si>
  <si>
    <t>Sentencias definitivas según materia</t>
  </si>
  <si>
    <t>Laudos homologados según materia</t>
  </si>
  <si>
    <t>Total de convenios con carácter de sentencia según materia</t>
  </si>
  <si>
    <t>Total de caducidades según materia</t>
  </si>
  <si>
    <t>Caducidades según materia</t>
  </si>
  <si>
    <t>Convenios con carácter de sentencia según materia</t>
  </si>
  <si>
    <t>Total de desistimientos según materia</t>
  </si>
  <si>
    <t>Desistimientos según materia</t>
  </si>
  <si>
    <t>De ejecución forzosa</t>
  </si>
  <si>
    <t xml:space="preserve">Total de demandas consideradas por no interpuestas </t>
  </si>
  <si>
    <t>Hoja 1, numeral 1.3.2</t>
  </si>
  <si>
    <t>Sentencias en cumplimiento de ejecutoria</t>
  </si>
  <si>
    <t>Hoja 6, Numeral 1, inciso a) columna I</t>
  </si>
  <si>
    <t>Hoja 6, Numeral 1, inciso b) columna I</t>
  </si>
  <si>
    <t>Hoja 6, Numeral 1, inciso c) columna I</t>
  </si>
  <si>
    <t>Hoja 6, Numeral 2, inciso a) columna I</t>
  </si>
  <si>
    <t>Hoja 6, Numeral 2, inciso b) columna I</t>
  </si>
  <si>
    <t>Hoja 6, Numeral 3 columna I</t>
  </si>
  <si>
    <t>Hoja 6, Numeral 4 columna I</t>
  </si>
  <si>
    <t>Hoja 6, Numeral 5 columna I</t>
  </si>
  <si>
    <t>Hoja 6, Numeral 6, inciso a) columna I</t>
  </si>
  <si>
    <t>Hoja 6, Numeral 6, inciso b) columna I</t>
  </si>
  <si>
    <t>Hoja 6, Numeral 7 columna I</t>
  </si>
  <si>
    <t>Hoja 6, Numeral 8, inciso a) columna I</t>
  </si>
  <si>
    <t>Hoja 6, Numeral 8, inciso b) columna I</t>
  </si>
  <si>
    <t>Hoja 7, Numeral 9 columna I</t>
  </si>
  <si>
    <t>Hoja 7, Numeral 11 columna I</t>
  </si>
  <si>
    <t>Hoja 7, Numeral 13, inciso a) columna I</t>
  </si>
  <si>
    <t>Hoja 7, Numeral 13, inciso b) columna I</t>
  </si>
  <si>
    <t>Hoja 7, Numeral 15 columna I</t>
  </si>
  <si>
    <t>Hoja 7, Numeral 16 columna I</t>
  </si>
  <si>
    <t>Hoja 7, Numeral 17 columna I</t>
  </si>
  <si>
    <t>Hoja 7, Numeral 18 columna I</t>
  </si>
  <si>
    <t>Hoja 7, Numeral 14 columna I</t>
  </si>
  <si>
    <t>Hoja 6, Numeral 1, inciso a) columna J</t>
  </si>
  <si>
    <t>Hoja 6, Numeral 1, inciso b) columna J</t>
  </si>
  <si>
    <t>Hoja 6, Numeral 1, inciso c) columna J</t>
  </si>
  <si>
    <t>Hoja 6, Numeral 2, inciso a) columna J</t>
  </si>
  <si>
    <t>Hoja 6, Numeral 2, inciso b) columna J</t>
  </si>
  <si>
    <t>Hoja 6, Numeral 3 columna J</t>
  </si>
  <si>
    <t>Hoja 6, Numeral 4 columna J</t>
  </si>
  <si>
    <t>Hoja 6, Numeral 5 columna J</t>
  </si>
  <si>
    <t>Hoja 6, Numeral 6, inciso a) columna J</t>
  </si>
  <si>
    <t>Hoja 6, Numeral 6, inciso b) columna J</t>
  </si>
  <si>
    <t>Hoja 6, Numeral 7 columna J</t>
  </si>
  <si>
    <t>Hoja 6, Numeral 8, inciso a) columna J</t>
  </si>
  <si>
    <t>Hoja 6, Numeral 8, inciso b) columna J</t>
  </si>
  <si>
    <t>Hoja 7, Numeral 9 columna J</t>
  </si>
  <si>
    <t>Hoja 7, Numeral 11 columna J</t>
  </si>
  <si>
    <t>Hoja 7, Numeral 12 columna J</t>
  </si>
  <si>
    <t>Hoja 7, Numeral 13, inciso a) columna J</t>
  </si>
  <si>
    <t>Hoja 7, Numeral 13, inciso b) columna J</t>
  </si>
  <si>
    <t>Hoja 7, Numeral 15 columna J</t>
  </si>
  <si>
    <t>Hoja 7, Numeral 16 columna J</t>
  </si>
  <si>
    <t>Hoja 7, Numeral 17 columna J</t>
  </si>
  <si>
    <t>Hoja 7, Numeral 18 columna J</t>
  </si>
  <si>
    <t>Hoja 7, Numeral 14 columna J</t>
  </si>
  <si>
    <t xml:space="preserve">Sentencias en cumplimiento de ejecutoria según materia </t>
  </si>
  <si>
    <t xml:space="preserve">Sentencias en cumplimiento de rec. rev. según materia </t>
  </si>
  <si>
    <t>Total de laudos homologados según materia</t>
  </si>
  <si>
    <t xml:space="preserve">Total de sentencias en cumplimiento de ejecutoria según materia </t>
  </si>
  <si>
    <t xml:space="preserve">Total de sentencias en cumplimiento de rec. rev. según materia </t>
  </si>
  <si>
    <t>Hoja 5, numeral 4.4.1, Columna D, fila 6</t>
  </si>
  <si>
    <t>Hoja 5, numeral 4.4.2, Columna I, fila 6</t>
  </si>
  <si>
    <t>Hoja 5, numeral 4.4.3, Columna D, fila 8</t>
  </si>
  <si>
    <t>Hoja 5, numeral 4.4.4, Columna I, fila 8</t>
  </si>
  <si>
    <t>Hoja 5, numeral 4.5.1, Columna D, fila 16</t>
  </si>
  <si>
    <t>Hoja 5, numeral 4.5.1, Columna D, fila 18</t>
  </si>
  <si>
    <t>Hoja 5, numeral 4.5.1, Columna D, fila 20</t>
  </si>
  <si>
    <t>Hoja 5, numeral 4.5.2, Columna I, fila 16</t>
  </si>
  <si>
    <t>Hoja 5, numeral 4.5.2, Columna I, fila 18</t>
  </si>
  <si>
    <t>Hoja 5, numeral 4.5.2, Columna I, fila 20</t>
  </si>
  <si>
    <t xml:space="preserve">Total de asuntos concluidos y archivados  </t>
  </si>
  <si>
    <t>Asuntos en trámite</t>
  </si>
  <si>
    <t>Asuntos concluidos y archivados</t>
  </si>
  <si>
    <t>Demandas no interpuestas</t>
  </si>
  <si>
    <t>Exhortos</t>
  </si>
  <si>
    <t>Despachos</t>
  </si>
  <si>
    <t xml:space="preserve">Audiencias según su realización </t>
  </si>
  <si>
    <t xml:space="preserve">Audiencias celebradas  presencialmente </t>
  </si>
  <si>
    <t xml:space="preserve">Audiencias celebradas vía remota </t>
  </si>
  <si>
    <t>De amparo</t>
  </si>
  <si>
    <t xml:space="preserve">De recurso de revisión </t>
  </si>
  <si>
    <t>Asuntos en cumplimiento de ejecutoria</t>
  </si>
  <si>
    <t xml:space="preserve">Asuntos en cumplimiento de ejecutoria según su tipo </t>
  </si>
  <si>
    <t>Total de asuntos en cumplimiento  ejecutoria</t>
  </si>
  <si>
    <t>Sentencias en cumplimiento de rec. rev.</t>
  </si>
  <si>
    <t>Total de asuntos en fase de instrucción</t>
  </si>
  <si>
    <t xml:space="preserve">Este total es construcción propia y se obtiene de la suma de los Asuntos en instrucción (Juicio Agrario +  Jurisdicción Voluntaria) y no corresponde con los informes de los TA al separarse los asuntos con prevención, mismos que son captados dentro de la ED en una variable diferente (Columna E, Fila 4).    </t>
  </si>
  <si>
    <t>Otro tipo de resoluciones</t>
  </si>
  <si>
    <t>Total de resoluciones dictadas en los asuntos</t>
  </si>
  <si>
    <t xml:space="preserve">Asuntos en fase de instrucción según el tipo de procedimiento </t>
  </si>
  <si>
    <t xml:space="preserve">Total de otro tipo de resoluciones dictadas, según materia  </t>
  </si>
  <si>
    <t>Otro tipo de resoluciones según materia</t>
  </si>
  <si>
    <t xml:space="preserve">Total de resoluciones interlocutorias dictadas </t>
  </si>
  <si>
    <t xml:space="preserve">Dato de construcción propia, se obtiene de la suma de los asuntos de Controversias por límites de terrenos, con menos de 20 días y más de 20 días  </t>
  </si>
  <si>
    <t xml:space="preserve">Reconocimiento de régimen comunal
</t>
  </si>
  <si>
    <t xml:space="preserve">Dato de construcción propia, se obtiene de la suma de los asuntos de Reconocimiento de régimen comunal, con menos de 20 días y más de 20 días  </t>
  </si>
  <si>
    <t xml:space="preserve">Dato de construcción propia, se obtiene de la suma de los asuntos de Nulidades en contra de resoluciones de autoridades agrarias, con menos de 20 días y más de 20 días  </t>
  </si>
  <si>
    <t xml:space="preserve">Dato de construcción propia, se obtiene de la suma de los asuntos de Conflictos derivados de la tenencia de la tierra, con menos de 20 días y más de 20 días  </t>
  </si>
  <si>
    <t>Entre dos o más núcleos de población ejidal o comunal
(turnados con menos de 20 días)</t>
  </si>
  <si>
    <t>Entre núcleos de población ejidal o comunal y pequeños propietarios
(turnados con menos de 20 días)</t>
  </si>
  <si>
    <t>Entre núcleos de población ejidal o comunal y sociedades
(turnados con menos de 20 días)</t>
  </si>
  <si>
    <t>Entre dos o más núcleos de población ejidal o comunal
(turnados con más de 20 días)</t>
  </si>
  <si>
    <t>Entre núcleos de población ejidal o comunal y pequeños propietarios 
(turnados con más de 20 días)</t>
  </si>
  <si>
    <t>Entre núcleos de población ejidal o comunal y sociedades
(turnados con más de 20 días)</t>
  </si>
  <si>
    <t>Por actos de autoridades administrativas o jurisdiccionales fuera de juicio
(turnados con menos de 20 días)</t>
  </si>
  <si>
    <t>Por actos de particulares
(turnados con menos de 20 días)</t>
  </si>
  <si>
    <t>Por actos de autoridades administrativas o jurisdiccionales fuera de juicio
(turnados con más de 20 días)</t>
  </si>
  <si>
    <t>Por actos de particulares
(turnados con más de 20 días)</t>
  </si>
  <si>
    <t xml:space="preserve">Turnados con menos de 20 días </t>
  </si>
  <si>
    <t xml:space="preserve">Subtotal de asuntos turnados por Controversias por límites de terrenos </t>
  </si>
  <si>
    <t>Subtotal de asuntos turnados por Restitución de tierras, bosques y aguas a núcleos de población o a sus integrantes</t>
  </si>
  <si>
    <t>Subtotal de asuntos turnados  por Reconocimiento de régimen comunal</t>
  </si>
  <si>
    <t>Subtotal de asuntos turnados  por Nulidades en contra de resoluciones de autoridades agrarias</t>
  </si>
  <si>
    <t xml:space="preserve">Turnados con más de 20 días </t>
  </si>
  <si>
    <t>Subtotal de asuntos turnados por Conflictos derivados de la tenencia de la tierra</t>
  </si>
  <si>
    <t>De ejidatarios, comuneros, posesionarios o avecindados entre sí
(Turnados con menos de 20 días)</t>
  </si>
  <si>
    <t xml:space="preserve">Entre ejidatarios, comuneros, posesionarios y avecindados con los órganos del núcleo de población
(Turnados con menos de 20 días)
</t>
  </si>
  <si>
    <t>De ejidatarios, comuneros, posesionarios o avecindados entre sí
(Turnados con más de 20 días)</t>
  </si>
  <si>
    <t>Entre ejidatarios, comuneros, posesionarios y avecindados con los órganos del núcleo de población
(Turnados con más de 20 días)</t>
  </si>
  <si>
    <t xml:space="preserve">Dato de construcción propia, se obtiene de la suma de los asuntos de Controversias en materia agraria, con menos de 20 días y más de 20 días </t>
  </si>
  <si>
    <t>Subtotal de asuntos turnados por controversias en materia agraria</t>
  </si>
  <si>
    <t xml:space="preserve">Dato de construcción propia, se obtiene de la suma de los asuntos de Sucesión de derechos agrarios, con menos de 20 días y más de 20 días </t>
  </si>
  <si>
    <t xml:space="preserve">Subtotal de asuntos turnados por juicios de nulidad </t>
  </si>
  <si>
    <t xml:space="preserve">Dato de construcción propia, se obtiene de la suma de los asuntos de juicios de nulidad, con menos de 20 días y más de 20 días </t>
  </si>
  <si>
    <t>Promovidos con base en las fracciones VIII y IX del art. 27 de la CPEUM
(Turnados con menos de 20 días)</t>
  </si>
  <si>
    <t>En actos o contratos que contravienen las leyes agrarias
(Turnados con menos de 20 días)</t>
  </si>
  <si>
    <t>Promovidos con base en las fracciones VIII y IX del art. 27 de la CPEUM
(Turnados con más de 20 días)</t>
  </si>
  <si>
    <t>En actos o contratos que contravienen las leyes agrarias
(Turnados con más de 20 días)</t>
  </si>
  <si>
    <t>Subtotal de asuntos turnados por Omisiones de la Procuraduría Agraria que causan perjuicio a los sujetos agrarios</t>
  </si>
  <si>
    <t xml:space="preserve">Dato de construcción propia, se obtiene de la suma de los asuntos de Omisiones de la Procuraduría Agraria que causan perjuicio a los sujetos agrarios, con menos de 20 días y más de 20 días </t>
  </si>
  <si>
    <t xml:space="preserve">Subtotal de asuntos turnados por Asuntos de Jurisdicción voluntaria </t>
  </si>
  <si>
    <t xml:space="preserve">Dato de construcción propia, se obtiene de la suma de los asuntos de  Jurisdicción voluntaria  que causan perjuicio a los sujetos agrarios, con menos de 20 días y más de 20 días </t>
  </si>
  <si>
    <t>Subtotal de asuntos turnados por Controversias relativas a los contratos de asociación o aprovechamiento de tierras ejidales</t>
  </si>
  <si>
    <t xml:space="preserve">Dato de construcción propia, se obtiene de la suma de los asuntos de  Controversias relativas a los contratos de asociación o aprovechamiento de tierras ejidales, con menos de 20 días y más de 20 días </t>
  </si>
  <si>
    <t>Subtotal de asuntos turnados por Reversión</t>
  </si>
  <si>
    <t xml:space="preserve">Dato de construcción propia, se obtiene de la suma de los asuntos de Reversión, con menos de 20 días y más de 20 días </t>
  </si>
  <si>
    <t xml:space="preserve">Dato de construcción propia, se obtiene de la suma de los asuntos de Ejecución, con menos de 20 días y más de 20 días </t>
  </si>
  <si>
    <t xml:space="preserve">Subtotal de asuntos turnados por Ejecución </t>
  </si>
  <si>
    <t xml:space="preserve">De convenios celebrados dentro del juicio
(Turnados con menos de 20 días) </t>
  </si>
  <si>
    <t xml:space="preserve">De laudos arbitrales en materia agraria
(Turnados con menos de 20 días) </t>
  </si>
  <si>
    <t xml:space="preserve">De convenios celebrados dentro del juicio
(Turnados con más de 20 días) </t>
  </si>
  <si>
    <t xml:space="preserve">De laudos arbitrales en materia agraria
(Turnados con más de 20 días) </t>
  </si>
  <si>
    <t>Subtotal de asuntos turnados por Restitución, reconocimiento y titulación de bienes comunales</t>
  </si>
  <si>
    <t xml:space="preserve">Dato de construcción propia, se obtiene de la suma de los asuntos por Restitución, reconocimiento y titulación de bienes comunales, con menos de 20 días y más de 20 días </t>
  </si>
  <si>
    <t>Privación de derechos agrarios</t>
  </si>
  <si>
    <t>Subtotal de asuntos turnados por Privación de derechos agrarios</t>
  </si>
  <si>
    <t xml:space="preserve">Dato de construcción propia, se obtiene de la suma de los asuntos por Privación de derechos agrarios, con menos de 20 días y más de 20 días </t>
  </si>
  <si>
    <t xml:space="preserve"> Inconformidades</t>
  </si>
  <si>
    <t>Subtotal de asuntos turnados por  Inconformidades</t>
  </si>
  <si>
    <t xml:space="preserve">Dato de construcción propia, se obtiene de la suma de los asuntos de  Inconformidades, con menos de 20 días y más de 20 días </t>
  </si>
  <si>
    <t xml:space="preserve"> Asuntos contenidos en la legislación agraria anterior</t>
  </si>
  <si>
    <t>Subtotal de asuntos turnados por  Asuntos contenidos en la legislación agraria anterior</t>
  </si>
  <si>
    <t xml:space="preserve">Dato de construcción propia, se obtiene de la suma de los  Asuntos contenidos en la legislación agraria anterior, con menos de 20 días y más de 20 días </t>
  </si>
  <si>
    <t>Subtotal de Otro tipo de asuntos</t>
  </si>
  <si>
    <t xml:space="preserve">Dato de construcción propia, se obtiene de la suma de Otro tipo de asuntos, con menos de 20 días y más de 20 días </t>
  </si>
  <si>
    <t>Hoja 4, numeral 4.3.1 columna G, fila 51</t>
  </si>
  <si>
    <t xml:space="preserve">
Hoja 4, numeral 4.3.2 columna G, fila 54
 </t>
  </si>
  <si>
    <t>Hoja 8, Numeral VII, columna J, fila 5</t>
  </si>
  <si>
    <t>Hoja 8, Numeral VII, columna J, fila 7</t>
  </si>
  <si>
    <t xml:space="preserve">Dato de construcción propia, se obtiene de la suma de los asuntos de Restitución de tierras, bosques y aguas a núcleos de población o a sus integrantes, con menos de 20 días y más de 20 días  </t>
  </si>
  <si>
    <t>Este dato es obtenido de la propia ED. El total de asuntos en trámite se obtiene de la suma de “Total de asuntos pendientes de admisión” (Columna D, fila 5) y "Total de asuntos en fase de instrucción" Columna H, fila 5). No tendrá coincidencia con lo reportado en el informe de labores de los Tribunales  por la diferencia metodológica existente.</t>
  </si>
  <si>
    <t>Asuntos en materia de hidrocarburos y energía eléctrica según su tipo</t>
  </si>
  <si>
    <t>Solicitud de declaración de servidumbre por resolución judicial</t>
  </si>
  <si>
    <t>Sin controversia</t>
  </si>
  <si>
    <t>Con controversia</t>
  </si>
  <si>
    <t xml:space="preserve">Nulidad de Contratos </t>
  </si>
  <si>
    <t>Resolución que valida contrato</t>
  </si>
  <si>
    <t>Otra forma de conclusión</t>
  </si>
  <si>
    <t>Asuntos concluidos en materia de hidrocarburos y energía eléctrica según el tipo de resolución</t>
  </si>
  <si>
    <t>Asuntos en trámite (materia de hidrocarburos y energía eléctrica)</t>
  </si>
  <si>
    <t>Asuntos concluidos (materia de hidrocarburos y energía eléctrica)</t>
  </si>
  <si>
    <t>Acuerdo de  caducidad de la instancia</t>
  </si>
  <si>
    <t>Tribunal Unitario Agrario Distrito 34-A</t>
  </si>
  <si>
    <t>34-A</t>
  </si>
  <si>
    <t>Juan Alvarez 1525, Colonia Girasoles, Colima, Colima, C.P. 28017</t>
  </si>
  <si>
    <t>Total de asuntos en trámite en materia de hidrocarburos y energía eléctrica</t>
  </si>
  <si>
    <t>Total de asuntos concluidos en materia de hidrocarburos y energía eléctrica</t>
  </si>
  <si>
    <t>Validación de contratos para uso y ocupación superficial</t>
  </si>
  <si>
    <t xml:space="preserve">Otras controversias vinculadas al tema de hidrocarburos y energía eléctrica  </t>
  </si>
  <si>
    <t>Resolución que no valida contrato</t>
  </si>
  <si>
    <t>Culiacán</t>
  </si>
  <si>
    <t>04</t>
  </si>
  <si>
    <t>Hoja 7, Numeral 10 columna I</t>
  </si>
  <si>
    <t>Hoja 7, Numeral 10 columna J</t>
  </si>
  <si>
    <t>Asuntos de jurisdicción voluntaria</t>
  </si>
  <si>
    <t>Hoja 7, Numeral 10 columna M</t>
  </si>
  <si>
    <t>Hoja 7, Numeral 10 columna N</t>
  </si>
  <si>
    <t>Hoja 7, Numeral 10 columna O</t>
  </si>
  <si>
    <t xml:space="preserve">Hoja 7, Numeral 10, columna p, </t>
  </si>
  <si>
    <t>Hoja 5, Numeral 5.1, Columna J, fila 35</t>
  </si>
  <si>
    <t>Hoja 5, Numeral 5.2, Columna J, fila 37</t>
  </si>
  <si>
    <t>Hoja 5, Numeral 5.3, Columna J, fila 39</t>
  </si>
  <si>
    <t>Hoja 5, Numeral 5.5, Columna J, fila 43</t>
  </si>
  <si>
    <t>Hoja 5, Numeral 5.6, Columna J, fila 45</t>
  </si>
  <si>
    <t>Hoja 5, Numeral 5.7, Columna J, fila 47</t>
  </si>
  <si>
    <t>Hoja 5, Numeral 5.8, Columna J, fila 49</t>
  </si>
  <si>
    <t>Hoja 5, Numeral 5.10, Columna J, fila 53</t>
  </si>
  <si>
    <t>Hoja 5, Numeral 5.9, Columna J, fila 51</t>
  </si>
  <si>
    <t>Hoja 7, columna H, fila 60
Debe coincidir con las sentencias definitivas Hoja 5, Numeral 5.1  (Columna E de esta pestaña)</t>
  </si>
  <si>
    <t>Hoja 7, columna I, fila 60
Debe coincidir con las sentencias en cumplimiento de ejecutoria
 Hoja 5, Numeral 5.2 (Columna F de esta pestaña)</t>
  </si>
  <si>
    <t>Hoja 7, columna J, fila 60
Debe coincidir con el total de sentencias en cumplimiento de rec. de rev. 
Hoja 5, Numeral 5.3 (Columna G de esta pestaña)</t>
  </si>
  <si>
    <t>Hoja 7, columna L, fila 60
Debe coincidir con el total laudos homologados
 Hoja 5, Numeral 5.5 (Columna H de esta pestaña)</t>
  </si>
  <si>
    <t>Hoja 7, columna M, fila 60
Debe coincidir con el total de convenios con carácter de sentencia Hoja 5, Numeral 5.6 (Columna I de esta pestaña)</t>
  </si>
  <si>
    <t>Hoja 7, columna N, fila 60
Debe coincidir con el total de desistimientos
Hoja 5, Numeral 5.7 (Columna J de esta pestaña)</t>
  </si>
  <si>
    <t>Hoja 7, columna O, fila 60
Debe coincidir con el total de caducidades Hoja 5, Numeral 5.8 (Columna K de esta pestaña)</t>
  </si>
  <si>
    <t>Hoja 7, columna P, fila 60
Debe coincidir con el total de otras resoluciones Hoja 5, Numeral 5.9 
(Columna M de esta pestaña)</t>
  </si>
  <si>
    <t xml:space="preserve">Hoja 5, numeral 5.4, columna J, fila 41 </t>
  </si>
  <si>
    <t>Este total es construcción de INEGI (suma de las cantidades reportadas en las columnas E a M) debido a que las resoluciones interlocutorias fueron separadas e incorporadas en la hoja de actos procesales (Columna P), razón por la cual dicha cifra no guarda correspondencia con el total señalado en la Hoja 5, Columna J, fila 56 de los informes mensuales de los TA.</t>
  </si>
  <si>
    <t>Av. Insurgentes Sur Nº 838, Piso 1, Col. Del Valle Centro, Benito Juárez, Cd. De México, C.P. 03100</t>
  </si>
  <si>
    <t>Av. Baja Velocidad Nº 543 Oriente Lote 27, Manzana 26, Colonia Pilares, Metepec, Estado de México, C.P. 52179</t>
  </si>
  <si>
    <t>Calle Nicandro Castillo Nº 43, Col. Centro, Huejutla de Reyes, Hidalgo, C.P. 43000</t>
  </si>
  <si>
    <t>Boulevard Eduardo Vasconcelos Nº 513, Col. Centro, Oaxaca de Juárez, Oaxaca, C.P. 68000</t>
  </si>
  <si>
    <t>Domicilio: Calle 29, Nº 145, por 32 y 34, Col. Buenavista, Mérida, Yucatán, C.P. 97127</t>
  </si>
  <si>
    <t>Tanzanía y Circuito del Tercer Mundo Nº 13, Fracc. Valle Alto, Cd. Valles, San Luis Potosí, C.P. 79020</t>
  </si>
  <si>
    <t>Avenida Oaxaca Nº 400, Manzana Diagonal 1, Col. Sector Reforma, Sección Cuarta, Puerto Escondido, Oaxaca, C.P. 71980</t>
  </si>
  <si>
    <t>Benito Juárez</t>
  </si>
  <si>
    <t>Metepec</t>
  </si>
  <si>
    <t>054</t>
  </si>
  <si>
    <t>Huejutla de Reyes</t>
  </si>
  <si>
    <t>Tribunal Unitario Agrario Distrito 27-A</t>
  </si>
  <si>
    <t>27-A</t>
  </si>
  <si>
    <t>27-A25006</t>
  </si>
  <si>
    <t>San Francisco de Campeche</t>
  </si>
  <si>
    <t>34-A04002</t>
  </si>
  <si>
    <t>Ciudad Valles</t>
  </si>
  <si>
    <t>013</t>
  </si>
  <si>
    <t>Puerto Escondido</t>
  </si>
  <si>
    <t>San Pedro Mixtepec</t>
  </si>
  <si>
    <t>318</t>
  </si>
  <si>
    <t>El total de sentencias ejecutadas según su tipo se obtiene de la suma de “Sentencias definitivas de ejecución forzosa” y "Convenios con ejecución de sentencia”.
Este total es construcción de INEGI porque en los informes los tipos de sentencias ejecutadas no se suman</t>
  </si>
  <si>
    <t xml:space="preserve">Hoja 8, numeral 8.1, columna P, fila 15  </t>
  </si>
  <si>
    <t>Hoja 1, numeral 1.3.3, columna G, fila 46, corresponde a la suma de 1.3.3 a) 1.3.3 b) y 1.3.3 c)
Para la extracción del dato únicamente debe considerarse el informe del mes de diciembre 2023 (saldo)</t>
  </si>
  <si>
    <t>Hoja 8, numeral 8.2.1, inciso c), columna P, fila 22
 Para la extracción del dato únicamente debe considerarse el informe del mes de diciembre 2023 (saldo)</t>
  </si>
  <si>
    <t>Hoja 1, numeral 1.3.3, inciso b), columna G, fila 50
Para la extracción del dato únicamente debe considerarse el informe del mes de diciembre 2023 (saldo)</t>
  </si>
  <si>
    <t>Hoja 1, numeral 1.3.3, inciso c), columna G, fila 52
Para la extracción del dato únicamente debe considerarse el informe del mes de diciembre 2023 (saldo)</t>
  </si>
  <si>
    <t xml:space="preserve">
Hoja 8, numeral 8.2.1, inciso a), columna P, fila 20
Para la extracción del dato únicamente debe considerarse el informe del mes de diciembre 2023 (saldo)
</t>
  </si>
  <si>
    <t>Hoja 8, numeral 8.2.1 inciso b), columna P, fila 21 
Para la extracción del dato únicamente debe considerarse el informe del mes de diciembre 2023 (saldo)</t>
  </si>
  <si>
    <t xml:space="preserve">Hoja 9 (Columna J, fila 61) 
Para la extracción del dato únicamente debe considerarse el informe del mes de diciembre 2023 (saldo)
</t>
  </si>
  <si>
    <t>Hoja 9, numeral 1 inciso a), columna F, fila 8
Para la extracción del dato únicamente debe considerarse el informe del mes de diciembre 2023 (saldo)</t>
  </si>
  <si>
    <t>Hoja 9, numeral 1 inciso b), columna F, fila 9
Para la extracción del dato únicamente debe considerarse el informe del mes de diciembre 2023 (saldo)</t>
  </si>
  <si>
    <t>Hoja 9, numeral 1 inciso c), columna F, fila 10
Para la extracción del dato únicamente debe considerarse el informe del mes de diciembre 2023 (saldo)</t>
  </si>
  <si>
    <t>Hoja 9, numeral 1 inciso a), columna H, fila 8
Para la extracción del dato únicamente debe considerarse el informe del mes de diciembre 2023 (saldo)</t>
  </si>
  <si>
    <t>Hoja 9, numeral 1 inciso b), columna H, fila 9
Para la extracción del dato únicamente debe considerarse el informe del mes de diciembre 2023 (saldo)</t>
  </si>
  <si>
    <t>Hoja 9, numeral 1 inciso c), columna H, fila 10
Para la extracción del dato únicamente debe considerarse el informe del mes de diciembre 2023 (saldo)</t>
  </si>
  <si>
    <t>Hoja 9, numeral 2 inciso a), columna F, fila 13
Para la extracción del dato únicamente debe considerarse el informe del mes de diciembre 2023 (saldo)</t>
  </si>
  <si>
    <t>Hoja 9, numeral 2 inciso b), columna F, fila 14
Para la extracción del dato únicamente debe considerarse el informe del mes de diciembre 2023 (saldo)</t>
  </si>
  <si>
    <t>Hoja 9, numeral 2 inciso a), columna H, fila 13
Para la extracción del dato únicamente debe considerarse el informe del mes de diciembre 2023 (saldo)</t>
  </si>
  <si>
    <t>Hoja 9, numeral 2 inciso a), columna H, fila 14
Para la extracción del dato únicamente debe considerarse el informe del mes de diciembre 2023 (saldo)</t>
  </si>
  <si>
    <t>Hoja 9, numeral 3, columna F, fila 16
Para la extracción del dato únicamente debe considerarse el informe del mes de diciembre 2023 (saldo)</t>
  </si>
  <si>
    <t>Hoja 9, numeral 3, columna H, fila 16
Para la extracción del dato únicamente debe considerarse el informe del mes de diciembre 2023 (saldo)</t>
  </si>
  <si>
    <t>Hoja 9, numeral 4, columna F, fila 18
Para la extracción del dato únicamente debe considerarse el informe del mes de diciembre 2023 (saldo)</t>
  </si>
  <si>
    <t>Hoja 9, numeral 4, columna H, fila 18
Para la extracción del dato únicamente debe considerarse el informe del mes de diciembre 2023 (saldo)</t>
  </si>
  <si>
    <t>Hoja 9, numeral 5, columna F, fila 20
Para la extracción del dato únicamente debe considerarse el informe del mes de diciembre 2023 (saldo)</t>
  </si>
  <si>
    <t>Hoja 9, numeral 5, columna H, fila 20
Para la extracción del dato únicamente debe considerarse el informe del mes de diciembre 2023 (saldo)</t>
  </si>
  <si>
    <t>Hoja 9, numeral 6 inciso a), columna F, fila 23
Para la extracción del dato únicamente debe considerarse el informe del mes de diciembre 2023 (saldo)</t>
  </si>
  <si>
    <t>Hoja 9, numeral 6 inciso b), columna F, fila 25
Para la extracción del dato únicamente debe considerarse el informe del mes de diciembre 2023 (saldo)</t>
  </si>
  <si>
    <t>Hoja 9, numeral 6 inciso a), columna H, fila 23
Para la extracción del dato únicamente debe considerarse el informe del mes de diciembre 2023 (saldo)</t>
  </si>
  <si>
    <t>Hoja 9, numeral 6 inciso b), columna H, fila 25
Para la extracción del dato únicamente debe considerarse el informe del mes de diciembre 2023 (saldo)</t>
  </si>
  <si>
    <t>Hoja 9, numeral 7, columna F, fila 27
Para la extracción del dato únicamente debe considerarse el informe del mes de diciembre 2023 (saldo)</t>
  </si>
  <si>
    <t>Hoja 9, numeral 7, columna H, fila 27
Para la extracción del dato únicamente debe considerarse el informe del mes de diciembre 2023 (saldo)</t>
  </si>
  <si>
    <t>Hoja 9, numeral 8 inciso a), columna F, fila 30
Para la extracción del dato únicamente debe considerarse el informe del mes de diciembre 2023 (saldo)</t>
  </si>
  <si>
    <t>Hoja 9, numeral 8 inciso b), columna F, fila 31
Para la extracción del dato únicamente debe considerarse el informe del mes de diciembre 2023 (saldo)</t>
  </si>
  <si>
    <t>Hoja 9, numeral 8 inciso a), columna H, fila 30
Para la extracción del dato únicamente debe considerarse el informe del mes de diciembre 2023 (saldo)</t>
  </si>
  <si>
    <t>Hoja 9, numeral 8 inciso b), columna H, fila 31
Para la extracción del dato únicamente debe considerarse el informe del mes de diciembre 2023 (saldo)</t>
  </si>
  <si>
    <t>Hoja 9, numeral 9, columna F, fila 34
Para la extracción del dato únicamente debe considerarse el informe del mes de diciembre 2023 (saldo)</t>
  </si>
  <si>
    <t>Hoja 9, numeral 9, columna H, fila 34
Para la extracción del dato únicamente debe considerarse el informe del mes de diciembre 2023 (saldo)</t>
  </si>
  <si>
    <t>Hoja 9, numeral 10, columna F, fila 36
Para la extracción del dato únicamente debe considerarse el informe del mes de diciembre 2023 (saldo)</t>
  </si>
  <si>
    <t>Hoja 9, numeral 10, columna H, fila 36
Para la extracción del dato únicamente debe considerarse el informe del mes de diciembre 2023 (saldo)</t>
  </si>
  <si>
    <t>Hoja 9, numeral 11, columna F, fila 39
Para la extracción del dato únicamente debe considerarse el informe del mes de diciembre 2023 (saldo)</t>
  </si>
  <si>
    <t>Hoja 9, numeral 11, columna H, fila 39
Para la extracción del dato únicamente debe considerarse el informe del mes de diciembre 2023 (saldo)</t>
  </si>
  <si>
    <t>Hoja 9, numeral 12, columna F, fila 41
Para la extracción del dato únicamente debe considerarse el informe del mes de diciembre 2023 (saldo)</t>
  </si>
  <si>
    <t>Hoja 9, numeral 12, columna H, fila 41
Para la extracción del dato únicamente debe considerarse el informe del mes de diciembre 2023 (saldo)</t>
  </si>
  <si>
    <t>Hoja 9, numeral 13 inciso a), columna F, fila 44
Para la extracción del dato únicamente debe considerarse el informe del mes de diciembre 2023 (saldo)</t>
  </si>
  <si>
    <t>Hoja 9, numeral 13 inciso b), columna F, fila 46
Para la extracción del dato únicamente debe considerarse el informe del mes de diciembre 2023 (saldo)</t>
  </si>
  <si>
    <t>Hoja 9, numeral 13 inciso a), columna H, fila 44
Para la extracción del dato únicamente debe considerarse el informe del mes de diciembre 2023 (saldo)</t>
  </si>
  <si>
    <t>Hoja 9, numeral 13 inciso a), columna H, fila 46
Para la extracción del dato únicamente debe considerarse el informe del mes de diciembre 2023 (saldo)</t>
  </si>
  <si>
    <t>Hoja 9, numeral 15, columna F, fila 50
Para la extracción del dato únicamente debe considerarse el informe del mes de diciembre 2023 (saldo)</t>
  </si>
  <si>
    <t>Hoja 9, numeral 15, columna H, fila 50
Para la extracción del dato únicamente debe considerarse el informe del mes de diciembre 2023 (saldo)</t>
  </si>
  <si>
    <t>Hoja 9, numeral 16, columna F, fila 53
Para la extracción del dato únicamente debe considerarse el informe del mes de diciembre 2023 (saldo)</t>
  </si>
  <si>
    <t>Hoja 9, numeral 16, columna H, fila 53
Para la extracción del dato únicamente debe considerarse el informe del mes de diciembre 2023 (saldo)</t>
  </si>
  <si>
    <t>Hoja 9, numeral 17, columna F, fila 55
Para la extracción del dato únicamente debe considerarse el informe del mes de diciembre 2023 (saldo)</t>
  </si>
  <si>
    <t>Hoja 9, numeral 17, columna H, fila 55
Para la extracción del dato únicamente debe considerarse el informe del mes de diciembre 2023 (saldo)</t>
  </si>
  <si>
    <t>Hoja 9, numeral 18, columna F, fila 57
Para la extracción del dato únicamente debe considerarse el informe del mes de diciembre 2023 (saldo)</t>
  </si>
  <si>
    <t>Hoja 9, numeral 18, columna H, fila 57
Para la extracción del dato únicamente debe considerarse el informe del mes de diciembre 2023 (saldo)</t>
  </si>
  <si>
    <t>Hoja 9, numeral 14, columna F, fila 48
Para la extracción del dato únicamente debe considerarse el informe del mes de diciembre 2023 (saldo)</t>
  </si>
  <si>
    <t>Hoja 9, numeral 14, columna H, fila 48
Para la extracción del dato únicamente debe considerarse el informe del mes de diciembre 2023 (saldo)</t>
  </si>
  <si>
    <t>Hoja 8, numeral 8.2.2, columna P, fila 24
Para la extracción del dato únicamente debe considerarse el informe del mes de diciembre 2023 (saldo)</t>
  </si>
  <si>
    <t>Hoja 8, Numeral 8.2.2, inciso a), columna P, fila 25 
Para la extracción del dato únicamente debe considerarse el informe del mes de diciembre 2023 (saldo)</t>
  </si>
  <si>
    <t>Hoja 8, Numeral 8.2.2, inciso b), columna P, fila 26
Para la extracción del dato únicamente debe considerarse el informe del mes de diciembre 2023 (saldo)</t>
  </si>
  <si>
    <t>Hoja 8, Numeral 8.2.2, inciso c), columna P, fila 27
Para la extracción del dato únicamente debe considerarse el informe del mes de diciembre 2023 (saldo)</t>
  </si>
  <si>
    <t>Hoja 8, Numeral 8.2.2, inciso d), columna P, fila 28
Para la extracción del dato únicamente debe considerarse el informe del mes de diciembre 2023 (saldo)</t>
  </si>
  <si>
    <t>Hoja 8, Numeral 8.2.2, inciso e), columna P, fila 29
Para la extracción del dato únicamente debe considerarse el informe del mes de diciembre 2023 (saldo)</t>
  </si>
  <si>
    <t>Hoja 4, sumatoria de los numerales 4.3.1 y 4.3.2
Este total es construcción de INEGI. En los informes 2023 de los TA los totales de audiencias son independientes y no se suman</t>
  </si>
  <si>
    <t>Hoja 8, numeral 8.2.3, Columna P, fila 31
Para la extracción del dato únicamente debe considerarse el informe del mes de diciembre 2023 (saldo)</t>
  </si>
  <si>
    <t>Hoja 8, numeral 8.2.3, inciso a) Columna P, fila 33
Para la extracción del dato únicamente debe considerarse el informe del mes de diciembre 2023 (saldo)</t>
  </si>
  <si>
    <t>Hoja 8, numeral 8.2.3, inciso b) Columna P, fila 34
Para la extracción del dato únicamente debe considerarse el informe del mes de diciembre 2023 (saldo)</t>
  </si>
  <si>
    <t>Hoja 11, Columna F, fila 28 (suma de los asuntos  en trámite)
Para la extracción del dato únicamente debe considerarse el informe del mes de diciembre 2023 (saldo)</t>
  </si>
  <si>
    <t xml:space="preserve">Hoja 11, Columna F, fila 17
Para la extracción del dato únicamente debe considerarse el informe del mes de diciembre 2023 (saldo) </t>
  </si>
  <si>
    <t>Hoja 11, Columna F, fila 21
Para la extracción del dato únicamente debe considerarse el informe del mes de diciembre 2023 (saldo)</t>
  </si>
  <si>
    <t>Hoja 11, Columna F, fila 25
Para la extracción del dato únicamente debe considerarse el informe del mes de diciembre 2023 (saldo)</t>
  </si>
  <si>
    <t>Hoja 11, Columna F, fila 26
Para la extracción del dato únicamente debe considerarse el informe del mes de diciembre 2023 (saldo)</t>
  </si>
  <si>
    <t>Hoja 11, Columna F, fila 13 (suma de los asuntos concluidos) 
Para la extracción del dato únicamente debe considerarse el informe del mes de diciembre 2023 (saldo)</t>
  </si>
  <si>
    <t>Hoja 11, Columna B, fila 13
Para la extracción del dato únicamente debe considerarse el informe del mes de diciembre 2023 (saldo)</t>
  </si>
  <si>
    <t>Hoja 11, Columna C, fila 13
Para la extracción del dato únicamente debe considerarse el informe del mes de diciembre 2023 (saldo)</t>
  </si>
  <si>
    <t>Hoja 11, Columna D, fila 13
Para la extracción del dato únicamente debe considerarse el informe del mes de diciembre 2023 (saldo)</t>
  </si>
  <si>
    <t>Hoja 11, Columna E, fila 13
Para la extracción del dato únicamente debe considerarse el informe del mes de diciembre 2023 (saldo)</t>
  </si>
  <si>
    <t>Se obtiene del catálogo</t>
  </si>
  <si>
    <t>Periodo de reporte de información
(Año)</t>
  </si>
  <si>
    <t>Solo año</t>
  </si>
  <si>
    <t>Hoja ingresos. Suma de todos los totales de todos los meses. Columna D (Total de ingresos)</t>
  </si>
  <si>
    <t>Hoja ingresos. Suma de todos los totales de todos los meses. Columna E (Subtotal de expedientes recibidos)</t>
  </si>
  <si>
    <t>Hoja ingresos. Suma de todos los totales de todos los meses. Columna I (Subtotal de demandas promovidas)</t>
  </si>
  <si>
    <t>Hoja trámite, Columna BZ (Total de asuntos en trámite-Saldo)</t>
  </si>
  <si>
    <t>Hoja conclusiones. Suma de todos los totales de todos los meses. Columna D (Total de resoluciones dictadas en los asuntos)</t>
  </si>
  <si>
    <t>Hoja 6, Numeral 1, inciso b), columna p, fila 12</t>
  </si>
  <si>
    <t>Hoja 6, Numeral 2 inciso a), columna p, fila 21</t>
  </si>
  <si>
    <t>Hoja 6, Numeral 2, inciso b), columna p, fila 23</t>
  </si>
  <si>
    <t>Hoja 6, Numeral 3, columna p, fila 27</t>
  </si>
  <si>
    <t>Hoja 6, Numeral 4, columna p, fila 32</t>
  </si>
  <si>
    <t>Hoja 6, Numeral 5, columna p, fila 36</t>
  </si>
  <si>
    <t>Hoja 6, Numeral 6 inciso a), columna p, fila 42</t>
  </si>
  <si>
    <t>Hoja 6, Numeral 6 inciso b), columna p, fila 45</t>
  </si>
  <si>
    <t>Hoja 6, Numeral 7, columna p, fila 49</t>
  </si>
  <si>
    <t>Hoja 6, Numeral 8, inciso a), columna p, fila 55</t>
  </si>
  <si>
    <t>Hoja 6, Numeral 8, inciso b), columna p, fila 57</t>
  </si>
  <si>
    <t>Hoja 7, Numeral 9, columna p, fila 12</t>
  </si>
  <si>
    <t>Hoja 7, Numeral 11, columna p, fila 19</t>
  </si>
  <si>
    <t>Hoja 7, Numeral 12 columna p, fila 23</t>
  </si>
  <si>
    <t>Hoja 7, Numeral 13, inciso a), columna p, fila 29</t>
  </si>
  <si>
    <t>Hoja 7, Numeral 13, inciso b), columna p, fila 33</t>
  </si>
  <si>
    <t>Hoja 7, Numeral 15 columna p, fila 41</t>
  </si>
  <si>
    <t>Hoja 7, Numeral 16 columna p, fila 45</t>
  </si>
  <si>
    <t>Hoja 7, Numeral 17 columna p, fila 48</t>
  </si>
  <si>
    <t>Hoja 7, Numeral 18 columna p, fila 54</t>
  </si>
  <si>
    <t>Hoja 7, Numeral 14 columna p, fila 37</t>
  </si>
  <si>
    <t>Hoja 6, Numeral 1,inciso a), columna p, fila 10</t>
  </si>
  <si>
    <t>Hoja 6, Numeral 1, inciso c), columna p, fila 14</t>
  </si>
  <si>
    <t>132017</t>
  </si>
  <si>
    <t>1-A01001</t>
  </si>
  <si>
    <t>202002</t>
  </si>
  <si>
    <t>307101</t>
  </si>
  <si>
    <t>407089</t>
  </si>
  <si>
    <t>508019</t>
  </si>
  <si>
    <t>605035</t>
  </si>
  <si>
    <t>710005</t>
  </si>
  <si>
    <t>Calle Dinamarca 84, Colonia Juárez, Cuauhtémoc, Ciudad de México, C.P. 06600</t>
  </si>
  <si>
    <t>809015</t>
  </si>
  <si>
    <t>Cuauhtémoc</t>
  </si>
  <si>
    <t>Calle Dr. José María Mora 117, Colonia Vidriera, Zona Centro, Toluca, México, C.P. 50000</t>
  </si>
  <si>
    <t>915106</t>
  </si>
  <si>
    <t>1015104</t>
  </si>
  <si>
    <t>1111015</t>
  </si>
  <si>
    <t>1212029</t>
  </si>
  <si>
    <t>1314039</t>
  </si>
  <si>
    <t>Avenida Cuauhtémoc 606 B, Zona Centro, Pachuca, Hidalgo, C.P. 42000</t>
  </si>
  <si>
    <t>1413048</t>
  </si>
  <si>
    <t>Pachuca</t>
  </si>
  <si>
    <t>1514039</t>
  </si>
  <si>
    <t>1614039</t>
  </si>
  <si>
    <t>1716053</t>
  </si>
  <si>
    <t>1817007</t>
  </si>
  <si>
    <t>1918017</t>
  </si>
  <si>
    <t>2019039</t>
  </si>
  <si>
    <t>Calle Heliodoro Díaz Quintas 214, Colonia Centro, Oaxaca de Juárez, Oaxaca, C.P. 68000</t>
  </si>
  <si>
    <t>2120067</t>
  </si>
  <si>
    <t>2220184</t>
  </si>
  <si>
    <t>2315099</t>
  </si>
  <si>
    <t>2415106</t>
  </si>
  <si>
    <t>2524028</t>
  </si>
  <si>
    <t xml:space="preserve">Tribunal Unitario Agrario Distrito 26 </t>
  </si>
  <si>
    <t>2625006</t>
  </si>
  <si>
    <t xml:space="preserve">Culiacán </t>
  </si>
  <si>
    <t>2725011</t>
  </si>
  <si>
    <t>2826030</t>
  </si>
  <si>
    <t>2927004</t>
  </si>
  <si>
    <t>3028041</t>
  </si>
  <si>
    <t>3130087</t>
  </si>
  <si>
    <t>3230189</t>
  </si>
  <si>
    <t>3329033</t>
  </si>
  <si>
    <t>Calle 60 338 Letra H Entre 27 y 29, Fraccionamiento Señorial, Mérida, Yucatán, C.P. 97050</t>
  </si>
  <si>
    <t>3431050</t>
  </si>
  <si>
    <t>3526018</t>
  </si>
  <si>
    <t>3616053</t>
  </si>
  <si>
    <t>3721114</t>
  </si>
  <si>
    <t>3806002</t>
  </si>
  <si>
    <t>3925012</t>
  </si>
  <si>
    <t>4030141</t>
  </si>
  <si>
    <t>4112001</t>
  </si>
  <si>
    <t>4222014</t>
  </si>
  <si>
    <t>Calle Encino 100 1er. Piso, Colonia Águila, Zona Centro, Tampico, Tamaulipas, C.P. 89230</t>
  </si>
  <si>
    <t>4328038</t>
  </si>
  <si>
    <t>Tampico</t>
  </si>
  <si>
    <t xml:space="preserve">Tamaulipas </t>
  </si>
  <si>
    <t>4423004</t>
  </si>
  <si>
    <t>4502001</t>
  </si>
  <si>
    <t>4620039</t>
  </si>
  <si>
    <t>4721114</t>
  </si>
  <si>
    <t>4803003</t>
  </si>
  <si>
    <t>4917006</t>
  </si>
  <si>
    <t xml:space="preserve">Tribunal Unitario Agrario Distrito 50 </t>
  </si>
  <si>
    <t>5004002</t>
  </si>
  <si>
    <t xml:space="preserve"> Campeche</t>
  </si>
  <si>
    <t>5112035</t>
  </si>
  <si>
    <t>5212038</t>
  </si>
  <si>
    <t>5311007</t>
  </si>
  <si>
    <t>Avenida Oaxaca Nº 400, Manzana Diagonal 1, Col. Sector Reforma, Sección Cuarta, C.P. 71980, Puerto Escondido, Oaxaca</t>
  </si>
  <si>
    <t>5407019</t>
  </si>
  <si>
    <t xml:space="preserve">Comitán </t>
  </si>
  <si>
    <t>Comitán de Domínguez</t>
  </si>
  <si>
    <t>5513048</t>
  </si>
  <si>
    <t>5618017</t>
  </si>
  <si>
    <t xml:space="preserve">Campeche </t>
  </si>
  <si>
    <t>Tribunal Unitario Agrario Distrito 39-A</t>
  </si>
  <si>
    <t>39-A</t>
  </si>
  <si>
    <t/>
  </si>
  <si>
    <t>NOMBRE_VARIABLE</t>
  </si>
  <si>
    <t>Periodo de reporte de la información (mes/año)</t>
  </si>
  <si>
    <t>VARIABLE</t>
  </si>
  <si>
    <t>H01_07</t>
  </si>
  <si>
    <t>H01_08</t>
  </si>
  <si>
    <t>H01_09</t>
  </si>
  <si>
    <t>H01_10</t>
  </si>
  <si>
    <t>H01_11</t>
  </si>
  <si>
    <t>H02_01</t>
  </si>
  <si>
    <t>H02_03</t>
  </si>
  <si>
    <t>H02_05</t>
  </si>
  <si>
    <t>H02_07</t>
  </si>
  <si>
    <t>H02_09</t>
  </si>
  <si>
    <t>H02_11</t>
  </si>
  <si>
    <t>H02_13</t>
  </si>
  <si>
    <t>H02_15</t>
  </si>
  <si>
    <t>H02_17</t>
  </si>
  <si>
    <t>H02_19</t>
  </si>
  <si>
    <t>H02_21</t>
  </si>
  <si>
    <t>H02_23</t>
  </si>
  <si>
    <t>H02_25</t>
  </si>
  <si>
    <t>H03_01</t>
  </si>
  <si>
    <t>H03_03</t>
  </si>
  <si>
    <t>H03_05</t>
  </si>
  <si>
    <t>H03_07</t>
  </si>
  <si>
    <t>H03_09</t>
  </si>
  <si>
    <t>H03_11</t>
  </si>
  <si>
    <t>H03_15</t>
  </si>
  <si>
    <t>H03_17</t>
  </si>
  <si>
    <t>H03_19</t>
  </si>
  <si>
    <t>H03_21</t>
  </si>
  <si>
    <t>H03_13</t>
  </si>
  <si>
    <t>H01_13</t>
  </si>
  <si>
    <t>Turnados con más de 20 días</t>
  </si>
  <si>
    <t>H01_14,H01_15,H01_16</t>
  </si>
  <si>
    <t>H08_15,H08_16,H08_17,H08_18,H08_821c_2023</t>
  </si>
  <si>
    <t>H01_15</t>
  </si>
  <si>
    <t>H01_16</t>
  </si>
  <si>
    <t>H08_07,H08_08,H08_09,H08_10,H08_821a_2023</t>
  </si>
  <si>
    <t>H08_11,H08_12,H08_13,H08_14,H08_821b_2023</t>
  </si>
  <si>
    <t>H09_01</t>
  </si>
  <si>
    <t>H09_03</t>
  </si>
  <si>
    <t>H09_05</t>
  </si>
  <si>
    <t>H09_02</t>
  </si>
  <si>
    <t>H09_04</t>
  </si>
  <si>
    <t>H09_06</t>
  </si>
  <si>
    <t>H09_07</t>
  </si>
  <si>
    <t>H09_09</t>
  </si>
  <si>
    <t>H09_08</t>
  </si>
  <si>
    <t>H09_10</t>
  </si>
  <si>
    <t>H09_11</t>
  </si>
  <si>
    <t>H09_12</t>
  </si>
  <si>
    <t>H09_13</t>
  </si>
  <si>
    <t>H09_14</t>
  </si>
  <si>
    <t>H09_15</t>
  </si>
  <si>
    <t>H09_16</t>
  </si>
  <si>
    <t>H09_17</t>
  </si>
  <si>
    <t>H09_19</t>
  </si>
  <si>
    <t>H09_18</t>
  </si>
  <si>
    <t>H09_20</t>
  </si>
  <si>
    <t>H09_21</t>
  </si>
  <si>
    <t>H09_22</t>
  </si>
  <si>
    <t>H09_23</t>
  </si>
  <si>
    <t>H09_25</t>
  </si>
  <si>
    <t>H09_24</t>
  </si>
  <si>
    <t>H09_26</t>
  </si>
  <si>
    <t>H09_27</t>
  </si>
  <si>
    <t>H09_28</t>
  </si>
  <si>
    <t>H09_29</t>
  </si>
  <si>
    <t>H09_30</t>
  </si>
  <si>
    <t>H09_31</t>
  </si>
  <si>
    <t>H09_32</t>
  </si>
  <si>
    <t>H09_33</t>
  </si>
  <si>
    <t>H09_34</t>
  </si>
  <si>
    <t>H09_35</t>
  </si>
  <si>
    <t>H09_37</t>
  </si>
  <si>
    <t>H09_36</t>
  </si>
  <si>
    <t>H09_38</t>
  </si>
  <si>
    <t>H09_41</t>
  </si>
  <si>
    <t>H09_42</t>
  </si>
  <si>
    <t>H09_43</t>
  </si>
  <si>
    <t>H09_44</t>
  </si>
  <si>
    <t>H09_45</t>
  </si>
  <si>
    <t>H09_46</t>
  </si>
  <si>
    <t>H09_47</t>
  </si>
  <si>
    <t>H09_48</t>
  </si>
  <si>
    <t>H09_39</t>
  </si>
  <si>
    <t>H09_40</t>
  </si>
  <si>
    <t>Subtotal de asuntos por controversias por límites de terrenos</t>
  </si>
  <si>
    <t>Total de sentencias definitivas según su estatus</t>
  </si>
  <si>
    <t>H05_11,H05_12,H05_13,H05_51d_2023</t>
  </si>
  <si>
    <t>H05_14,H05_15,H05_16,H05_52d_2023</t>
  </si>
  <si>
    <t>H05_17,H05_18,H05_19,H05_53d_2023</t>
  </si>
  <si>
    <t>H05_23,H05_24,H05_25,H05_55d_2023</t>
  </si>
  <si>
    <t>H05_26,H05_27,H05_28,H05_56d_2023</t>
  </si>
  <si>
    <t>H05_29,H05_30,H05_31,H05_57d_2023</t>
  </si>
  <si>
    <t>H05_32,H05_33,H05_34,H05_58d_2023</t>
  </si>
  <si>
    <t>H05_38,H05_39,H05_40,H05_510_2023</t>
  </si>
  <si>
    <t>H05_35,H05_36,H05_37,H05_59d_2023</t>
  </si>
  <si>
    <t>H06_01</t>
  </si>
  <si>
    <t>H06_10</t>
  </si>
  <si>
    <t>H06_19</t>
  </si>
  <si>
    <t>H06_28</t>
  </si>
  <si>
    <t>H06_37</t>
  </si>
  <si>
    <t>H06_46</t>
  </si>
  <si>
    <t>H06_55</t>
  </si>
  <si>
    <t>H06_64</t>
  </si>
  <si>
    <t>H06_73</t>
  </si>
  <si>
    <t>H06_82</t>
  </si>
  <si>
    <t>H06_91</t>
  </si>
  <si>
    <t>H06_100</t>
  </si>
  <si>
    <t>H06_109</t>
  </si>
  <si>
    <t>H07_01</t>
  </si>
  <si>
    <t>H07_17</t>
  </si>
  <si>
    <t>H07_26</t>
  </si>
  <si>
    <t>H07_35</t>
  </si>
  <si>
    <t>H07_44</t>
  </si>
  <si>
    <t>H07_62</t>
  </si>
  <si>
    <t>H07_71</t>
  </si>
  <si>
    <t>H07_80</t>
  </si>
  <si>
    <t>H07_89</t>
  </si>
  <si>
    <t>H07_53</t>
  </si>
  <si>
    <t>H06_02</t>
  </si>
  <si>
    <t>H06_11</t>
  </si>
  <si>
    <t>H06_20</t>
  </si>
  <si>
    <t>H06_29</t>
  </si>
  <si>
    <t>H06_38</t>
  </si>
  <si>
    <t>H06_47</t>
  </si>
  <si>
    <t>H06_56</t>
  </si>
  <si>
    <t>H06_65</t>
  </si>
  <si>
    <t>H06_74</t>
  </si>
  <si>
    <t>H06_83</t>
  </si>
  <si>
    <t>H06_92</t>
  </si>
  <si>
    <t>H06_101</t>
  </si>
  <si>
    <t>H06_110</t>
  </si>
  <si>
    <t>H07_02</t>
  </si>
  <si>
    <t>H07_10</t>
  </si>
  <si>
    <t>H07_18</t>
  </si>
  <si>
    <t>H07_27</t>
  </si>
  <si>
    <t>H07_36</t>
  </si>
  <si>
    <t>H07_45</t>
  </si>
  <si>
    <t>H07_63</t>
  </si>
  <si>
    <t>H07_72</t>
  </si>
  <si>
    <t>H07_81</t>
  </si>
  <si>
    <t>H07_90</t>
  </si>
  <si>
    <t>H07_54</t>
  </si>
  <si>
    <t>H06_03</t>
  </si>
  <si>
    <t>H06_12</t>
  </si>
  <si>
    <t>H06_21</t>
  </si>
  <si>
    <t>H06_30</t>
  </si>
  <si>
    <t>H06_39</t>
  </si>
  <si>
    <t>H06_48</t>
  </si>
  <si>
    <t>H06_57</t>
  </si>
  <si>
    <t>H06_66</t>
  </si>
  <si>
    <t>H06_75</t>
  </si>
  <si>
    <t>H06_84</t>
  </si>
  <si>
    <t>H06_93</t>
  </si>
  <si>
    <t>H06_102</t>
  </si>
  <si>
    <t>H06_111</t>
  </si>
  <si>
    <t>H07_03</t>
  </si>
  <si>
    <t>H07_11</t>
  </si>
  <si>
    <t>H07_19</t>
  </si>
  <si>
    <t>H07_28</t>
  </si>
  <si>
    <t>H07_37</t>
  </si>
  <si>
    <t>H07_46</t>
  </si>
  <si>
    <t>H07_64</t>
  </si>
  <si>
    <t>H07_73</t>
  </si>
  <si>
    <t>H07_82</t>
  </si>
  <si>
    <t>H07_91</t>
  </si>
  <si>
    <t>H07_55</t>
  </si>
  <si>
    <t>H06_05</t>
  </si>
  <si>
    <t>H06_14</t>
  </si>
  <si>
    <t>H06_23</t>
  </si>
  <si>
    <t>H06_32</t>
  </si>
  <si>
    <t>H06_41</t>
  </si>
  <si>
    <t>H06_50</t>
  </si>
  <si>
    <t>H06_59</t>
  </si>
  <si>
    <t>H06_68</t>
  </si>
  <si>
    <t>H06_77</t>
  </si>
  <si>
    <t>H06_86</t>
  </si>
  <si>
    <t>H06_95</t>
  </si>
  <si>
    <t>H06_104</t>
  </si>
  <si>
    <t>H06_113</t>
  </si>
  <si>
    <t>H07_05</t>
  </si>
  <si>
    <t>H07_21</t>
  </si>
  <si>
    <t>H07_30</t>
  </si>
  <si>
    <t>H07_39</t>
  </si>
  <si>
    <t>H07_66</t>
  </si>
  <si>
    <t>H07_75</t>
  </si>
  <si>
    <t>H07_84</t>
  </si>
  <si>
    <t>H07_93</t>
  </si>
  <si>
    <t>H07_57</t>
  </si>
  <si>
    <t>H06_06</t>
  </si>
  <si>
    <t>H06_15</t>
  </si>
  <si>
    <t>H06_24</t>
  </si>
  <si>
    <t>H06_33</t>
  </si>
  <si>
    <t>H06_42</t>
  </si>
  <si>
    <t>H06_51</t>
  </si>
  <si>
    <t>H06_60</t>
  </si>
  <si>
    <t>H06_69</t>
  </si>
  <si>
    <t>H06_78</t>
  </si>
  <si>
    <t>H06_87</t>
  </si>
  <si>
    <t>H06_96</t>
  </si>
  <si>
    <t>H06_105</t>
  </si>
  <si>
    <t>H06_114</t>
  </si>
  <si>
    <t>H07_06</t>
  </si>
  <si>
    <t>H07_12</t>
  </si>
  <si>
    <t>H07_22</t>
  </si>
  <si>
    <t>H07_31</t>
  </si>
  <si>
    <t>H07_40</t>
  </si>
  <si>
    <t>H07_49</t>
  </si>
  <si>
    <t>H07_67</t>
  </si>
  <si>
    <t>H07_76</t>
  </si>
  <si>
    <t>H07_85</t>
  </si>
  <si>
    <t>H07_94</t>
  </si>
  <si>
    <t>H07_58</t>
  </si>
  <si>
    <t>H06_07</t>
  </si>
  <si>
    <t>H06_16</t>
  </si>
  <si>
    <t>H06_25</t>
  </si>
  <si>
    <t>H06_34</t>
  </si>
  <si>
    <t>H06_43</t>
  </si>
  <si>
    <t>H06_52</t>
  </si>
  <si>
    <t>H06_61</t>
  </si>
  <si>
    <t>H06_70</t>
  </si>
  <si>
    <t>H06_79</t>
  </si>
  <si>
    <t>H06_88</t>
  </si>
  <si>
    <t>H06_97</t>
  </si>
  <si>
    <t>H06_106</t>
  </si>
  <si>
    <t>H06_115</t>
  </si>
  <si>
    <t>H07_07</t>
  </si>
  <si>
    <t>H07_13</t>
  </si>
  <si>
    <t>H07_23</t>
  </si>
  <si>
    <t>H07_32</t>
  </si>
  <si>
    <t>H07_41</t>
  </si>
  <si>
    <t>H07_50</t>
  </si>
  <si>
    <t>H07_68</t>
  </si>
  <si>
    <t>H07_77</t>
  </si>
  <si>
    <t>H07_86</t>
  </si>
  <si>
    <t>H07_95</t>
  </si>
  <si>
    <t>H07_59</t>
  </si>
  <si>
    <t>H06_08</t>
  </si>
  <si>
    <t>H06_17</t>
  </si>
  <si>
    <t>H06_26</t>
  </si>
  <si>
    <t>H06_35</t>
  </si>
  <si>
    <t>H06_44</t>
  </si>
  <si>
    <t>H06_53</t>
  </si>
  <si>
    <t>H06_62</t>
  </si>
  <si>
    <t>H06_71</t>
  </si>
  <si>
    <t>H06_80</t>
  </si>
  <si>
    <t>H06_89</t>
  </si>
  <si>
    <t>H06_98</t>
  </si>
  <si>
    <t>H06_107</t>
  </si>
  <si>
    <t>H06_116</t>
  </si>
  <si>
    <t>H07_08</t>
  </si>
  <si>
    <t>H07_14</t>
  </si>
  <si>
    <t>H07_24</t>
  </si>
  <si>
    <t>H07_33</t>
  </si>
  <si>
    <t>H07_42</t>
  </si>
  <si>
    <t>H07_51</t>
  </si>
  <si>
    <t>H07_69</t>
  </si>
  <si>
    <t>H07_78</t>
  </si>
  <si>
    <t>H07_87</t>
  </si>
  <si>
    <t>H07_96</t>
  </si>
  <si>
    <t>H07_60</t>
  </si>
  <si>
    <t>H06_09</t>
  </si>
  <si>
    <t>H06_18</t>
  </si>
  <si>
    <t>H06_27</t>
  </si>
  <si>
    <t>H06_36</t>
  </si>
  <si>
    <t>H06_45</t>
  </si>
  <si>
    <t>H06_54</t>
  </si>
  <si>
    <t>H06_63</t>
  </si>
  <si>
    <t>H06_72</t>
  </si>
  <si>
    <t>H06_81</t>
  </si>
  <si>
    <t>H06_90</t>
  </si>
  <si>
    <t>H06_99</t>
  </si>
  <si>
    <t>H06_108</t>
  </si>
  <si>
    <t>H06_117</t>
  </si>
  <si>
    <t>H07_09</t>
  </si>
  <si>
    <t>H07_15</t>
  </si>
  <si>
    <t>H07_25</t>
  </si>
  <si>
    <t>H07_34</t>
  </si>
  <si>
    <t>H07_43</t>
  </si>
  <si>
    <t>H07_52</t>
  </si>
  <si>
    <t>H07_70</t>
  </si>
  <si>
    <t>H07_79</t>
  </si>
  <si>
    <t>H07_88</t>
  </si>
  <si>
    <t>H07_97</t>
  </si>
  <si>
    <t>H07_61</t>
  </si>
  <si>
    <t>H08_19,H08_20,H08_21,H08_22,H08_822a_2023</t>
  </si>
  <si>
    <t>H08_23,H08_24,H08_25,H08_26,H08_822b_2023</t>
  </si>
  <si>
    <t>H08_27,H08_28,H08_29,H08_30,H08_822c_2023</t>
  </si>
  <si>
    <t>H08_31,H08_32,H08_33,H08_34,H08_822d_2023</t>
  </si>
  <si>
    <t>H08_35,H08_36,H08_37,H08_38,H08_822e_2023</t>
  </si>
  <si>
    <t>H08_01</t>
  </si>
  <si>
    <t>H08_02</t>
  </si>
  <si>
    <t>Total de autos dictados</t>
  </si>
  <si>
    <t>H04_04</t>
  </si>
  <si>
    <t>H04_05</t>
  </si>
  <si>
    <t>H04_06</t>
  </si>
  <si>
    <t>H04_07</t>
  </si>
  <si>
    <t>H04_08</t>
  </si>
  <si>
    <t>H04_09</t>
  </si>
  <si>
    <t>H04_10</t>
  </si>
  <si>
    <t>H04_11</t>
  </si>
  <si>
    <t>H04_12</t>
  </si>
  <si>
    <t>H05_20,H05_21,H05_22,H05_54d_2023</t>
  </si>
  <si>
    <t xml:space="preserve"> </t>
  </si>
  <si>
    <t>H08_39,H08_40,H08_41,H08_42,H08_823a_2023</t>
  </si>
  <si>
    <t>H08_43,H08_44,H08_45,H08_46,H08_823b_2023</t>
  </si>
  <si>
    <t>H05_01</t>
  </si>
  <si>
    <t>H05_02</t>
  </si>
  <si>
    <t>H05_03</t>
  </si>
  <si>
    <t>H05_04</t>
  </si>
  <si>
    <t>H05_05</t>
  </si>
  <si>
    <t>H05_07</t>
  </si>
  <si>
    <t>H05_09</t>
  </si>
  <si>
    <t>H05_06</t>
  </si>
  <si>
    <t>H05_08</t>
  </si>
  <si>
    <t>H05_10</t>
  </si>
  <si>
    <t>H11_05</t>
  </si>
  <si>
    <t>H11_06</t>
  </si>
  <si>
    <t>H11_07</t>
  </si>
  <si>
    <t>H11_08</t>
  </si>
  <si>
    <t>H11_01</t>
  </si>
  <si>
    <t>H11_02</t>
  </si>
  <si>
    <t>H11_03</t>
  </si>
  <si>
    <t>H11_04</t>
  </si>
  <si>
    <t>Tribunal Unitario Agrario Distrito 14</t>
  </si>
  <si>
    <t>Enero/2023</t>
  </si>
  <si>
    <t>Febrero/2023</t>
  </si>
  <si>
    <t>Marzo/2023</t>
  </si>
  <si>
    <t>Abril/2023</t>
  </si>
  <si>
    <t>Mayo/2023</t>
  </si>
  <si>
    <t>Junio/2023</t>
  </si>
  <si>
    <t>Julio/2023</t>
  </si>
  <si>
    <t>Agosto/2023</t>
  </si>
  <si>
    <t>Septiembre/2023</t>
  </si>
  <si>
    <t>Octubre/2023</t>
  </si>
  <si>
    <t>1413028</t>
  </si>
  <si>
    <t>Noviembre/2023</t>
  </si>
  <si>
    <t>Diciembre/2023</t>
  </si>
  <si>
    <t>Tribunal Unitario Agrario Distrito 30-A</t>
  </si>
  <si>
    <t>30-A28003</t>
  </si>
  <si>
    <t>Tribunal Unitario Agrario Distrito 43</t>
  </si>
  <si>
    <t>4324013</t>
  </si>
  <si>
    <t>H08_03,H08_04,H08_05,H08_06,H08_81_2023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</si>
</sst>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4"/>
      <color theme="0"/>
      <name val="Arial"/>
      <family val="2"/>
    </font>
    <font>
      <b/>
      <sz val="14"/>
      <color theme="1"/>
      <name val="Arial"/>
      <family val="2"/>
    </font>
    <font>
      <u/>
      <sz val="11"/>
      <color theme="10"/>
      <name val="Calibri"/>
      <family val="2"/>
      <scheme val="minor"/>
    </font>
    <font>
      <sz val="11"/>
      <color theme="1"/>
      <name val="Arial"/>
      <family val="2"/>
    </font>
    <font>
      <b/>
      <sz val="15"/>
      <color theme="1"/>
      <name val="Arial"/>
      <family val="2"/>
    </font>
    <font>
      <b/>
      <sz val="18"/>
      <color rgb="FF008080"/>
      <name val="Arial"/>
      <family val="2"/>
    </font>
    <font>
      <b/>
      <sz val="22"/>
      <color theme="4" tint="-0.499984740745262"/>
      <name val="Arial"/>
      <family val="2"/>
    </font>
    <font>
      <b/>
      <sz val="14"/>
      <name val="Arial"/>
      <family val="2"/>
    </font>
    <font>
      <sz val="26"/>
      <color theme="1"/>
      <name val="Arial"/>
      <family val="2"/>
    </font>
    <font>
      <sz val="26"/>
      <color theme="10"/>
      <name val="Arial"/>
      <family val="2"/>
    </font>
    <font>
      <b/>
      <sz val="18"/>
      <color theme="4" tint="-0.499984740745262"/>
      <name val="Arial"/>
      <family val="2"/>
    </font>
    <font>
      <b/>
      <i/>
      <sz val="9"/>
      <color theme="4" tint="-0.499984740745262"/>
      <name val="Arial"/>
      <family val="2"/>
    </font>
    <font>
      <b/>
      <sz val="9"/>
      <color theme="1"/>
      <name val="Arial"/>
      <family val="2"/>
    </font>
    <font>
      <sz val="12"/>
      <color theme="1"/>
      <name val="Arial"/>
      <family val="2"/>
    </font>
    <font>
      <b/>
      <sz val="12"/>
      <color theme="0"/>
      <name val="Arial"/>
      <family val="2"/>
    </font>
    <font>
      <sz val="9"/>
      <color indexed="81"/>
      <name val="Tahoma"/>
      <family val="2"/>
    </font>
    <font>
      <b/>
      <sz val="9"/>
      <color indexed="81"/>
      <name val="Tahoma"/>
      <family val="2"/>
    </font>
    <font>
      <b/>
      <sz val="11"/>
      <color theme="1"/>
      <name val="Calibri"/>
      <family val="2"/>
      <scheme val="minor"/>
    </font>
    <font>
      <sz val="14"/>
      <color theme="1"/>
      <name val="Arial"/>
      <family val="2"/>
    </font>
    <font>
      <b/>
      <sz val="12"/>
      <color theme="1"/>
      <name val="Arial"/>
      <family val="2"/>
    </font>
    <font>
      <sz val="12"/>
      <name val="Arial"/>
      <family val="2"/>
    </font>
    <font>
      <sz val="12"/>
      <color rgb="FF333333"/>
      <name val="Arial"/>
      <family val="2"/>
    </font>
    <font>
      <sz val="14"/>
      <color theme="0"/>
      <name val="Arial"/>
      <family val="2"/>
    </font>
    <font>
      <b/>
      <sz val="11"/>
      <name val="Calibri"/>
      <family val="2"/>
      <scheme val="minor"/>
    </font>
    <font>
      <sz val="14"/>
      <name val="Arial"/>
      <family val="2"/>
    </font>
    <font>
      <sz val="11"/>
      <name val="Calibri"/>
      <family val="2"/>
      <scheme val="minor"/>
    </font>
    <font>
      <sz val="11"/>
      <color theme="0"/>
      <name val="Calibri"/>
      <family val="2"/>
      <scheme val="minor"/>
    </font>
  </fonts>
  <fills count="12">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theme="0"/>
        <bgColor indexed="64"/>
      </patternFill>
    </fill>
    <fill>
      <patternFill patternType="solid">
        <fgColor rgb="FF0099CC"/>
        <bgColor indexed="64"/>
      </patternFill>
    </fill>
    <fill>
      <patternFill patternType="solid">
        <fgColor theme="3" tint="0.39997558519241921"/>
        <bgColor indexed="64"/>
      </patternFill>
    </fill>
    <fill>
      <patternFill patternType="solid">
        <fgColor rgb="FF8497B0"/>
        <bgColor indexed="64"/>
      </patternFill>
    </fill>
    <fill>
      <patternFill patternType="solid">
        <fgColor rgb="FFD6DCE4"/>
        <bgColor indexed="64"/>
      </patternFill>
    </fill>
    <fill>
      <patternFill patternType="solid">
        <fgColor rgb="FF92D050"/>
        <bgColor indexed="64"/>
      </patternFill>
    </fill>
    <fill>
      <patternFill patternType="solid">
        <fgColor rgb="FFFFFF00"/>
        <bgColor indexed="64"/>
      </patternFill>
    </fill>
    <fill>
      <patternFill patternType="solid">
        <fgColor rgb="FF7030A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rgb="FF6F7070"/>
      </left>
      <right/>
      <top style="medium">
        <color rgb="FF6F7070"/>
      </top>
      <bottom style="medium">
        <color rgb="FF6F7070"/>
      </bottom>
      <diagonal/>
    </border>
    <border>
      <left/>
      <right/>
      <top style="medium">
        <color rgb="FF6F7070"/>
      </top>
      <bottom style="medium">
        <color rgb="FF6F7070"/>
      </bottom>
      <diagonal/>
    </border>
    <border>
      <left/>
      <right style="medium">
        <color rgb="FF6F7070"/>
      </right>
      <top style="medium">
        <color rgb="FF6F7070"/>
      </top>
      <bottom style="medium">
        <color rgb="FF6F7070"/>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154">
    <xf numFmtId="0" fontId="0" fillId="0" borderId="0" xfId="0"/>
    <xf numFmtId="0" fontId="4" fillId="4" borderId="0" xfId="0" applyFont="1" applyFill="1" applyProtection="1">
      <protection locked="0"/>
    </xf>
    <xf numFmtId="0" fontId="5" fillId="4" borderId="0" xfId="0" applyFont="1" applyFill="1" applyAlignment="1" applyProtection="1">
      <alignment vertical="center" wrapText="1"/>
      <protection locked="0"/>
    </xf>
    <xf numFmtId="0" fontId="0" fillId="4" borderId="0" xfId="0" applyFill="1" applyProtection="1">
      <protection locked="0"/>
    </xf>
    <xf numFmtId="0" fontId="6" fillId="4" borderId="0" xfId="0" applyFont="1" applyFill="1" applyAlignment="1" applyProtection="1">
      <alignment vertical="center" wrapText="1"/>
      <protection locked="0"/>
    </xf>
    <xf numFmtId="0" fontId="7" fillId="4" borderId="0" xfId="0" applyFont="1" applyFill="1" applyAlignment="1">
      <alignment vertical="center" wrapText="1"/>
    </xf>
    <xf numFmtId="0" fontId="8" fillId="4" borderId="0" xfId="0" applyFont="1" applyFill="1" applyAlignment="1" applyProtection="1">
      <alignment vertical="center"/>
      <protection locked="0"/>
    </xf>
    <xf numFmtId="0" fontId="0" fillId="0" borderId="0" xfId="0" applyProtection="1">
      <protection locked="0"/>
    </xf>
    <xf numFmtId="0" fontId="4" fillId="4" borderId="0" xfId="0" applyFont="1" applyFill="1" applyAlignment="1" applyProtection="1">
      <alignment vertical="center"/>
      <protection locked="0"/>
    </xf>
    <xf numFmtId="0" fontId="9" fillId="4" borderId="0" xfId="0" applyFont="1" applyFill="1" applyAlignment="1" applyProtection="1">
      <alignment vertical="center"/>
      <protection locked="0"/>
    </xf>
    <xf numFmtId="0" fontId="10" fillId="4" borderId="0" xfId="1" applyNumberFormat="1" applyFont="1" applyFill="1" applyAlignment="1" applyProtection="1">
      <alignment vertical="center" wrapText="1"/>
      <protection locked="0"/>
    </xf>
    <xf numFmtId="0" fontId="12" fillId="4" borderId="0" xfId="0" applyFont="1" applyFill="1" applyProtection="1">
      <protection locked="0"/>
    </xf>
    <xf numFmtId="0" fontId="13" fillId="4" borderId="0" xfId="0" applyFont="1" applyFill="1" applyProtection="1">
      <protection locked="0"/>
    </xf>
    <xf numFmtId="0" fontId="14" fillId="4" borderId="0" xfId="0" applyFont="1" applyFill="1" applyProtection="1">
      <protection locked="0"/>
    </xf>
    <xf numFmtId="0" fontId="4" fillId="0" borderId="0" xfId="0" applyFont="1" applyProtection="1">
      <protection locked="0"/>
    </xf>
    <xf numFmtId="0" fontId="4" fillId="4" borderId="0" xfId="0" applyFont="1" applyFill="1" applyAlignment="1" applyProtection="1">
      <alignment horizontal="justify"/>
      <protection locked="0"/>
    </xf>
    <xf numFmtId="0" fontId="14" fillId="4" borderId="1" xfId="0" applyFont="1" applyFill="1" applyBorder="1" applyAlignment="1" applyProtection="1">
      <alignment horizontal="center" vertical="center" wrapText="1"/>
      <protection locked="0"/>
    </xf>
    <xf numFmtId="0" fontId="1" fillId="2" borderId="6" xfId="0" applyFont="1" applyFill="1" applyBorder="1" applyAlignment="1">
      <alignment horizontal="center" vertical="center" wrapText="1"/>
    </xf>
    <xf numFmtId="0" fontId="0" fillId="0" borderId="1" xfId="0" applyBorder="1" applyAlignment="1">
      <alignment wrapText="1"/>
    </xf>
    <xf numFmtId="0" fontId="0" fillId="0" borderId="1" xfId="0" applyBorder="1"/>
    <xf numFmtId="0" fontId="0" fillId="0" borderId="0" xfId="0" applyAlignment="1">
      <alignment horizontal="center"/>
    </xf>
    <xf numFmtId="0" fontId="18" fillId="5" borderId="0" xfId="0" applyFont="1" applyFill="1" applyAlignment="1">
      <alignment horizontal="center" vertical="center" wrapText="1"/>
    </xf>
    <xf numFmtId="0" fontId="19" fillId="0" borderId="1" xfId="0" applyFont="1" applyBorder="1" applyAlignment="1">
      <alignment horizontal="center" vertical="center" wrapText="1"/>
    </xf>
    <xf numFmtId="0" fontId="1" fillId="2" borderId="15"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2" fillId="3" borderId="0" xfId="0" applyFont="1" applyFill="1" applyAlignment="1">
      <alignment horizontal="center" vertical="center" wrapText="1"/>
    </xf>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4" fillId="0" borderId="1" xfId="0" applyFont="1" applyBorder="1" applyAlignment="1">
      <alignment vertical="center" wrapText="1"/>
    </xf>
    <xf numFmtId="0" fontId="21" fillId="0" borderId="1" xfId="0" applyFont="1" applyBorder="1" applyAlignment="1">
      <alignment horizontal="center" vertical="center" wrapText="1"/>
    </xf>
    <xf numFmtId="49" fontId="14" fillId="0" borderId="1" xfId="0" applyNumberFormat="1" applyFont="1" applyBorder="1" applyAlignment="1">
      <alignment horizontal="center" vertical="center"/>
    </xf>
    <xf numFmtId="49" fontId="22" fillId="0" borderId="1" xfId="0" applyNumberFormat="1" applyFont="1" applyBorder="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wrapText="1"/>
    </xf>
    <xf numFmtId="0" fontId="19" fillId="0" borderId="0" xfId="0" applyFont="1"/>
    <xf numFmtId="0" fontId="19" fillId="0" borderId="1" xfId="0" applyFont="1" applyBorder="1" applyAlignment="1">
      <alignment horizontal="center" vertical="center"/>
    </xf>
    <xf numFmtId="0" fontId="19" fillId="0" borderId="1" xfId="0" applyFont="1" applyBorder="1"/>
    <xf numFmtId="0" fontId="2" fillId="0" borderId="1" xfId="0" applyFont="1" applyBorder="1" applyAlignment="1">
      <alignment horizontal="center" vertical="center"/>
    </xf>
    <xf numFmtId="0" fontId="18" fillId="5" borderId="1" xfId="0" applyFont="1" applyFill="1" applyBorder="1" applyAlignment="1">
      <alignment horizontal="center" vertical="center" wrapText="1"/>
    </xf>
    <xf numFmtId="0" fontId="14" fillId="0" borderId="3" xfId="0" applyFont="1" applyBorder="1"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7" borderId="18"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0" fillId="5" borderId="0" xfId="0" applyFill="1" applyAlignment="1">
      <alignment horizontal="justify" vertical="center" wrapText="1"/>
    </xf>
    <xf numFmtId="0" fontId="1" fillId="2" borderId="1" xfId="0" applyFont="1" applyFill="1" applyBorder="1" applyAlignment="1">
      <alignment horizontal="center" vertical="center"/>
    </xf>
    <xf numFmtId="0" fontId="18" fillId="5" borderId="5"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4" fillId="9" borderId="1" xfId="0" applyFont="1" applyFill="1" applyBorder="1" applyAlignment="1">
      <alignment horizontal="justify" vertical="center" wrapText="1"/>
    </xf>
    <xf numFmtId="0" fontId="21" fillId="9" borderId="1" xfId="0" applyFont="1" applyFill="1" applyBorder="1" applyAlignment="1">
      <alignment horizontal="justify" vertical="center" wrapText="1"/>
    </xf>
    <xf numFmtId="0" fontId="21" fillId="0" borderId="1" xfId="0" applyFont="1" applyBorder="1" applyAlignment="1">
      <alignment vertical="center" wrapText="1"/>
    </xf>
    <xf numFmtId="49" fontId="21" fillId="0" borderId="1" xfId="0" applyNumberFormat="1" applyFont="1" applyBorder="1" applyAlignment="1">
      <alignment horizontal="center" vertical="center"/>
    </xf>
    <xf numFmtId="0" fontId="24" fillId="9" borderId="1" xfId="0" applyFont="1" applyFill="1" applyBorder="1" applyAlignment="1">
      <alignment horizontal="center" vertical="center" wrapText="1"/>
    </xf>
    <xf numFmtId="0" fontId="19" fillId="0" borderId="1" xfId="0" applyFont="1" applyBorder="1" applyAlignment="1">
      <alignment horizontal="justify" vertical="center" wrapText="1"/>
    </xf>
    <xf numFmtId="0" fontId="18" fillId="10" borderId="1" xfId="0" applyFont="1" applyFill="1" applyBorder="1" applyAlignment="1">
      <alignment horizontal="center" vertical="center" wrapText="1"/>
    </xf>
    <xf numFmtId="0" fontId="14" fillId="0" borderId="0" xfId="0" applyFont="1" applyAlignment="1">
      <alignment vertical="center"/>
    </xf>
    <xf numFmtId="0" fontId="2" fillId="7" borderId="2" xfId="0" applyFont="1" applyFill="1" applyBorder="1" applyAlignment="1">
      <alignment horizontal="center" vertical="center" wrapText="1"/>
    </xf>
    <xf numFmtId="0" fontId="25"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6" fillId="0" borderId="0" xfId="0" applyFont="1"/>
    <xf numFmtId="0" fontId="18" fillId="0" borderId="0" xfId="0" applyFont="1" applyAlignment="1">
      <alignment vertical="center"/>
    </xf>
    <xf numFmtId="0" fontId="2" fillId="10" borderId="1"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8" fillId="10" borderId="5"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2" fillId="10" borderId="5"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horizontal="center" vertical="center"/>
    </xf>
    <xf numFmtId="0" fontId="0" fillId="9" borderId="1" xfId="0" applyFill="1" applyBorder="1"/>
    <xf numFmtId="0" fontId="19" fillId="0" borderId="2" xfId="0" applyFont="1" applyBorder="1" applyAlignment="1">
      <alignment horizontal="center" vertical="center" wrapText="1"/>
    </xf>
    <xf numFmtId="0" fontId="19" fillId="0" borderId="0" xfId="0" applyFont="1" applyAlignment="1">
      <alignment horizontal="center" vertical="center"/>
    </xf>
    <xf numFmtId="0" fontId="23" fillId="11" borderId="1" xfId="0" applyFont="1" applyFill="1" applyBorder="1" applyAlignment="1">
      <alignment horizontal="center" vertical="center" wrapText="1"/>
    </xf>
    <xf numFmtId="0" fontId="27" fillId="11" borderId="0" xfId="0" applyFont="1" applyFill="1"/>
    <xf numFmtId="0" fontId="27" fillId="11" borderId="1" xfId="0" applyFont="1" applyFill="1" applyBorder="1" applyAlignment="1">
      <alignment horizontal="center" vertical="center" wrapText="1"/>
    </xf>
    <xf numFmtId="0" fontId="7" fillId="0" borderId="0" xfId="0" applyFont="1" applyAlignment="1">
      <alignment horizontal="center" vertical="center" wrapText="1"/>
    </xf>
    <xf numFmtId="0" fontId="11" fillId="4" borderId="0" xfId="0" applyFont="1" applyFill="1" applyAlignment="1">
      <alignment horizontal="center" vertical="center" wrapText="1"/>
    </xf>
    <xf numFmtId="0" fontId="14" fillId="4" borderId="9" xfId="0" applyFont="1" applyFill="1" applyBorder="1" applyAlignment="1" applyProtection="1">
      <alignment horizontal="left" vertical="center"/>
      <protection locked="0"/>
    </xf>
    <xf numFmtId="0" fontId="14" fillId="4" borderId="10" xfId="0" applyFont="1" applyFill="1" applyBorder="1" applyAlignment="1" applyProtection="1">
      <alignment horizontal="left" vertical="center"/>
      <protection locked="0"/>
    </xf>
    <xf numFmtId="0" fontId="14" fillId="4" borderId="11" xfId="0" applyFont="1" applyFill="1" applyBorder="1" applyAlignment="1" applyProtection="1">
      <alignment horizontal="left" vertical="center"/>
      <protection locked="0"/>
    </xf>
    <xf numFmtId="0" fontId="14" fillId="4" borderId="9"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23" fillId="2" borderId="13" xfId="0" applyFont="1" applyFill="1" applyBorder="1" applyAlignment="1">
      <alignment horizontal="center" vertical="center"/>
    </xf>
    <xf numFmtId="0" fontId="23" fillId="2" borderId="14" xfId="0" applyFont="1" applyFill="1" applyBorder="1" applyAlignment="1">
      <alignment horizontal="center" vertical="center"/>
    </xf>
    <xf numFmtId="0" fontId="23" fillId="2" borderId="12" xfId="0" applyFont="1" applyFill="1" applyBorder="1" applyAlignment="1">
      <alignment horizontal="center" vertical="center"/>
    </xf>
    <xf numFmtId="0" fontId="2" fillId="8" borderId="1" xfId="0" applyFont="1" applyFill="1" applyBorder="1" applyAlignment="1">
      <alignment horizontal="center" vertical="center" wrapText="1"/>
    </xf>
    <xf numFmtId="0" fontId="2" fillId="8" borderId="1"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4"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5" xfId="0" applyFont="1" applyFill="1" applyBorder="1" applyAlignment="1">
      <alignment horizontal="center" vertical="center"/>
    </xf>
    <xf numFmtId="0" fontId="2" fillId="6" borderId="16"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13"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7" borderId="16"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2" fillId="7" borderId="0" xfId="0" applyFont="1" applyFill="1" applyAlignment="1">
      <alignment horizontal="center" vertical="center" wrapText="1"/>
    </xf>
    <xf numFmtId="0" fontId="2" fillId="7" borderId="14"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1" xfId="0" applyFont="1" applyFill="1" applyBorder="1" applyAlignment="1">
      <alignment horizontal="center" wrapText="1"/>
    </xf>
    <xf numFmtId="0" fontId="15" fillId="2" borderId="17"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20" fillId="6" borderId="1" xfId="0" applyFont="1" applyFill="1" applyBorder="1" applyAlignment="1">
      <alignment horizontal="center" vertical="center" wrapText="1"/>
    </xf>
    <xf numFmtId="0" fontId="14" fillId="2" borderId="14" xfId="0" applyFont="1" applyFill="1" applyBorder="1" applyAlignment="1">
      <alignment horizontal="center"/>
    </xf>
    <xf numFmtId="0" fontId="20" fillId="6" borderId="4" xfId="0" applyFont="1" applyFill="1" applyBorder="1" applyAlignment="1">
      <alignment horizontal="center" vertical="center" wrapText="1"/>
    </xf>
    <xf numFmtId="0" fontId="20" fillId="6" borderId="5" xfId="0" applyFont="1" applyFill="1" applyBorder="1" applyAlignment="1">
      <alignment horizontal="center" vertical="center" wrapText="1"/>
    </xf>
    <xf numFmtId="49" fontId="20" fillId="7" borderId="1" xfId="0" applyNumberFormat="1" applyFont="1" applyFill="1" applyBorder="1" applyAlignment="1">
      <alignment horizontal="center" vertical="center" wrapText="1"/>
    </xf>
    <xf numFmtId="49" fontId="20" fillId="7" borderId="13" xfId="0" applyNumberFormat="1" applyFont="1" applyFill="1" applyBorder="1" applyAlignment="1">
      <alignment horizontal="center" vertical="center" wrapText="1"/>
    </xf>
    <xf numFmtId="49" fontId="20" fillId="7" borderId="12" xfId="0" applyNumberFormat="1" applyFont="1" applyFill="1" applyBorder="1" applyAlignment="1">
      <alignment horizontal="center" vertical="center" wrapText="1"/>
    </xf>
  </cellXfs>
  <cellStyles count="2">
    <cellStyle name="Hipervínculo" xfId="1" builtinId="8"/>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6600"/>
      <color rgb="FF0099CC"/>
      <color rgb="FFD6DCE4"/>
      <color rgb="FF8497B0"/>
      <color rgb="FF002060"/>
      <color rgb="FFD9E1F2"/>
      <color rgb="FFD6DC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74002</xdr:rowOff>
    </xdr:from>
    <xdr:ext cx="1738438" cy="0"/>
    <xdr:pic>
      <xdr:nvPicPr>
        <xdr:cNvPr id="2" name="Imagen 1" descr="C:\Users\jessica.moran\AppData\Local\Microsoft\Windows\INetCache\Content.Outlook\66UDF2OR\Logo6.jpg">
          <a:extLst>
            <a:ext uri="{FF2B5EF4-FFF2-40B4-BE49-F238E27FC236}">
              <a16:creationId xmlns:a16="http://schemas.microsoft.com/office/drawing/2014/main" id="{15440BE5-FD07-4622-8F53-F54243FF8CBB}"/>
            </a:ext>
          </a:extLst>
        </xdr:cNvPr>
        <xdr:cNvPicPr/>
      </xdr:nvPicPr>
      <xdr:blipFill>
        <a:blip xmlns:r="http://schemas.openxmlformats.org/officeDocument/2006/relationships" r:embed="rId1"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0" y="1274152"/>
          <a:ext cx="1738438" cy="0"/>
        </a:xfrm>
        <a:prstGeom prst="rect">
          <a:avLst/>
        </a:prstGeom>
        <a:noFill/>
        <a:ln>
          <a:noFill/>
        </a:ln>
      </xdr:spPr>
    </xdr:pic>
    <xdr:clientData/>
  </xdr:oneCellAnchor>
  <xdr:twoCellAnchor>
    <xdr:from>
      <xdr:col>0</xdr:col>
      <xdr:colOff>0</xdr:colOff>
      <xdr:row>4</xdr:row>
      <xdr:rowOff>219076</xdr:rowOff>
    </xdr:from>
    <xdr:to>
      <xdr:col>29</xdr:col>
      <xdr:colOff>209550</xdr:colOff>
      <xdr:row>4</xdr:row>
      <xdr:rowOff>276226</xdr:rowOff>
    </xdr:to>
    <xdr:sp macro="" textlink="">
      <xdr:nvSpPr>
        <xdr:cNvPr id="3" name="Rectangle 1">
          <a:extLst>
            <a:ext uri="{FF2B5EF4-FFF2-40B4-BE49-F238E27FC236}">
              <a16:creationId xmlns:a16="http://schemas.microsoft.com/office/drawing/2014/main" id="{D41A2106-10C5-446E-A23E-7CA0E7BC6AA5}"/>
            </a:ext>
          </a:extLst>
        </xdr:cNvPr>
        <xdr:cNvSpPr>
          <a:spLocks noChangeArrowheads="1"/>
        </xdr:cNvSpPr>
      </xdr:nvSpPr>
      <xdr:spPr bwMode="auto">
        <a:xfrm>
          <a:off x="0" y="1419226"/>
          <a:ext cx="7181850" cy="57150"/>
        </a:xfrm>
        <a:prstGeom prst="rect">
          <a:avLst/>
        </a:prstGeom>
        <a:solidFill>
          <a:schemeClr val="accent1">
            <a:lumMod val="50000"/>
          </a:schemeClr>
        </a:solidFill>
        <a:ln w="9525">
          <a:solidFill>
            <a:schemeClr val="accent1">
              <a:lumMod val="50000"/>
            </a:schemeClr>
          </a:solidFill>
          <a:miter lim="800000"/>
          <a:headEnd/>
          <a:tailEnd/>
        </a:ln>
      </xdr:spPr>
      <xdr:txBody>
        <a:bodyPr rot="0" vert="horz" wrap="square" lIns="91440" tIns="45720" rIns="91440" bIns="45720" anchor="t" anchorCtr="0" upright="1">
          <a:noAutofit/>
        </a:bodyPr>
        <a:lstStyle/>
        <a:p>
          <a:endParaRPr lang="en-US"/>
        </a:p>
      </xdr:txBody>
    </xdr:sp>
    <xdr:clientData/>
  </xdr:twoCellAnchor>
  <xdr:twoCellAnchor>
    <xdr:from>
      <xdr:col>0</xdr:col>
      <xdr:colOff>0</xdr:colOff>
      <xdr:row>4</xdr:row>
      <xdr:rowOff>123826</xdr:rowOff>
    </xdr:from>
    <xdr:to>
      <xdr:col>29</xdr:col>
      <xdr:colOff>209550</xdr:colOff>
      <xdr:row>4</xdr:row>
      <xdr:rowOff>180976</xdr:rowOff>
    </xdr:to>
    <xdr:sp macro="" textlink="">
      <xdr:nvSpPr>
        <xdr:cNvPr id="4" name="Rectangle 1">
          <a:extLst>
            <a:ext uri="{FF2B5EF4-FFF2-40B4-BE49-F238E27FC236}">
              <a16:creationId xmlns:a16="http://schemas.microsoft.com/office/drawing/2014/main" id="{DF729A17-628E-4546-A2A0-1B9BBC031BD1}"/>
            </a:ext>
          </a:extLst>
        </xdr:cNvPr>
        <xdr:cNvSpPr>
          <a:spLocks noChangeArrowheads="1"/>
        </xdr:cNvSpPr>
      </xdr:nvSpPr>
      <xdr:spPr bwMode="auto">
        <a:xfrm>
          <a:off x="0" y="1323976"/>
          <a:ext cx="7181850" cy="57150"/>
        </a:xfrm>
        <a:prstGeom prst="rect">
          <a:avLst/>
        </a:prstGeom>
        <a:solidFill>
          <a:schemeClr val="accent1">
            <a:lumMod val="50000"/>
          </a:schemeClr>
        </a:solidFill>
        <a:ln w="9525">
          <a:solidFill>
            <a:schemeClr val="accent1">
              <a:lumMod val="50000"/>
            </a:schemeClr>
          </a:solidFill>
          <a:miter lim="800000"/>
          <a:headEnd/>
          <a:tailEnd/>
        </a:ln>
      </xdr:spPr>
      <xdr:txBody>
        <a:bodyPr rot="0" vert="horz" wrap="square" lIns="91440" tIns="45720" rIns="91440" bIns="45720" anchor="t" anchorCtr="0" upright="1">
          <a:noAutofit/>
        </a:bodyPr>
        <a:lstStyle/>
        <a:p>
          <a:endParaRPr lang="en-US"/>
        </a:p>
      </xdr:txBody>
    </xdr:sp>
    <xdr:clientData/>
  </xdr:twoCellAnchor>
  <xdr:oneCellAnchor>
    <xdr:from>
      <xdr:col>0</xdr:col>
      <xdr:colOff>238125</xdr:colOff>
      <xdr:row>0</xdr:row>
      <xdr:rowOff>114300</xdr:rowOff>
    </xdr:from>
    <xdr:ext cx="1089918" cy="1011600"/>
    <xdr:pic>
      <xdr:nvPicPr>
        <xdr:cNvPr id="5" name="Imagen 4">
          <a:extLst>
            <a:ext uri="{FF2B5EF4-FFF2-40B4-BE49-F238E27FC236}">
              <a16:creationId xmlns:a16="http://schemas.microsoft.com/office/drawing/2014/main" id="{3F59B412-7683-4889-8783-455524F8A63C}"/>
            </a:ext>
          </a:extLst>
        </xdr:cNvPr>
        <xdr:cNvPicPr preferRelativeResize="0">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125" y="114300"/>
          <a:ext cx="1089918" cy="10116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rosa_victoria_inegi_org_mx/Documents/Documents/2022/Agrario/Registro_Justicia%20Agraria/R.A._Laboral/01_RA_Procedimientos_Laborales_Estatales_V4_01092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átula"/>
      <sheetName val="Estructura"/>
      <sheetName val="Control_expediente"/>
      <sheetName val="T.1.0_audiencias"/>
      <sheetName val="T.1.1_ordinario"/>
      <sheetName val="T.1.2_part_ordinario"/>
      <sheetName val="T.2.1_esp_indiv"/>
      <sheetName val="T.2.2_part_esp_indiv"/>
      <sheetName val="T.3.1_esp_colec"/>
      <sheetName val="T.3.2_part_esp_colec"/>
      <sheetName val="T.4.1_huelga"/>
      <sheetName val="T.4.2_part_huelga"/>
      <sheetName val="T.5.1_seg_soc"/>
      <sheetName val="T.5.2_part_seg_soc"/>
      <sheetName val="T.6.1_colec_nat_eco"/>
      <sheetName val="T.6.2_part_colec_nat_eco"/>
      <sheetName val="T.7.1_parapro"/>
      <sheetName val="T.8.1_terce"/>
      <sheetName val="T.9.1_pref_cred"/>
      <sheetName val="T.10.1_ejecu"/>
      <sheetName val="Hoja1"/>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B7232-752B-49CF-A47D-8C4314ECED3F}">
  <dimension ref="A1:AF41"/>
  <sheetViews>
    <sheetView zoomScale="83" zoomScaleNormal="83" workbookViewId="0">
      <selection activeCell="A15" sqref="A15:AD16"/>
    </sheetView>
  </sheetViews>
  <sheetFormatPr baseColWidth="10" defaultColWidth="0" defaultRowHeight="15" zeroHeight="1" x14ac:dyDescent="0.25"/>
  <cols>
    <col min="1" max="11" width="3.7109375" style="14" customWidth="1"/>
    <col min="12" max="28" width="3.7109375" style="1" customWidth="1"/>
    <col min="29" max="29" width="3.7109375" style="14" customWidth="1"/>
    <col min="30" max="30" width="3.7109375" style="14" hidden="1" customWidth="1"/>
    <col min="31" max="32" width="0" style="7" hidden="1" customWidth="1"/>
    <col min="33" max="16384" width="11.42578125" style="7" hidden="1"/>
  </cols>
  <sheetData>
    <row r="1" spans="1:30" s="3" customFormat="1" ht="19.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0" s="3" customFormat="1" ht="19.5" x14ac:dyDescent="0.25">
      <c r="A2" s="1"/>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3" customFormat="1" ht="19.5" x14ac:dyDescent="0.25">
      <c r="A3" s="1"/>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s="3" customFormat="1" ht="36" customHeight="1" x14ac:dyDescent="0.25">
      <c r="A4" s="1"/>
      <c r="B4" s="2"/>
      <c r="C4" s="2"/>
      <c r="D4" s="2"/>
      <c r="E4" s="2"/>
      <c r="F4" s="2"/>
      <c r="G4" s="2"/>
      <c r="H4" s="2"/>
      <c r="I4" s="2"/>
      <c r="J4" s="2"/>
      <c r="K4" s="2"/>
      <c r="L4" s="2"/>
      <c r="M4" s="2"/>
      <c r="N4" s="2"/>
      <c r="O4" s="2"/>
      <c r="P4" s="2"/>
      <c r="Q4" s="2"/>
      <c r="R4" s="2"/>
      <c r="S4" s="2"/>
      <c r="T4" s="2"/>
      <c r="U4" s="2"/>
      <c r="V4" s="2"/>
      <c r="W4" s="2"/>
      <c r="X4" s="2"/>
      <c r="Y4" s="2"/>
      <c r="Z4" s="2"/>
      <c r="AA4" s="2"/>
      <c r="AB4" s="2"/>
      <c r="AC4" s="2"/>
      <c r="AD4" s="2"/>
    </row>
    <row r="5" spans="1:30" s="3" customFormat="1" ht="24.95" customHeight="1" x14ac:dyDescent="0.25">
      <c r="A5" s="1"/>
      <c r="B5" s="1"/>
      <c r="C5" s="4"/>
      <c r="D5" s="4"/>
      <c r="E5" s="4"/>
      <c r="F5" s="4"/>
      <c r="G5" s="4"/>
      <c r="H5" s="4"/>
      <c r="I5" s="4"/>
      <c r="J5" s="4"/>
      <c r="K5" s="4"/>
      <c r="L5" s="4"/>
      <c r="M5" s="4"/>
      <c r="N5" s="4"/>
      <c r="O5" s="4"/>
      <c r="P5" s="4"/>
      <c r="Q5" s="4"/>
      <c r="R5" s="4"/>
      <c r="S5" s="4"/>
      <c r="T5" s="4"/>
      <c r="U5" s="4"/>
      <c r="V5" s="4"/>
      <c r="W5" s="4"/>
      <c r="X5" s="4"/>
      <c r="Y5" s="4"/>
      <c r="Z5" s="4"/>
      <c r="AA5" s="4"/>
      <c r="AB5" s="4"/>
      <c r="AC5" s="4"/>
      <c r="AD5" s="2"/>
    </row>
    <row r="6" spans="1:30" s="3" customFormat="1" ht="19.5"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2"/>
    </row>
    <row r="7" spans="1:30" s="3" customFormat="1" ht="18" customHeight="1" x14ac:dyDescent="0.25">
      <c r="A7" s="1"/>
      <c r="B7" s="92" t="s">
        <v>109</v>
      </c>
      <c r="C7" s="92"/>
      <c r="D7" s="92"/>
      <c r="E7" s="92"/>
      <c r="F7" s="92"/>
      <c r="G7" s="92"/>
      <c r="H7" s="92"/>
      <c r="I7" s="92"/>
      <c r="J7" s="92"/>
      <c r="K7" s="92"/>
      <c r="L7" s="92"/>
      <c r="M7" s="92"/>
      <c r="N7" s="92"/>
      <c r="O7" s="92"/>
      <c r="P7" s="92"/>
      <c r="Q7" s="92"/>
      <c r="R7" s="92"/>
      <c r="S7" s="92"/>
      <c r="T7" s="92"/>
      <c r="U7" s="92"/>
      <c r="V7" s="92"/>
      <c r="W7" s="92"/>
      <c r="X7" s="92"/>
      <c r="Y7" s="92"/>
      <c r="Z7" s="92"/>
      <c r="AA7" s="92"/>
      <c r="AB7" s="92"/>
      <c r="AC7" s="5"/>
      <c r="AD7" s="6"/>
    </row>
    <row r="8" spans="1:30" ht="15" customHeight="1" x14ac:dyDescent="0.25">
      <c r="A8" s="1"/>
      <c r="B8" s="92"/>
      <c r="C8" s="92"/>
      <c r="D8" s="92"/>
      <c r="E8" s="92"/>
      <c r="F8" s="92"/>
      <c r="G8" s="92"/>
      <c r="H8" s="92"/>
      <c r="I8" s="92"/>
      <c r="J8" s="92"/>
      <c r="K8" s="92"/>
      <c r="L8" s="92"/>
      <c r="M8" s="92"/>
      <c r="N8" s="92"/>
      <c r="O8" s="92"/>
      <c r="P8" s="92"/>
      <c r="Q8" s="92"/>
      <c r="R8" s="92"/>
      <c r="S8" s="92"/>
      <c r="T8" s="92"/>
      <c r="U8" s="92"/>
      <c r="V8" s="92"/>
      <c r="W8" s="92"/>
      <c r="X8" s="92"/>
      <c r="Y8" s="92"/>
      <c r="Z8" s="92"/>
      <c r="AA8" s="92"/>
      <c r="AB8" s="92"/>
      <c r="AC8" s="5"/>
      <c r="AD8" s="1"/>
    </row>
    <row r="9" spans="1:30" ht="15" customHeight="1" x14ac:dyDescent="0.25">
      <c r="A9" s="8"/>
      <c r="B9" s="92"/>
      <c r="C9" s="92"/>
      <c r="D9" s="92"/>
      <c r="E9" s="92"/>
      <c r="F9" s="92"/>
      <c r="G9" s="92"/>
      <c r="H9" s="92"/>
      <c r="I9" s="92"/>
      <c r="J9" s="92"/>
      <c r="K9" s="92"/>
      <c r="L9" s="92"/>
      <c r="M9" s="92"/>
      <c r="N9" s="92"/>
      <c r="O9" s="92"/>
      <c r="P9" s="92"/>
      <c r="Q9" s="92"/>
      <c r="R9" s="92"/>
      <c r="S9" s="92"/>
      <c r="T9" s="92"/>
      <c r="U9" s="92"/>
      <c r="V9" s="92"/>
      <c r="W9" s="92"/>
      <c r="X9" s="92"/>
      <c r="Y9" s="92"/>
      <c r="Z9" s="92"/>
      <c r="AA9" s="92"/>
      <c r="AB9" s="92"/>
      <c r="AC9" s="5"/>
      <c r="AD9" s="8"/>
    </row>
    <row r="10" spans="1:30" ht="15" customHeight="1" x14ac:dyDescent="0.25">
      <c r="A10" s="8"/>
      <c r="B10" s="92"/>
      <c r="C10" s="92"/>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5"/>
      <c r="AD10" s="8"/>
    </row>
    <row r="11" spans="1:30" ht="15" customHeight="1" x14ac:dyDescent="0.25">
      <c r="A11" s="8"/>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5"/>
      <c r="AD11" s="8"/>
    </row>
    <row r="12" spans="1:30" ht="13.5" customHeight="1" x14ac:dyDescent="0.25">
      <c r="A12" s="8"/>
      <c r="B12" s="92"/>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5"/>
      <c r="AD12" s="9"/>
    </row>
    <row r="13" spans="1:30" ht="16.5" customHeight="1" x14ac:dyDescent="0.25">
      <c r="A13" s="8"/>
      <c r="B13" s="92"/>
      <c r="C13" s="92"/>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5"/>
      <c r="AD13" s="9"/>
    </row>
    <row r="14" spans="1:30" ht="21" customHeight="1" x14ac:dyDescent="0.25">
      <c r="A14" s="8"/>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10"/>
    </row>
    <row r="15" spans="1:30" ht="15" customHeight="1" x14ac:dyDescent="0.25">
      <c r="A15" s="93" t="s">
        <v>12</v>
      </c>
      <c r="B15" s="93"/>
      <c r="C15" s="93"/>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row>
    <row r="16" spans="1:30" ht="15" customHeight="1" x14ac:dyDescent="0.25">
      <c r="A16" s="93"/>
      <c r="B16" s="93"/>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row>
    <row r="17" spans="1:30" ht="15" customHeight="1" x14ac:dyDescent="0.25">
      <c r="A17" s="1"/>
      <c r="B17" s="1"/>
      <c r="C17" s="1"/>
      <c r="D17" s="1"/>
      <c r="E17" s="1"/>
      <c r="F17" s="1"/>
      <c r="G17" s="1"/>
      <c r="H17" s="1"/>
      <c r="I17" s="1"/>
      <c r="J17" s="1"/>
      <c r="K17" s="1"/>
      <c r="AC17" s="1"/>
      <c r="AD17" s="1"/>
    </row>
    <row r="18" spans="1:30" ht="15" customHeight="1" x14ac:dyDescent="0.25">
      <c r="A18" s="1"/>
      <c r="B18" s="1"/>
      <c r="C18" s="1"/>
      <c r="D18" s="1"/>
      <c r="E18" s="1"/>
      <c r="F18" s="1"/>
      <c r="G18" s="1"/>
      <c r="H18" s="1"/>
      <c r="I18" s="1"/>
      <c r="J18" s="1"/>
      <c r="K18" s="1"/>
      <c r="AC18" s="1"/>
      <c r="AD18" s="1"/>
    </row>
    <row r="19" spans="1:30" ht="15" customHeight="1" thickBot="1" x14ac:dyDescent="0.3">
      <c r="A19" s="1"/>
      <c r="B19" s="1"/>
      <c r="C19" s="1"/>
      <c r="D19" s="1"/>
      <c r="E19" s="1"/>
      <c r="F19" s="1"/>
      <c r="G19" s="1"/>
      <c r="H19" s="1"/>
      <c r="I19" s="1"/>
      <c r="J19" s="1"/>
      <c r="K19" s="1"/>
      <c r="O19" s="11" t="s">
        <v>0</v>
      </c>
      <c r="P19" s="12"/>
      <c r="Q19" s="12"/>
      <c r="R19" s="12"/>
      <c r="S19" s="12"/>
      <c r="T19" s="12"/>
      <c r="U19" s="12"/>
      <c r="V19" s="12"/>
      <c r="W19" s="12"/>
      <c r="X19" s="12"/>
      <c r="Y19" s="12"/>
      <c r="Z19" s="12"/>
      <c r="AA19" s="11" t="s">
        <v>11</v>
      </c>
      <c r="AB19" s="12"/>
      <c r="AC19" s="1"/>
      <c r="AD19" s="1"/>
    </row>
    <row r="20" spans="1:30" ht="19.5" customHeight="1" thickBot="1" x14ac:dyDescent="0.3">
      <c r="A20" s="1"/>
      <c r="B20" s="1"/>
      <c r="C20" s="1"/>
      <c r="D20" s="1"/>
      <c r="E20" s="1"/>
      <c r="F20" s="1"/>
      <c r="G20" s="1"/>
      <c r="H20" s="1"/>
      <c r="I20" s="1"/>
      <c r="J20" s="1"/>
      <c r="K20" s="1"/>
      <c r="O20" s="94"/>
      <c r="P20" s="95"/>
      <c r="Q20" s="95"/>
      <c r="R20" s="95"/>
      <c r="S20" s="95"/>
      <c r="T20" s="95"/>
      <c r="U20" s="95"/>
      <c r="V20" s="95"/>
      <c r="W20" s="95"/>
      <c r="X20" s="95"/>
      <c r="Y20" s="96"/>
      <c r="Z20" s="13"/>
      <c r="AA20" s="97"/>
      <c r="AB20" s="98"/>
      <c r="AC20" s="1"/>
      <c r="AD20" s="1"/>
    </row>
    <row r="21" spans="1:30" ht="18" customHeight="1" x14ac:dyDescent="0.25">
      <c r="A21" s="1"/>
      <c r="B21" s="1"/>
      <c r="C21" s="1"/>
      <c r="D21" s="1"/>
      <c r="E21" s="1"/>
      <c r="F21" s="1"/>
      <c r="G21" s="1"/>
      <c r="H21" s="1"/>
      <c r="I21" s="1"/>
      <c r="J21" s="1"/>
      <c r="K21" s="1"/>
      <c r="AC21" s="1"/>
      <c r="AD21" s="1"/>
    </row>
    <row r="22" spans="1:30" ht="15" customHeight="1" x14ac:dyDescent="0.25">
      <c r="B22" s="1"/>
      <c r="C22" s="1"/>
      <c r="D22" s="1"/>
      <c r="E22" s="1"/>
      <c r="F22" s="1"/>
      <c r="G22" s="1"/>
      <c r="H22" s="1"/>
      <c r="I22" s="1"/>
      <c r="J22" s="1"/>
      <c r="K22" s="1"/>
      <c r="AC22" s="1"/>
      <c r="AD22" s="1"/>
    </row>
    <row r="23" spans="1:30" ht="15" customHeight="1" x14ac:dyDescent="0.25">
      <c r="A23" s="1"/>
      <c r="B23" s="1"/>
      <c r="C23" s="1"/>
      <c r="D23" s="1"/>
      <c r="E23" s="1"/>
      <c r="F23" s="1"/>
      <c r="G23" s="1"/>
      <c r="H23" s="1"/>
      <c r="I23" s="1"/>
      <c r="J23" s="1"/>
      <c r="K23" s="1"/>
      <c r="O23" s="15"/>
      <c r="P23" s="15"/>
      <c r="Q23" s="15"/>
      <c r="R23" s="15"/>
      <c r="S23" s="15"/>
      <c r="T23" s="15"/>
      <c r="U23" s="15"/>
      <c r="V23" s="15"/>
      <c r="W23" s="15"/>
      <c r="X23" s="15"/>
      <c r="Y23" s="15"/>
      <c r="Z23" s="15"/>
      <c r="AA23" s="15"/>
      <c r="AB23" s="15"/>
      <c r="AC23" s="1"/>
      <c r="AD23" s="1"/>
    </row>
    <row r="24" spans="1:30" ht="15" hidden="1" customHeight="1" x14ac:dyDescent="0.25">
      <c r="A24" s="1"/>
      <c r="B24" s="1"/>
      <c r="C24" s="1"/>
      <c r="D24" s="1"/>
      <c r="E24" s="1"/>
      <c r="F24" s="1"/>
      <c r="G24" s="1"/>
      <c r="H24" s="1"/>
      <c r="I24" s="1"/>
      <c r="J24" s="1"/>
      <c r="K24" s="1"/>
      <c r="O24" s="15"/>
      <c r="P24" s="15"/>
      <c r="Q24" s="15"/>
      <c r="R24" s="15"/>
      <c r="S24" s="15"/>
      <c r="T24" s="15"/>
      <c r="U24" s="15"/>
      <c r="V24" s="15"/>
      <c r="W24" s="15"/>
      <c r="X24" s="15"/>
      <c r="Y24" s="15"/>
      <c r="Z24" s="15"/>
      <c r="AA24" s="15"/>
      <c r="AB24" s="15"/>
      <c r="AC24" s="1"/>
      <c r="AD24" s="1"/>
    </row>
    <row r="25" spans="1:30" ht="15" hidden="1" customHeight="1" x14ac:dyDescent="0.25">
      <c r="A25" s="1"/>
      <c r="B25" s="1"/>
      <c r="C25" s="1"/>
      <c r="D25" s="1"/>
      <c r="E25" s="1"/>
      <c r="F25" s="1"/>
      <c r="G25" s="1"/>
      <c r="H25" s="1"/>
      <c r="I25" s="1"/>
      <c r="J25" s="1"/>
      <c r="K25" s="1"/>
      <c r="O25" s="15"/>
      <c r="P25" s="15"/>
      <c r="Q25" s="15"/>
      <c r="R25" s="15"/>
      <c r="S25" s="15"/>
      <c r="T25" s="15"/>
      <c r="U25" s="15"/>
      <c r="V25" s="15"/>
      <c r="W25" s="15"/>
      <c r="X25" s="15"/>
      <c r="Y25" s="15"/>
      <c r="Z25" s="15"/>
      <c r="AA25" s="15"/>
      <c r="AB25" s="15"/>
      <c r="AC25" s="1"/>
      <c r="AD25" s="1"/>
    </row>
    <row r="26" spans="1:30" ht="15" hidden="1" customHeight="1" x14ac:dyDescent="0.25">
      <c r="A26" s="1"/>
      <c r="B26" s="1"/>
      <c r="C26" s="1"/>
      <c r="D26" s="1"/>
      <c r="E26" s="1"/>
      <c r="F26" s="1"/>
      <c r="G26" s="1"/>
      <c r="H26" s="1"/>
      <c r="I26" s="1"/>
      <c r="J26" s="1"/>
      <c r="K26" s="1"/>
      <c r="O26" s="15"/>
      <c r="P26" s="15"/>
      <c r="Q26" s="15"/>
      <c r="R26" s="15"/>
      <c r="S26" s="15"/>
      <c r="T26" s="15"/>
      <c r="U26" s="15"/>
      <c r="V26" s="15"/>
      <c r="W26" s="15"/>
      <c r="X26" s="15"/>
      <c r="Y26" s="15"/>
      <c r="Z26" s="15"/>
      <c r="AA26" s="15"/>
      <c r="AB26" s="15"/>
      <c r="AC26" s="1"/>
      <c r="AD26" s="1"/>
    </row>
    <row r="27" spans="1:30" hidden="1" x14ac:dyDescent="0.25">
      <c r="A27" s="1"/>
      <c r="B27" s="1"/>
      <c r="C27" s="1"/>
      <c r="D27" s="1"/>
      <c r="E27" s="1"/>
      <c r="F27" s="1"/>
      <c r="G27" s="1"/>
      <c r="H27" s="1"/>
      <c r="I27" s="1"/>
      <c r="J27" s="1"/>
      <c r="K27" s="1"/>
      <c r="AC27" s="1"/>
      <c r="AD27" s="1"/>
    </row>
    <row r="33" spans="12:32" ht="15" hidden="1" customHeight="1" x14ac:dyDescent="0.25"/>
    <row r="34" spans="12:32" s="14" customFormat="1" ht="15" hidden="1" customHeight="1" x14ac:dyDescent="0.25">
      <c r="L34" s="1"/>
      <c r="M34" s="1"/>
      <c r="N34" s="1"/>
      <c r="O34" s="1"/>
      <c r="P34" s="1"/>
      <c r="Q34" s="1"/>
      <c r="R34" s="1"/>
      <c r="S34" s="1"/>
      <c r="T34" s="1"/>
      <c r="U34" s="1"/>
      <c r="V34" s="1"/>
      <c r="W34" s="1"/>
      <c r="X34" s="1"/>
      <c r="Y34" s="1"/>
      <c r="Z34" s="1"/>
      <c r="AA34" s="1"/>
      <c r="AB34" s="1"/>
      <c r="AE34" s="7"/>
      <c r="AF34" s="7"/>
    </row>
    <row r="35" spans="12:32" s="14" customFormat="1" ht="15" hidden="1" customHeight="1" x14ac:dyDescent="0.25">
      <c r="L35" s="1"/>
      <c r="M35" s="1"/>
      <c r="N35" s="1"/>
      <c r="O35" s="1"/>
      <c r="P35" s="1"/>
      <c r="Q35" s="1"/>
      <c r="R35" s="1"/>
      <c r="S35" s="1"/>
      <c r="T35" s="1"/>
      <c r="U35" s="1"/>
      <c r="V35" s="1"/>
      <c r="W35" s="1"/>
      <c r="X35" s="1"/>
      <c r="Y35" s="1"/>
      <c r="Z35" s="1"/>
      <c r="AA35" s="1"/>
      <c r="AB35" s="1"/>
      <c r="AE35" s="7"/>
      <c r="AF35" s="7"/>
    </row>
    <row r="36" spans="12:32" s="14" customFormat="1" ht="15" hidden="1" customHeight="1" x14ac:dyDescent="0.25">
      <c r="L36" s="1"/>
      <c r="M36" s="1"/>
      <c r="N36" s="1"/>
      <c r="O36" s="1"/>
      <c r="P36" s="1"/>
      <c r="Q36" s="1"/>
      <c r="R36" s="1"/>
      <c r="S36" s="1"/>
      <c r="T36" s="1"/>
      <c r="U36" s="1"/>
      <c r="V36" s="1"/>
      <c r="W36" s="1"/>
      <c r="X36" s="1"/>
      <c r="Y36" s="1"/>
      <c r="Z36" s="1"/>
      <c r="AA36" s="1"/>
      <c r="AB36" s="1"/>
      <c r="AE36" s="7"/>
      <c r="AF36" s="7"/>
    </row>
    <row r="37" spans="12:32" s="14" customFormat="1" ht="15" hidden="1" customHeight="1" x14ac:dyDescent="0.25">
      <c r="L37" s="1"/>
      <c r="M37" s="1"/>
      <c r="N37" s="1"/>
      <c r="O37" s="1"/>
      <c r="P37" s="1"/>
      <c r="Q37" s="1"/>
      <c r="R37" s="1"/>
      <c r="S37" s="1"/>
      <c r="T37" s="1"/>
      <c r="U37" s="1"/>
      <c r="V37" s="1"/>
      <c r="W37" s="1"/>
      <c r="X37" s="1"/>
      <c r="Y37" s="1"/>
      <c r="Z37" s="1"/>
      <c r="AA37" s="1"/>
      <c r="AB37" s="1"/>
      <c r="AE37" s="7"/>
      <c r="AF37" s="7"/>
    </row>
    <row r="38" spans="12:32" s="14" customFormat="1" ht="15" hidden="1" customHeight="1" x14ac:dyDescent="0.25">
      <c r="L38" s="1"/>
      <c r="M38" s="1"/>
      <c r="N38" s="1"/>
      <c r="O38" s="1"/>
      <c r="P38" s="1"/>
      <c r="Q38" s="1"/>
      <c r="R38" s="1"/>
      <c r="S38" s="1"/>
      <c r="T38" s="1"/>
      <c r="U38" s="1"/>
      <c r="V38" s="1"/>
      <c r="W38" s="1"/>
      <c r="X38" s="1"/>
      <c r="Y38" s="1"/>
      <c r="Z38" s="1"/>
      <c r="AA38" s="1"/>
      <c r="AB38" s="1"/>
      <c r="AE38" s="7"/>
      <c r="AF38" s="7"/>
    </row>
    <row r="39" spans="12:32" s="14" customFormat="1" ht="15" hidden="1" customHeight="1" x14ac:dyDescent="0.25">
      <c r="L39" s="1"/>
      <c r="M39" s="1"/>
      <c r="N39" s="1"/>
      <c r="O39" s="1"/>
      <c r="P39" s="1"/>
      <c r="Q39" s="1"/>
      <c r="R39" s="1"/>
      <c r="S39" s="1"/>
      <c r="T39" s="1"/>
      <c r="U39" s="1"/>
      <c r="V39" s="1"/>
      <c r="W39" s="1"/>
      <c r="X39" s="1"/>
      <c r="Y39" s="1"/>
      <c r="Z39" s="1"/>
      <c r="AA39" s="1"/>
      <c r="AB39" s="1"/>
      <c r="AE39" s="7"/>
      <c r="AF39" s="7"/>
    </row>
    <row r="40" spans="12:32" s="14" customFormat="1" ht="15" hidden="1" customHeight="1" x14ac:dyDescent="0.25">
      <c r="L40" s="1"/>
      <c r="M40" s="1"/>
      <c r="N40" s="1"/>
      <c r="O40" s="1"/>
      <c r="P40" s="1"/>
      <c r="Q40" s="1"/>
      <c r="R40" s="1"/>
      <c r="S40" s="1"/>
      <c r="T40" s="1"/>
      <c r="U40" s="1"/>
      <c r="V40" s="1"/>
      <c r="W40" s="1"/>
      <c r="X40" s="1"/>
      <c r="Y40" s="1"/>
      <c r="Z40" s="1"/>
      <c r="AA40" s="1"/>
      <c r="AB40" s="1"/>
      <c r="AE40" s="7"/>
      <c r="AF40" s="7"/>
    </row>
    <row r="41" spans="12:32" s="14" customFormat="1" ht="15" hidden="1" customHeight="1" x14ac:dyDescent="0.25">
      <c r="L41" s="1"/>
      <c r="M41" s="1"/>
      <c r="N41" s="1"/>
      <c r="O41" s="1"/>
      <c r="P41" s="1"/>
      <c r="Q41" s="1"/>
      <c r="R41" s="1"/>
      <c r="S41" s="1"/>
      <c r="T41" s="1"/>
      <c r="U41" s="1"/>
      <c r="V41" s="1"/>
      <c r="W41" s="1"/>
      <c r="X41" s="1"/>
      <c r="Y41" s="1"/>
      <c r="Z41" s="1"/>
      <c r="AA41" s="1"/>
      <c r="AB41" s="1"/>
      <c r="AE41" s="7"/>
      <c r="AF41" s="7"/>
    </row>
  </sheetData>
  <mergeCells count="4">
    <mergeCell ref="B7:AB13"/>
    <mergeCell ref="A15:AD16"/>
    <mergeCell ref="O20:Y20"/>
    <mergeCell ref="AA20:AB2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C8E8E-2C94-4F6E-925D-607AADB3D9ED}">
  <dimension ref="A1:AE65"/>
  <sheetViews>
    <sheetView showGridLines="0" zoomScale="70" zoomScaleNormal="70" workbookViewId="0">
      <selection activeCell="L6" sqref="L6"/>
    </sheetView>
  </sheetViews>
  <sheetFormatPr baseColWidth="10" defaultColWidth="11.5703125" defaultRowHeight="15" x14ac:dyDescent="0.2"/>
  <cols>
    <col min="1" max="1" width="6.140625" style="34" customWidth="1"/>
    <col min="2" max="3" width="28.7109375" style="35" customWidth="1"/>
    <col min="4" max="4" width="28.7109375" style="34" customWidth="1"/>
    <col min="5" max="7" width="28.7109375" style="36" customWidth="1"/>
    <col min="8" max="8" width="31.5703125" style="34" customWidth="1"/>
    <col min="9" max="9" width="28.7109375" style="34" customWidth="1"/>
    <col min="10" max="10" width="29.28515625" style="34" customWidth="1"/>
    <col min="11" max="13" width="11.5703125" style="34"/>
    <col min="14" max="22" width="11.5703125" style="72"/>
    <col min="23" max="25" width="15.85546875" style="72" bestFit="1" customWidth="1"/>
    <col min="26" max="31" width="15.85546875" style="34" bestFit="1" customWidth="1"/>
    <col min="32" max="16384" width="11.5703125" style="34"/>
  </cols>
  <sheetData>
    <row r="1" spans="1:31" ht="31.15" customHeight="1" x14ac:dyDescent="0.2">
      <c r="A1" s="148"/>
      <c r="B1" s="145" t="s">
        <v>129</v>
      </c>
      <c r="C1" s="146"/>
      <c r="D1" s="146"/>
      <c r="E1" s="146"/>
      <c r="F1" s="146"/>
      <c r="G1" s="146"/>
      <c r="H1" s="146"/>
      <c r="I1" s="146"/>
      <c r="J1" s="146"/>
    </row>
    <row r="2" spans="1:31" ht="30" customHeight="1" x14ac:dyDescent="0.2">
      <c r="A2" s="148"/>
      <c r="B2" s="149" t="s">
        <v>13</v>
      </c>
      <c r="C2" s="147" t="s">
        <v>460</v>
      </c>
      <c r="D2" s="147" t="s">
        <v>375</v>
      </c>
      <c r="E2" s="147" t="s">
        <v>379</v>
      </c>
      <c r="F2" s="147" t="s">
        <v>110</v>
      </c>
      <c r="G2" s="147" t="s">
        <v>376</v>
      </c>
      <c r="H2" s="151" t="s">
        <v>131</v>
      </c>
      <c r="I2" s="147" t="s">
        <v>538</v>
      </c>
      <c r="J2" s="152" t="s">
        <v>377</v>
      </c>
      <c r="N2" s="72" t="s">
        <v>13</v>
      </c>
      <c r="O2" s="72" t="s">
        <v>460</v>
      </c>
      <c r="P2" s="72" t="s">
        <v>375</v>
      </c>
      <c r="Q2" s="72" t="s">
        <v>379</v>
      </c>
      <c r="R2" s="72" t="s">
        <v>110</v>
      </c>
      <c r="S2" s="72" t="s">
        <v>376</v>
      </c>
      <c r="T2" s="72" t="s">
        <v>131</v>
      </c>
      <c r="U2" s="72" t="s">
        <v>538</v>
      </c>
      <c r="V2" s="72" t="s">
        <v>377</v>
      </c>
      <c r="Z2" s="72"/>
      <c r="AA2" s="72"/>
      <c r="AB2" s="72"/>
      <c r="AC2" s="72"/>
      <c r="AD2" s="72"/>
      <c r="AE2" s="72"/>
    </row>
    <row r="3" spans="1:31" ht="40.5" customHeight="1" x14ac:dyDescent="0.2">
      <c r="A3" s="148"/>
      <c r="B3" s="150"/>
      <c r="C3" s="147"/>
      <c r="D3" s="147"/>
      <c r="E3" s="147"/>
      <c r="F3" s="147"/>
      <c r="G3" s="147"/>
      <c r="H3" s="151"/>
      <c r="I3" s="147"/>
      <c r="J3" s="153"/>
    </row>
    <row r="4" spans="1:31" ht="90" customHeight="1" x14ac:dyDescent="0.2">
      <c r="A4" s="37">
        <v>1</v>
      </c>
      <c r="B4" s="38" t="s">
        <v>139</v>
      </c>
      <c r="C4" s="39" t="s">
        <v>380</v>
      </c>
      <c r="D4" s="40" t="str">
        <f>_xlfn.CONCAT(E4,H4,J4)</f>
        <v>132017</v>
      </c>
      <c r="E4" s="38">
        <v>1</v>
      </c>
      <c r="F4" s="38" t="s">
        <v>138</v>
      </c>
      <c r="G4" s="41" t="s">
        <v>111</v>
      </c>
      <c r="H4" s="42">
        <v>32</v>
      </c>
      <c r="I4" s="16" t="s">
        <v>478</v>
      </c>
      <c r="J4" s="43" t="s">
        <v>479</v>
      </c>
      <c r="N4" s="72" t="s">
        <v>139</v>
      </c>
      <c r="O4" s="72" t="s">
        <v>380</v>
      </c>
      <c r="P4" s="72" t="s">
        <v>894</v>
      </c>
      <c r="Q4" s="72">
        <v>1</v>
      </c>
      <c r="R4" s="72" t="s">
        <v>138</v>
      </c>
      <c r="S4" s="72" t="s">
        <v>111</v>
      </c>
      <c r="T4" s="72">
        <v>32</v>
      </c>
      <c r="U4" s="72" t="s">
        <v>478</v>
      </c>
      <c r="V4" s="72" t="s">
        <v>479</v>
      </c>
      <c r="Z4" s="72"/>
      <c r="AA4" s="72"/>
      <c r="AB4" s="72"/>
      <c r="AC4" s="72"/>
      <c r="AD4" s="72"/>
      <c r="AE4" s="72"/>
    </row>
    <row r="5" spans="1:31" ht="90" customHeight="1" x14ac:dyDescent="0.2">
      <c r="A5" s="37">
        <v>2</v>
      </c>
      <c r="B5" s="38" t="s">
        <v>141</v>
      </c>
      <c r="C5" s="39" t="s">
        <v>381</v>
      </c>
      <c r="D5" s="40" t="str">
        <f t="shared" ref="D5:D62" si="0">_xlfn.CONCAT(E5,H5,J5)</f>
        <v>1-A01001</v>
      </c>
      <c r="E5" s="38" t="s">
        <v>378</v>
      </c>
      <c r="F5" s="38" t="s">
        <v>140</v>
      </c>
      <c r="G5" s="38" t="s">
        <v>140</v>
      </c>
      <c r="H5" s="42" t="s">
        <v>430</v>
      </c>
      <c r="I5" s="38" t="s">
        <v>140</v>
      </c>
      <c r="J5" s="43" t="s">
        <v>427</v>
      </c>
      <c r="N5" s="72" t="s">
        <v>141</v>
      </c>
      <c r="O5" s="72" t="s">
        <v>381</v>
      </c>
      <c r="P5" s="72" t="s">
        <v>895</v>
      </c>
      <c r="Q5" s="72" t="s">
        <v>378</v>
      </c>
      <c r="R5" s="72" t="s">
        <v>140</v>
      </c>
      <c r="S5" s="72" t="s">
        <v>140</v>
      </c>
      <c r="T5" s="72" t="s">
        <v>430</v>
      </c>
      <c r="U5" s="72" t="s">
        <v>140</v>
      </c>
      <c r="V5" s="72" t="s">
        <v>427</v>
      </c>
      <c r="Z5" s="72"/>
      <c r="AA5" s="72"/>
      <c r="AB5" s="72"/>
      <c r="AC5" s="72"/>
      <c r="AD5" s="72"/>
      <c r="AE5" s="72"/>
    </row>
    <row r="6" spans="1:31" ht="90" customHeight="1" x14ac:dyDescent="0.2">
      <c r="A6" s="37">
        <v>3</v>
      </c>
      <c r="B6" s="38" t="s">
        <v>142</v>
      </c>
      <c r="C6" s="39" t="s">
        <v>382</v>
      </c>
      <c r="D6" s="40" t="str">
        <f t="shared" si="0"/>
        <v>202002</v>
      </c>
      <c r="E6" s="38">
        <v>2</v>
      </c>
      <c r="F6" s="38" t="s">
        <v>112</v>
      </c>
      <c r="G6" s="41" t="s">
        <v>473</v>
      </c>
      <c r="H6" s="42" t="s">
        <v>431</v>
      </c>
      <c r="I6" s="38" t="s">
        <v>112</v>
      </c>
      <c r="J6" s="43" t="s">
        <v>428</v>
      </c>
      <c r="N6" s="72" t="s">
        <v>142</v>
      </c>
      <c r="O6" s="72" t="s">
        <v>382</v>
      </c>
      <c r="P6" s="72" t="s">
        <v>896</v>
      </c>
      <c r="Q6" s="72">
        <v>2</v>
      </c>
      <c r="R6" s="72" t="s">
        <v>112</v>
      </c>
      <c r="S6" s="72" t="s">
        <v>473</v>
      </c>
      <c r="T6" s="72" t="s">
        <v>431</v>
      </c>
      <c r="U6" s="72" t="s">
        <v>112</v>
      </c>
      <c r="V6" s="72" t="s">
        <v>428</v>
      </c>
      <c r="Z6" s="72"/>
      <c r="AA6" s="72"/>
      <c r="AB6" s="72"/>
      <c r="AC6" s="72"/>
      <c r="AD6" s="72"/>
      <c r="AE6" s="72"/>
    </row>
    <row r="7" spans="1:31" ht="90" customHeight="1" x14ac:dyDescent="0.2">
      <c r="A7" s="37">
        <v>4</v>
      </c>
      <c r="B7" s="38" t="s">
        <v>143</v>
      </c>
      <c r="C7" s="39" t="s">
        <v>383</v>
      </c>
      <c r="D7" s="40" t="str">
        <f t="shared" si="0"/>
        <v>307101</v>
      </c>
      <c r="E7" s="38">
        <v>3</v>
      </c>
      <c r="F7" s="38" t="s">
        <v>461</v>
      </c>
      <c r="G7" s="41" t="s">
        <v>115</v>
      </c>
      <c r="H7" s="42" t="s">
        <v>433</v>
      </c>
      <c r="I7" s="38" t="s">
        <v>461</v>
      </c>
      <c r="J7" s="42">
        <v>101</v>
      </c>
      <c r="N7" s="72" t="s">
        <v>143</v>
      </c>
      <c r="O7" s="72" t="s">
        <v>383</v>
      </c>
      <c r="P7" s="72" t="s">
        <v>897</v>
      </c>
      <c r="Q7" s="72">
        <v>3</v>
      </c>
      <c r="R7" s="72" t="s">
        <v>461</v>
      </c>
      <c r="S7" s="72" t="s">
        <v>115</v>
      </c>
      <c r="T7" s="72" t="s">
        <v>433</v>
      </c>
      <c r="U7" s="72" t="s">
        <v>461</v>
      </c>
      <c r="V7" s="72">
        <v>101</v>
      </c>
      <c r="Z7" s="72"/>
      <c r="AA7" s="72"/>
      <c r="AB7" s="72"/>
      <c r="AC7" s="72"/>
      <c r="AD7" s="72"/>
      <c r="AE7" s="72"/>
    </row>
    <row r="8" spans="1:31" ht="90" customHeight="1" x14ac:dyDescent="0.2">
      <c r="A8" s="37">
        <v>5</v>
      </c>
      <c r="B8" s="38" t="s">
        <v>144</v>
      </c>
      <c r="C8" s="39" t="s">
        <v>384</v>
      </c>
      <c r="D8" s="40" t="str">
        <f t="shared" si="0"/>
        <v>407089</v>
      </c>
      <c r="E8" s="38">
        <v>4</v>
      </c>
      <c r="F8" s="38" t="s">
        <v>136</v>
      </c>
      <c r="G8" s="41" t="s">
        <v>115</v>
      </c>
      <c r="H8" s="42" t="s">
        <v>433</v>
      </c>
      <c r="I8" s="38" t="s">
        <v>136</v>
      </c>
      <c r="J8" s="42" t="s">
        <v>481</v>
      </c>
      <c r="N8" s="72" t="s">
        <v>144</v>
      </c>
      <c r="O8" s="72" t="s">
        <v>384</v>
      </c>
      <c r="P8" s="72" t="s">
        <v>898</v>
      </c>
      <c r="Q8" s="72">
        <v>4</v>
      </c>
      <c r="R8" s="72" t="s">
        <v>136</v>
      </c>
      <c r="S8" s="72" t="s">
        <v>115</v>
      </c>
      <c r="T8" s="72" t="s">
        <v>433</v>
      </c>
      <c r="U8" s="72" t="s">
        <v>136</v>
      </c>
      <c r="V8" s="72" t="s">
        <v>481</v>
      </c>
      <c r="Z8" s="72"/>
      <c r="AA8" s="72"/>
      <c r="AB8" s="72"/>
      <c r="AC8" s="72"/>
      <c r="AD8" s="72"/>
      <c r="AE8" s="72"/>
    </row>
    <row r="9" spans="1:31" ht="90" customHeight="1" x14ac:dyDescent="0.2">
      <c r="A9" s="37">
        <v>6</v>
      </c>
      <c r="B9" s="38" t="s">
        <v>145</v>
      </c>
      <c r="C9" s="39" t="s">
        <v>385</v>
      </c>
      <c r="D9" s="40" t="str">
        <f t="shared" si="0"/>
        <v>508019</v>
      </c>
      <c r="E9" s="38">
        <v>5</v>
      </c>
      <c r="F9" s="38" t="s">
        <v>116</v>
      </c>
      <c r="G9" s="41" t="s">
        <v>116</v>
      </c>
      <c r="H9" s="42" t="s">
        <v>434</v>
      </c>
      <c r="I9" s="41" t="s">
        <v>116</v>
      </c>
      <c r="J9" s="43" t="s">
        <v>482</v>
      </c>
      <c r="N9" s="72" t="s">
        <v>145</v>
      </c>
      <c r="O9" s="72" t="s">
        <v>385</v>
      </c>
      <c r="P9" s="72" t="s">
        <v>899</v>
      </c>
      <c r="Q9" s="72">
        <v>5</v>
      </c>
      <c r="R9" s="72" t="s">
        <v>116</v>
      </c>
      <c r="S9" s="72" t="s">
        <v>116</v>
      </c>
      <c r="T9" s="72" t="s">
        <v>434</v>
      </c>
      <c r="U9" s="72" t="s">
        <v>116</v>
      </c>
      <c r="V9" s="72" t="s">
        <v>482</v>
      </c>
      <c r="Z9" s="72"/>
      <c r="AA9" s="72"/>
      <c r="AB9" s="72"/>
      <c r="AC9" s="72"/>
      <c r="AD9" s="72"/>
      <c r="AE9" s="72"/>
    </row>
    <row r="10" spans="1:31" ht="90" customHeight="1" x14ac:dyDescent="0.2">
      <c r="A10" s="37">
        <v>7</v>
      </c>
      <c r="B10" s="38" t="s">
        <v>146</v>
      </c>
      <c r="C10" s="39" t="s">
        <v>386</v>
      </c>
      <c r="D10" s="40" t="str">
        <f t="shared" si="0"/>
        <v>605035</v>
      </c>
      <c r="E10" s="38">
        <v>6</v>
      </c>
      <c r="F10" s="38" t="s">
        <v>137</v>
      </c>
      <c r="G10" s="41" t="s">
        <v>476</v>
      </c>
      <c r="H10" s="42" t="s">
        <v>435</v>
      </c>
      <c r="I10" s="38" t="s">
        <v>137</v>
      </c>
      <c r="J10" s="43" t="s">
        <v>484</v>
      </c>
      <c r="N10" s="72" t="s">
        <v>146</v>
      </c>
      <c r="O10" s="72" t="s">
        <v>386</v>
      </c>
      <c r="P10" s="72" t="s">
        <v>900</v>
      </c>
      <c r="Q10" s="72">
        <v>6</v>
      </c>
      <c r="R10" s="72" t="s">
        <v>137</v>
      </c>
      <c r="S10" s="72" t="s">
        <v>476</v>
      </c>
      <c r="T10" s="72" t="s">
        <v>435</v>
      </c>
      <c r="U10" s="72" t="s">
        <v>137</v>
      </c>
      <c r="V10" s="72" t="s">
        <v>484</v>
      </c>
      <c r="Z10" s="72"/>
      <c r="AA10" s="72"/>
      <c r="AB10" s="72"/>
      <c r="AC10" s="72"/>
      <c r="AD10" s="72"/>
      <c r="AE10" s="72"/>
    </row>
    <row r="11" spans="1:31" ht="90" customHeight="1" x14ac:dyDescent="0.2">
      <c r="A11" s="37">
        <v>8</v>
      </c>
      <c r="B11" s="38" t="s">
        <v>148</v>
      </c>
      <c r="C11" s="39" t="s">
        <v>387</v>
      </c>
      <c r="D11" s="40" t="str">
        <f t="shared" si="0"/>
        <v>710005</v>
      </c>
      <c r="E11" s="38">
        <v>7</v>
      </c>
      <c r="F11" s="38" t="s">
        <v>147</v>
      </c>
      <c r="G11" s="41" t="s">
        <v>147</v>
      </c>
      <c r="H11" s="42" t="s">
        <v>436</v>
      </c>
      <c r="I11" s="41" t="s">
        <v>147</v>
      </c>
      <c r="J11" s="43" t="s">
        <v>485</v>
      </c>
      <c r="N11" s="72" t="s">
        <v>148</v>
      </c>
      <c r="O11" s="72" t="s">
        <v>387</v>
      </c>
      <c r="P11" s="72" t="s">
        <v>901</v>
      </c>
      <c r="Q11" s="72">
        <v>7</v>
      </c>
      <c r="R11" s="72" t="s">
        <v>147</v>
      </c>
      <c r="S11" s="72" t="s">
        <v>147</v>
      </c>
      <c r="T11" s="72" t="s">
        <v>436</v>
      </c>
      <c r="U11" s="72" t="s">
        <v>147</v>
      </c>
      <c r="V11" s="72" t="s">
        <v>485</v>
      </c>
      <c r="Z11" s="72"/>
      <c r="AA11" s="72"/>
      <c r="AB11" s="72"/>
      <c r="AC11" s="72"/>
      <c r="AD11" s="72"/>
      <c r="AE11" s="72"/>
    </row>
    <row r="12" spans="1:31" ht="90" customHeight="1" x14ac:dyDescent="0.2">
      <c r="A12" s="37">
        <v>9</v>
      </c>
      <c r="B12" s="64" t="s">
        <v>149</v>
      </c>
      <c r="C12" s="65" t="s">
        <v>765</v>
      </c>
      <c r="D12" s="40" t="str">
        <f t="shared" si="0"/>
        <v>809014</v>
      </c>
      <c r="E12" s="38">
        <v>8</v>
      </c>
      <c r="F12" s="38" t="s">
        <v>462</v>
      </c>
      <c r="G12" s="38" t="s">
        <v>462</v>
      </c>
      <c r="H12" s="42" t="s">
        <v>437</v>
      </c>
      <c r="I12" s="37" t="s">
        <v>772</v>
      </c>
      <c r="J12" s="43" t="s">
        <v>504</v>
      </c>
      <c r="N12" s="72" t="s">
        <v>149</v>
      </c>
      <c r="O12" s="72" t="s">
        <v>902</v>
      </c>
      <c r="P12" s="72" t="s">
        <v>903</v>
      </c>
      <c r="Q12" s="72">
        <v>8</v>
      </c>
      <c r="R12" s="72" t="s">
        <v>462</v>
      </c>
      <c r="S12" s="72" t="s">
        <v>462</v>
      </c>
      <c r="T12" s="72" t="s">
        <v>437</v>
      </c>
      <c r="U12" s="72" t="s">
        <v>904</v>
      </c>
      <c r="V12" s="72" t="s">
        <v>483</v>
      </c>
      <c r="Z12" s="72"/>
      <c r="AA12" s="72"/>
      <c r="AB12" s="72"/>
      <c r="AC12" s="72"/>
      <c r="AD12" s="72"/>
      <c r="AE12" s="72"/>
    </row>
    <row r="13" spans="1:31" ht="90" customHeight="1" x14ac:dyDescent="0.2">
      <c r="A13" s="37">
        <v>10</v>
      </c>
      <c r="B13" s="64" t="s">
        <v>151</v>
      </c>
      <c r="C13" s="65" t="s">
        <v>766</v>
      </c>
      <c r="D13" s="40" t="str">
        <f t="shared" si="0"/>
        <v>915054</v>
      </c>
      <c r="E13" s="38">
        <v>9</v>
      </c>
      <c r="F13" s="38" t="s">
        <v>773</v>
      </c>
      <c r="G13" s="41" t="s">
        <v>496</v>
      </c>
      <c r="H13" s="42" t="s">
        <v>438</v>
      </c>
      <c r="I13" s="38" t="s">
        <v>773</v>
      </c>
      <c r="J13" s="43" t="s">
        <v>774</v>
      </c>
      <c r="N13" s="72" t="s">
        <v>151</v>
      </c>
      <c r="O13" s="72" t="s">
        <v>905</v>
      </c>
      <c r="P13" s="72" t="s">
        <v>906</v>
      </c>
      <c r="Q13" s="72">
        <v>9</v>
      </c>
      <c r="R13" s="72" t="s">
        <v>150</v>
      </c>
      <c r="S13" s="72" t="s">
        <v>496</v>
      </c>
      <c r="T13" s="72" t="s">
        <v>438</v>
      </c>
      <c r="U13" s="72" t="s">
        <v>150</v>
      </c>
      <c r="V13" s="72" t="s">
        <v>493</v>
      </c>
      <c r="Z13" s="72"/>
      <c r="AA13" s="72"/>
      <c r="AB13" s="72"/>
      <c r="AC13" s="72"/>
      <c r="AD13" s="72"/>
      <c r="AE13" s="72"/>
    </row>
    <row r="14" spans="1:31" ht="90" customHeight="1" x14ac:dyDescent="0.2">
      <c r="A14" s="37">
        <v>11</v>
      </c>
      <c r="B14" s="38" t="s">
        <v>152</v>
      </c>
      <c r="C14" s="39" t="s">
        <v>388</v>
      </c>
      <c r="D14" s="40" t="str">
        <f t="shared" si="0"/>
        <v>1015104</v>
      </c>
      <c r="E14" s="38">
        <v>10</v>
      </c>
      <c r="F14" s="38" t="s">
        <v>539</v>
      </c>
      <c r="G14" s="41" t="s">
        <v>496</v>
      </c>
      <c r="H14" s="42" t="s">
        <v>438</v>
      </c>
      <c r="I14" s="38" t="s">
        <v>463</v>
      </c>
      <c r="J14" s="43" t="s">
        <v>494</v>
      </c>
      <c r="N14" s="72" t="s">
        <v>152</v>
      </c>
      <c r="O14" s="72" t="s">
        <v>388</v>
      </c>
      <c r="P14" s="72" t="s">
        <v>907</v>
      </c>
      <c r="Q14" s="72">
        <v>10</v>
      </c>
      <c r="R14" s="72" t="s">
        <v>539</v>
      </c>
      <c r="S14" s="72" t="s">
        <v>496</v>
      </c>
      <c r="T14" s="72" t="s">
        <v>438</v>
      </c>
      <c r="U14" s="72" t="s">
        <v>463</v>
      </c>
      <c r="V14" s="72" t="s">
        <v>494</v>
      </c>
      <c r="Z14" s="72"/>
      <c r="AA14" s="72"/>
      <c r="AB14" s="72"/>
      <c r="AC14" s="72"/>
      <c r="AD14" s="72"/>
      <c r="AE14" s="72"/>
    </row>
    <row r="15" spans="1:31" ht="90" customHeight="1" x14ac:dyDescent="0.2">
      <c r="A15" s="37">
        <v>12</v>
      </c>
      <c r="B15" s="38" t="s">
        <v>186</v>
      </c>
      <c r="C15" s="39" t="s">
        <v>389</v>
      </c>
      <c r="D15" s="40" t="str">
        <f t="shared" si="0"/>
        <v>1111015</v>
      </c>
      <c r="E15" s="38">
        <v>11</v>
      </c>
      <c r="F15" s="38" t="s">
        <v>153</v>
      </c>
      <c r="G15" s="38" t="s">
        <v>153</v>
      </c>
      <c r="H15" s="42" t="s">
        <v>439</v>
      </c>
      <c r="I15" s="38" t="s">
        <v>153</v>
      </c>
      <c r="J15" s="43" t="s">
        <v>483</v>
      </c>
      <c r="N15" s="72" t="s">
        <v>186</v>
      </c>
      <c r="O15" s="72" t="s">
        <v>389</v>
      </c>
      <c r="P15" s="72" t="s">
        <v>908</v>
      </c>
      <c r="Q15" s="72">
        <v>11</v>
      </c>
      <c r="R15" s="72" t="s">
        <v>153</v>
      </c>
      <c r="S15" s="72" t="s">
        <v>153</v>
      </c>
      <c r="T15" s="72" t="s">
        <v>439</v>
      </c>
      <c r="U15" s="72" t="s">
        <v>153</v>
      </c>
      <c r="V15" s="72" t="s">
        <v>483</v>
      </c>
      <c r="Z15" s="72"/>
      <c r="AA15" s="72"/>
      <c r="AB15" s="72"/>
      <c r="AC15" s="72"/>
      <c r="AD15" s="72"/>
      <c r="AE15" s="72"/>
    </row>
    <row r="16" spans="1:31" ht="90" customHeight="1" x14ac:dyDescent="0.2">
      <c r="A16" s="37">
        <v>13</v>
      </c>
      <c r="B16" s="38" t="s">
        <v>156</v>
      </c>
      <c r="C16" s="39" t="s">
        <v>490</v>
      </c>
      <c r="D16" s="40" t="str">
        <f t="shared" si="0"/>
        <v>1212029</v>
      </c>
      <c r="E16" s="38">
        <v>12</v>
      </c>
      <c r="F16" s="41" t="s">
        <v>540</v>
      </c>
      <c r="G16" s="41" t="s">
        <v>117</v>
      </c>
      <c r="H16" s="42" t="s">
        <v>440</v>
      </c>
      <c r="I16" s="37" t="s">
        <v>486</v>
      </c>
      <c r="J16" s="43" t="s">
        <v>487</v>
      </c>
      <c r="N16" s="72" t="s">
        <v>156</v>
      </c>
      <c r="O16" s="72" t="s">
        <v>490</v>
      </c>
      <c r="P16" s="72" t="s">
        <v>909</v>
      </c>
      <c r="Q16" s="72">
        <v>12</v>
      </c>
      <c r="R16" s="72" t="s">
        <v>540</v>
      </c>
      <c r="S16" s="72" t="s">
        <v>117</v>
      </c>
      <c r="T16" s="72" t="s">
        <v>440</v>
      </c>
      <c r="U16" s="72" t="s">
        <v>486</v>
      </c>
      <c r="V16" s="72" t="s">
        <v>487</v>
      </c>
      <c r="Z16" s="72"/>
      <c r="AA16" s="72"/>
      <c r="AB16" s="72"/>
      <c r="AC16" s="72"/>
      <c r="AD16" s="72"/>
      <c r="AE16" s="72"/>
    </row>
    <row r="17" spans="1:31" ht="90" customHeight="1" x14ac:dyDescent="0.2">
      <c r="A17" s="37">
        <v>14</v>
      </c>
      <c r="B17" s="38" t="s">
        <v>157</v>
      </c>
      <c r="C17" s="39" t="s">
        <v>390</v>
      </c>
      <c r="D17" s="40" t="str">
        <f t="shared" si="0"/>
        <v>1314039</v>
      </c>
      <c r="E17" s="38">
        <v>13</v>
      </c>
      <c r="F17" s="38" t="s">
        <v>154</v>
      </c>
      <c r="G17" s="41" t="s">
        <v>155</v>
      </c>
      <c r="H17" s="42" t="s">
        <v>441</v>
      </c>
      <c r="I17" s="38" t="s">
        <v>154</v>
      </c>
      <c r="J17" s="43" t="s">
        <v>492</v>
      </c>
      <c r="N17" s="72" t="s">
        <v>157</v>
      </c>
      <c r="O17" s="72" t="s">
        <v>390</v>
      </c>
      <c r="P17" s="72" t="s">
        <v>910</v>
      </c>
      <c r="Q17" s="72">
        <v>13</v>
      </c>
      <c r="R17" s="72" t="s">
        <v>154</v>
      </c>
      <c r="S17" s="72" t="s">
        <v>155</v>
      </c>
      <c r="T17" s="72" t="s">
        <v>441</v>
      </c>
      <c r="U17" s="72" t="s">
        <v>154</v>
      </c>
      <c r="V17" s="72" t="s">
        <v>492</v>
      </c>
      <c r="Z17" s="72"/>
      <c r="AA17" s="72"/>
      <c r="AB17" s="72"/>
      <c r="AC17" s="72"/>
      <c r="AD17" s="72"/>
      <c r="AE17" s="72"/>
    </row>
    <row r="18" spans="1:31" ht="90" customHeight="1" x14ac:dyDescent="0.2">
      <c r="A18" s="37">
        <v>15</v>
      </c>
      <c r="B18" s="64" t="s">
        <v>158</v>
      </c>
      <c r="C18" s="65" t="s">
        <v>767</v>
      </c>
      <c r="D18" s="40" t="str">
        <f t="shared" si="0"/>
        <v>1413028</v>
      </c>
      <c r="E18" s="38">
        <v>14</v>
      </c>
      <c r="F18" s="38" t="s">
        <v>775</v>
      </c>
      <c r="G18" s="41" t="s">
        <v>118</v>
      </c>
      <c r="H18" s="42" t="s">
        <v>442</v>
      </c>
      <c r="I18" s="38" t="s">
        <v>775</v>
      </c>
      <c r="J18" s="43" t="s">
        <v>507</v>
      </c>
      <c r="N18" s="72" t="s">
        <v>158</v>
      </c>
      <c r="O18" s="72" t="s">
        <v>911</v>
      </c>
      <c r="P18" s="72" t="s">
        <v>912</v>
      </c>
      <c r="Q18" s="72">
        <v>14</v>
      </c>
      <c r="R18" s="72" t="s">
        <v>913</v>
      </c>
      <c r="S18" s="72" t="s">
        <v>118</v>
      </c>
      <c r="T18" s="72" t="s">
        <v>442</v>
      </c>
      <c r="U18" s="72" t="s">
        <v>464</v>
      </c>
      <c r="V18" s="72" t="s">
        <v>491</v>
      </c>
      <c r="Z18" s="72"/>
      <c r="AA18" s="72"/>
      <c r="AB18" s="72"/>
      <c r="AC18" s="72"/>
      <c r="AD18" s="72"/>
      <c r="AE18" s="72"/>
    </row>
    <row r="19" spans="1:31" ht="90" customHeight="1" x14ac:dyDescent="0.2">
      <c r="A19" s="37">
        <v>16</v>
      </c>
      <c r="B19" s="38" t="s">
        <v>159</v>
      </c>
      <c r="C19" s="39" t="s">
        <v>391</v>
      </c>
      <c r="D19" s="40" t="str">
        <f t="shared" si="0"/>
        <v>1514039</v>
      </c>
      <c r="E19" s="38">
        <v>15</v>
      </c>
      <c r="F19" s="38" t="s">
        <v>154</v>
      </c>
      <c r="G19" s="41" t="s">
        <v>155</v>
      </c>
      <c r="H19" s="42" t="s">
        <v>441</v>
      </c>
      <c r="I19" s="38" t="s">
        <v>154</v>
      </c>
      <c r="J19" s="43" t="s">
        <v>492</v>
      </c>
      <c r="N19" s="72" t="s">
        <v>159</v>
      </c>
      <c r="O19" s="72" t="s">
        <v>391</v>
      </c>
      <c r="P19" s="72" t="s">
        <v>914</v>
      </c>
      <c r="Q19" s="72">
        <v>15</v>
      </c>
      <c r="R19" s="72" t="s">
        <v>154</v>
      </c>
      <c r="S19" s="72" t="s">
        <v>155</v>
      </c>
      <c r="T19" s="72" t="s">
        <v>441</v>
      </c>
      <c r="U19" s="72" t="s">
        <v>154</v>
      </c>
      <c r="V19" s="72" t="s">
        <v>492</v>
      </c>
      <c r="Z19" s="72"/>
      <c r="AA19" s="72"/>
      <c r="AB19" s="72"/>
      <c r="AC19" s="72"/>
      <c r="AD19" s="72"/>
      <c r="AE19" s="72"/>
    </row>
    <row r="20" spans="1:31" ht="90" customHeight="1" x14ac:dyDescent="0.2">
      <c r="A20" s="37">
        <v>17</v>
      </c>
      <c r="B20" s="38" t="s">
        <v>160</v>
      </c>
      <c r="C20" s="39" t="s">
        <v>392</v>
      </c>
      <c r="D20" s="40" t="str">
        <f t="shared" si="0"/>
        <v>1614039</v>
      </c>
      <c r="E20" s="38">
        <v>16</v>
      </c>
      <c r="F20" s="38" t="s">
        <v>154</v>
      </c>
      <c r="G20" s="41" t="s">
        <v>155</v>
      </c>
      <c r="H20" s="42" t="s">
        <v>441</v>
      </c>
      <c r="I20" s="38" t="s">
        <v>154</v>
      </c>
      <c r="J20" s="43" t="s">
        <v>492</v>
      </c>
      <c r="N20" s="72" t="s">
        <v>160</v>
      </c>
      <c r="O20" s="72" t="s">
        <v>392</v>
      </c>
      <c r="P20" s="72" t="s">
        <v>915</v>
      </c>
      <c r="Q20" s="72">
        <v>16</v>
      </c>
      <c r="R20" s="72" t="s">
        <v>154</v>
      </c>
      <c r="S20" s="72" t="s">
        <v>155</v>
      </c>
      <c r="T20" s="72" t="s">
        <v>441</v>
      </c>
      <c r="U20" s="72" t="s">
        <v>154</v>
      </c>
      <c r="V20" s="72" t="s">
        <v>492</v>
      </c>
      <c r="Z20" s="72"/>
      <c r="AA20" s="72"/>
      <c r="AB20" s="72"/>
      <c r="AC20" s="72"/>
      <c r="AD20" s="72"/>
      <c r="AE20" s="72"/>
    </row>
    <row r="21" spans="1:31" ht="90" customHeight="1" x14ac:dyDescent="0.2">
      <c r="A21" s="37">
        <v>18</v>
      </c>
      <c r="B21" s="38" t="s">
        <v>164</v>
      </c>
      <c r="C21" s="39" t="s">
        <v>393</v>
      </c>
      <c r="D21" s="40" t="str">
        <f t="shared" si="0"/>
        <v>1716053</v>
      </c>
      <c r="E21" s="38">
        <v>17</v>
      </c>
      <c r="F21" s="38" t="s">
        <v>161</v>
      </c>
      <c r="G21" s="41" t="s">
        <v>477</v>
      </c>
      <c r="H21" s="42" t="s">
        <v>443</v>
      </c>
      <c r="I21" s="38" t="s">
        <v>161</v>
      </c>
      <c r="J21" s="43" t="s">
        <v>498</v>
      </c>
      <c r="N21" s="72" t="s">
        <v>164</v>
      </c>
      <c r="O21" s="72" t="s">
        <v>393</v>
      </c>
      <c r="P21" s="72" t="s">
        <v>916</v>
      </c>
      <c r="Q21" s="72">
        <v>17</v>
      </c>
      <c r="R21" s="72" t="s">
        <v>161</v>
      </c>
      <c r="S21" s="72" t="s">
        <v>477</v>
      </c>
      <c r="T21" s="72" t="s">
        <v>443</v>
      </c>
      <c r="U21" s="72" t="s">
        <v>161</v>
      </c>
      <c r="V21" s="72" t="s">
        <v>498</v>
      </c>
      <c r="Z21" s="72"/>
      <c r="AA21" s="72"/>
      <c r="AB21" s="72"/>
      <c r="AC21" s="72"/>
      <c r="AD21" s="72"/>
      <c r="AE21" s="72"/>
    </row>
    <row r="22" spans="1:31" ht="90" customHeight="1" x14ac:dyDescent="0.2">
      <c r="A22" s="37">
        <v>19</v>
      </c>
      <c r="B22" s="38" t="s">
        <v>165</v>
      </c>
      <c r="C22" s="39" t="s">
        <v>394</v>
      </c>
      <c r="D22" s="40" t="str">
        <f t="shared" si="0"/>
        <v>1817007</v>
      </c>
      <c r="E22" s="38">
        <v>18</v>
      </c>
      <c r="F22" s="38" t="s">
        <v>162</v>
      </c>
      <c r="G22" s="41" t="s">
        <v>163</v>
      </c>
      <c r="H22" s="42" t="s">
        <v>444</v>
      </c>
      <c r="I22" s="38" t="s">
        <v>162</v>
      </c>
      <c r="J22" s="43" t="s">
        <v>480</v>
      </c>
      <c r="N22" s="72" t="s">
        <v>165</v>
      </c>
      <c r="O22" s="72" t="s">
        <v>394</v>
      </c>
      <c r="P22" s="72" t="s">
        <v>917</v>
      </c>
      <c r="Q22" s="72">
        <v>18</v>
      </c>
      <c r="R22" s="72" t="s">
        <v>162</v>
      </c>
      <c r="S22" s="72" t="s">
        <v>163</v>
      </c>
      <c r="T22" s="72" t="s">
        <v>444</v>
      </c>
      <c r="U22" s="72" t="s">
        <v>162</v>
      </c>
      <c r="V22" s="72" t="s">
        <v>480</v>
      </c>
      <c r="Z22" s="72"/>
      <c r="AA22" s="72"/>
      <c r="AB22" s="72"/>
      <c r="AC22" s="72"/>
      <c r="AD22" s="72"/>
      <c r="AE22" s="72"/>
    </row>
    <row r="23" spans="1:31" ht="90" customHeight="1" x14ac:dyDescent="0.2">
      <c r="A23" s="37">
        <v>20</v>
      </c>
      <c r="B23" s="38" t="s">
        <v>187</v>
      </c>
      <c r="C23" s="39" t="s">
        <v>395</v>
      </c>
      <c r="D23" s="40" t="str">
        <f t="shared" si="0"/>
        <v>1918017</v>
      </c>
      <c r="E23" s="38">
        <v>19</v>
      </c>
      <c r="F23" s="38" t="s">
        <v>166</v>
      </c>
      <c r="G23" s="41" t="s">
        <v>120</v>
      </c>
      <c r="H23" s="42" t="s">
        <v>445</v>
      </c>
      <c r="I23" s="38" t="s">
        <v>166</v>
      </c>
      <c r="J23" s="43" t="s">
        <v>479</v>
      </c>
      <c r="N23" s="72" t="s">
        <v>187</v>
      </c>
      <c r="O23" s="72" t="s">
        <v>395</v>
      </c>
      <c r="P23" s="72" t="s">
        <v>918</v>
      </c>
      <c r="Q23" s="72">
        <v>19</v>
      </c>
      <c r="R23" s="72" t="s">
        <v>166</v>
      </c>
      <c r="S23" s="72" t="s">
        <v>120</v>
      </c>
      <c r="T23" s="72" t="s">
        <v>445</v>
      </c>
      <c r="U23" s="72" t="s">
        <v>166</v>
      </c>
      <c r="V23" s="72" t="s">
        <v>479</v>
      </c>
      <c r="Z23" s="72"/>
      <c r="AA23" s="72"/>
      <c r="AB23" s="72"/>
      <c r="AC23" s="72"/>
      <c r="AD23" s="72"/>
      <c r="AE23" s="72"/>
    </row>
    <row r="24" spans="1:31" ht="90" customHeight="1" x14ac:dyDescent="0.2">
      <c r="A24" s="37">
        <v>21</v>
      </c>
      <c r="B24" s="38" t="s">
        <v>188</v>
      </c>
      <c r="C24" s="39" t="s">
        <v>396</v>
      </c>
      <c r="D24" s="40" t="str">
        <f t="shared" si="0"/>
        <v>2019039</v>
      </c>
      <c r="E24" s="38">
        <v>20</v>
      </c>
      <c r="F24" s="38" t="s">
        <v>167</v>
      </c>
      <c r="G24" s="41" t="s">
        <v>474</v>
      </c>
      <c r="H24" s="42" t="s">
        <v>446</v>
      </c>
      <c r="I24" s="38" t="s">
        <v>167</v>
      </c>
      <c r="J24" s="43" t="s">
        <v>492</v>
      </c>
      <c r="N24" s="72" t="s">
        <v>188</v>
      </c>
      <c r="O24" s="72" t="s">
        <v>396</v>
      </c>
      <c r="P24" s="72" t="s">
        <v>919</v>
      </c>
      <c r="Q24" s="72">
        <v>20</v>
      </c>
      <c r="R24" s="72" t="s">
        <v>167</v>
      </c>
      <c r="S24" s="72" t="s">
        <v>474</v>
      </c>
      <c r="T24" s="72" t="s">
        <v>446</v>
      </c>
      <c r="U24" s="72" t="s">
        <v>167</v>
      </c>
      <c r="V24" s="72" t="s">
        <v>492</v>
      </c>
      <c r="Z24" s="72"/>
      <c r="AA24" s="72"/>
      <c r="AB24" s="72"/>
      <c r="AC24" s="72"/>
      <c r="AD24" s="72"/>
      <c r="AE24" s="72"/>
    </row>
    <row r="25" spans="1:31" ht="90" customHeight="1" x14ac:dyDescent="0.2">
      <c r="A25" s="37">
        <v>22</v>
      </c>
      <c r="B25" s="64" t="s">
        <v>189</v>
      </c>
      <c r="C25" s="65" t="s">
        <v>768</v>
      </c>
      <c r="D25" s="40" t="str">
        <f t="shared" si="0"/>
        <v>2120067</v>
      </c>
      <c r="E25" s="38">
        <v>21</v>
      </c>
      <c r="F25" s="38" t="s">
        <v>541</v>
      </c>
      <c r="G25" s="41" t="s">
        <v>121</v>
      </c>
      <c r="H25" s="42" t="s">
        <v>447</v>
      </c>
      <c r="I25" s="38" t="s">
        <v>465</v>
      </c>
      <c r="J25" s="43" t="s">
        <v>500</v>
      </c>
      <c r="N25" s="72" t="s">
        <v>189</v>
      </c>
      <c r="O25" s="72" t="s">
        <v>920</v>
      </c>
      <c r="P25" s="72" t="s">
        <v>921</v>
      </c>
      <c r="Q25" s="72">
        <v>21</v>
      </c>
      <c r="R25" s="72" t="s">
        <v>541</v>
      </c>
      <c r="S25" s="72" t="s">
        <v>121</v>
      </c>
      <c r="T25" s="72" t="s">
        <v>447</v>
      </c>
      <c r="U25" s="72" t="s">
        <v>465</v>
      </c>
      <c r="V25" s="72" t="s">
        <v>500</v>
      </c>
      <c r="Z25" s="72"/>
      <c r="AA25" s="72"/>
      <c r="AB25" s="72"/>
      <c r="AC25" s="72"/>
      <c r="AD25" s="72"/>
      <c r="AE25" s="72"/>
    </row>
    <row r="26" spans="1:31" ht="90" customHeight="1" x14ac:dyDescent="0.2">
      <c r="A26" s="37">
        <v>23</v>
      </c>
      <c r="B26" s="38" t="s">
        <v>190</v>
      </c>
      <c r="C26" s="39" t="s">
        <v>548</v>
      </c>
      <c r="D26" s="40" t="str">
        <f t="shared" si="0"/>
        <v>2220184</v>
      </c>
      <c r="E26" s="38">
        <v>22</v>
      </c>
      <c r="F26" s="38" t="s">
        <v>542</v>
      </c>
      <c r="G26" s="41" t="s">
        <v>121</v>
      </c>
      <c r="H26" s="42" t="s">
        <v>447</v>
      </c>
      <c r="I26" s="38" t="s">
        <v>549</v>
      </c>
      <c r="J26" s="43" t="s">
        <v>550</v>
      </c>
      <c r="N26" s="72" t="s">
        <v>190</v>
      </c>
      <c r="O26" s="72" t="s">
        <v>548</v>
      </c>
      <c r="P26" s="72" t="s">
        <v>922</v>
      </c>
      <c r="Q26" s="72">
        <v>22</v>
      </c>
      <c r="R26" s="72" t="s">
        <v>542</v>
      </c>
      <c r="S26" s="72" t="s">
        <v>121</v>
      </c>
      <c r="T26" s="72" t="s">
        <v>447</v>
      </c>
      <c r="U26" s="72" t="s">
        <v>549</v>
      </c>
      <c r="V26" s="72" t="s">
        <v>550</v>
      </c>
      <c r="Z26" s="72"/>
      <c r="AA26" s="72"/>
      <c r="AB26" s="72"/>
      <c r="AC26" s="72"/>
      <c r="AD26" s="72"/>
      <c r="AE26" s="72"/>
    </row>
    <row r="27" spans="1:31" ht="90" customHeight="1" x14ac:dyDescent="0.2">
      <c r="A27" s="37">
        <v>24</v>
      </c>
      <c r="B27" s="38" t="s">
        <v>191</v>
      </c>
      <c r="C27" s="39" t="s">
        <v>397</v>
      </c>
      <c r="D27" s="40" t="str">
        <f t="shared" si="0"/>
        <v>2315099</v>
      </c>
      <c r="E27" s="38">
        <v>23</v>
      </c>
      <c r="F27" s="38" t="s">
        <v>168</v>
      </c>
      <c r="G27" s="41" t="s">
        <v>496</v>
      </c>
      <c r="H27" s="42" t="s">
        <v>438</v>
      </c>
      <c r="I27" s="38" t="s">
        <v>168</v>
      </c>
      <c r="J27" s="43" t="s">
        <v>495</v>
      </c>
      <c r="N27" s="72" t="s">
        <v>191</v>
      </c>
      <c r="O27" s="72" t="s">
        <v>397</v>
      </c>
      <c r="P27" s="72" t="s">
        <v>923</v>
      </c>
      <c r="Q27" s="72">
        <v>23</v>
      </c>
      <c r="R27" s="72" t="s">
        <v>168</v>
      </c>
      <c r="S27" s="72" t="s">
        <v>496</v>
      </c>
      <c r="T27" s="72" t="s">
        <v>438</v>
      </c>
      <c r="U27" s="72" t="s">
        <v>168</v>
      </c>
      <c r="V27" s="72" t="s">
        <v>495</v>
      </c>
      <c r="Z27" s="72"/>
      <c r="AA27" s="72"/>
      <c r="AB27" s="72"/>
      <c r="AC27" s="72"/>
      <c r="AD27" s="72"/>
      <c r="AE27" s="72"/>
    </row>
    <row r="28" spans="1:31" ht="90" customHeight="1" x14ac:dyDescent="0.2">
      <c r="A28" s="37">
        <v>25</v>
      </c>
      <c r="B28" s="38" t="s">
        <v>192</v>
      </c>
      <c r="C28" s="39" t="s">
        <v>398</v>
      </c>
      <c r="D28" s="40" t="str">
        <f t="shared" si="0"/>
        <v>2415106</v>
      </c>
      <c r="E28" s="38">
        <v>24</v>
      </c>
      <c r="F28" s="38" t="s">
        <v>150</v>
      </c>
      <c r="G28" s="41" t="s">
        <v>496</v>
      </c>
      <c r="H28" s="42" t="s">
        <v>438</v>
      </c>
      <c r="I28" s="38" t="s">
        <v>150</v>
      </c>
      <c r="J28" s="43" t="s">
        <v>493</v>
      </c>
      <c r="N28" s="72" t="s">
        <v>192</v>
      </c>
      <c r="O28" s="72" t="s">
        <v>398</v>
      </c>
      <c r="P28" s="72" t="s">
        <v>924</v>
      </c>
      <c r="Q28" s="72">
        <v>24</v>
      </c>
      <c r="R28" s="72" t="s">
        <v>150</v>
      </c>
      <c r="S28" s="72" t="s">
        <v>496</v>
      </c>
      <c r="T28" s="72" t="s">
        <v>438</v>
      </c>
      <c r="U28" s="72" t="s">
        <v>150</v>
      </c>
      <c r="V28" s="72" t="s">
        <v>493</v>
      </c>
      <c r="Z28" s="72"/>
      <c r="AA28" s="72"/>
      <c r="AB28" s="72"/>
      <c r="AC28" s="72"/>
      <c r="AD28" s="72"/>
      <c r="AE28" s="72"/>
    </row>
    <row r="29" spans="1:31" ht="90" customHeight="1" x14ac:dyDescent="0.2">
      <c r="A29" s="37">
        <v>26</v>
      </c>
      <c r="B29" s="38" t="s">
        <v>193</v>
      </c>
      <c r="C29" s="39" t="s">
        <v>399</v>
      </c>
      <c r="D29" s="40" t="str">
        <f t="shared" si="0"/>
        <v>2524028</v>
      </c>
      <c r="E29" s="38">
        <v>25</v>
      </c>
      <c r="F29" s="38" t="s">
        <v>466</v>
      </c>
      <c r="G29" s="38" t="s">
        <v>466</v>
      </c>
      <c r="H29" s="42" t="s">
        <v>448</v>
      </c>
      <c r="I29" s="38" t="s">
        <v>466</v>
      </c>
      <c r="J29" s="43" t="s">
        <v>507</v>
      </c>
      <c r="N29" s="72" t="s">
        <v>193</v>
      </c>
      <c r="O29" s="72" t="s">
        <v>399</v>
      </c>
      <c r="P29" s="72" t="s">
        <v>925</v>
      </c>
      <c r="Q29" s="72">
        <v>25</v>
      </c>
      <c r="R29" s="72" t="s">
        <v>466</v>
      </c>
      <c r="S29" s="72" t="s">
        <v>466</v>
      </c>
      <c r="T29" s="72" t="s">
        <v>448</v>
      </c>
      <c r="U29" s="72" t="s">
        <v>466</v>
      </c>
      <c r="V29" s="72" t="s">
        <v>507</v>
      </c>
      <c r="Z29" s="72"/>
      <c r="AA29" s="72"/>
      <c r="AB29" s="72"/>
      <c r="AC29" s="72"/>
      <c r="AD29" s="72"/>
      <c r="AE29" s="72"/>
    </row>
    <row r="30" spans="1:31" ht="90" customHeight="1" x14ac:dyDescent="0.2">
      <c r="A30" s="37">
        <v>27</v>
      </c>
      <c r="B30" s="38" t="s">
        <v>194</v>
      </c>
      <c r="C30" s="39" t="s">
        <v>401</v>
      </c>
      <c r="D30" s="40" t="str">
        <f t="shared" si="0"/>
        <v>2725011</v>
      </c>
      <c r="E30" s="38">
        <v>27</v>
      </c>
      <c r="F30" s="38" t="s">
        <v>169</v>
      </c>
      <c r="G30" s="41" t="s">
        <v>125</v>
      </c>
      <c r="H30" s="42" t="s">
        <v>449</v>
      </c>
      <c r="I30" s="38" t="s">
        <v>169</v>
      </c>
      <c r="J30" s="43" t="s">
        <v>508</v>
      </c>
      <c r="N30" s="72" t="s">
        <v>926</v>
      </c>
      <c r="O30" s="72" t="s">
        <v>400</v>
      </c>
      <c r="P30" s="72" t="s">
        <v>927</v>
      </c>
      <c r="Q30" s="72">
        <v>26</v>
      </c>
      <c r="R30" s="72" t="s">
        <v>928</v>
      </c>
      <c r="S30" s="72" t="s">
        <v>125</v>
      </c>
      <c r="T30" s="72" t="s">
        <v>449</v>
      </c>
      <c r="U30" s="72" t="s">
        <v>737</v>
      </c>
      <c r="V30" s="72" t="s">
        <v>499</v>
      </c>
      <c r="Z30" s="72"/>
      <c r="AA30" s="72"/>
      <c r="AB30" s="72"/>
      <c r="AC30" s="72"/>
      <c r="AD30" s="72"/>
      <c r="AE30" s="72"/>
    </row>
    <row r="31" spans="1:31" ht="90" customHeight="1" x14ac:dyDescent="0.2">
      <c r="A31" s="37">
        <v>28</v>
      </c>
      <c r="B31" s="64" t="s">
        <v>776</v>
      </c>
      <c r="C31" s="65" t="s">
        <v>400</v>
      </c>
      <c r="D31" s="40" t="s">
        <v>778</v>
      </c>
      <c r="E31" s="38" t="s">
        <v>777</v>
      </c>
      <c r="F31" s="38" t="s">
        <v>737</v>
      </c>
      <c r="G31" s="41" t="s">
        <v>125</v>
      </c>
      <c r="H31" s="42" t="s">
        <v>449</v>
      </c>
      <c r="I31" s="38" t="s">
        <v>737</v>
      </c>
      <c r="J31" s="43" t="s">
        <v>499</v>
      </c>
      <c r="N31" s="72" t="s">
        <v>194</v>
      </c>
      <c r="O31" s="72" t="s">
        <v>401</v>
      </c>
      <c r="P31" s="72" t="s">
        <v>929</v>
      </c>
      <c r="Q31" s="72">
        <v>27</v>
      </c>
      <c r="R31" s="72" t="s">
        <v>169</v>
      </c>
      <c r="S31" s="72" t="s">
        <v>125</v>
      </c>
      <c r="T31" s="72" t="s">
        <v>449</v>
      </c>
      <c r="U31" s="72" t="s">
        <v>169</v>
      </c>
      <c r="V31" s="72" t="s">
        <v>508</v>
      </c>
      <c r="Z31" s="72"/>
      <c r="AA31" s="72"/>
      <c r="AB31" s="72"/>
      <c r="AC31" s="72"/>
      <c r="AD31" s="72"/>
      <c r="AE31" s="72"/>
    </row>
    <row r="32" spans="1:31" ht="90" customHeight="1" x14ac:dyDescent="0.2">
      <c r="A32" s="37">
        <v>29</v>
      </c>
      <c r="B32" s="38" t="s">
        <v>195</v>
      </c>
      <c r="C32" s="39" t="s">
        <v>402</v>
      </c>
      <c r="D32" s="40" t="str">
        <f t="shared" si="0"/>
        <v>2826030</v>
      </c>
      <c r="E32" s="38">
        <v>28</v>
      </c>
      <c r="F32" s="38" t="s">
        <v>170</v>
      </c>
      <c r="G32" s="41" t="s">
        <v>171</v>
      </c>
      <c r="H32" s="42" t="s">
        <v>450</v>
      </c>
      <c r="I32" s="38" t="s">
        <v>170</v>
      </c>
      <c r="J32" s="43" t="s">
        <v>510</v>
      </c>
      <c r="N32" s="72" t="s">
        <v>195</v>
      </c>
      <c r="O32" s="72" t="s">
        <v>402</v>
      </c>
      <c r="P32" s="72" t="s">
        <v>930</v>
      </c>
      <c r="Q32" s="72">
        <v>28</v>
      </c>
      <c r="R32" s="72" t="s">
        <v>170</v>
      </c>
      <c r="S32" s="72" t="s">
        <v>171</v>
      </c>
      <c r="T32" s="72" t="s">
        <v>450</v>
      </c>
      <c r="U32" s="72" t="s">
        <v>170</v>
      </c>
      <c r="V32" s="72" t="s">
        <v>510</v>
      </c>
      <c r="Z32" s="72"/>
      <c r="AA32" s="72"/>
      <c r="AB32" s="72"/>
      <c r="AC32" s="72"/>
      <c r="AD32" s="72"/>
      <c r="AE32" s="72"/>
    </row>
    <row r="33" spans="1:31" ht="90" customHeight="1" x14ac:dyDescent="0.2">
      <c r="A33" s="37">
        <v>30</v>
      </c>
      <c r="B33" s="38" t="s">
        <v>196</v>
      </c>
      <c r="C33" s="39" t="s">
        <v>403</v>
      </c>
      <c r="D33" s="40" t="str">
        <f t="shared" si="0"/>
        <v>2927004</v>
      </c>
      <c r="E33" s="38">
        <v>29</v>
      </c>
      <c r="F33" s="38" t="s">
        <v>172</v>
      </c>
      <c r="G33" s="41" t="s">
        <v>126</v>
      </c>
      <c r="H33" s="42" t="s">
        <v>451</v>
      </c>
      <c r="I33" s="37" t="s">
        <v>513</v>
      </c>
      <c r="J33" s="43" t="s">
        <v>506</v>
      </c>
      <c r="N33" s="72" t="s">
        <v>196</v>
      </c>
      <c r="O33" s="72" t="s">
        <v>403</v>
      </c>
      <c r="P33" s="72" t="s">
        <v>931</v>
      </c>
      <c r="Q33" s="72">
        <v>29</v>
      </c>
      <c r="R33" s="72" t="s">
        <v>172</v>
      </c>
      <c r="S33" s="72" t="s">
        <v>126</v>
      </c>
      <c r="T33" s="72" t="s">
        <v>451</v>
      </c>
      <c r="U33" s="72" t="s">
        <v>513</v>
      </c>
      <c r="V33" s="72" t="s">
        <v>506</v>
      </c>
      <c r="Z33" s="72"/>
      <c r="AA33" s="72"/>
      <c r="AB33" s="72"/>
      <c r="AC33" s="72"/>
      <c r="AD33" s="72"/>
      <c r="AE33" s="72"/>
    </row>
    <row r="34" spans="1:31" ht="90" customHeight="1" x14ac:dyDescent="0.2">
      <c r="A34" s="37">
        <v>31</v>
      </c>
      <c r="B34" s="38" t="s">
        <v>197</v>
      </c>
      <c r="C34" s="39" t="s">
        <v>404</v>
      </c>
      <c r="D34" s="40" t="str">
        <f t="shared" si="0"/>
        <v>3028041</v>
      </c>
      <c r="E34" s="38">
        <v>30</v>
      </c>
      <c r="F34" s="38" t="s">
        <v>467</v>
      </c>
      <c r="G34" s="41" t="s">
        <v>127</v>
      </c>
      <c r="H34" s="42" t="s">
        <v>452</v>
      </c>
      <c r="I34" s="37" t="s">
        <v>514</v>
      </c>
      <c r="J34" s="43" t="s">
        <v>515</v>
      </c>
      <c r="N34" s="72" t="s">
        <v>197</v>
      </c>
      <c r="O34" s="72" t="s">
        <v>404</v>
      </c>
      <c r="P34" s="72" t="s">
        <v>932</v>
      </c>
      <c r="Q34" s="72">
        <v>30</v>
      </c>
      <c r="R34" s="72" t="s">
        <v>467</v>
      </c>
      <c r="S34" s="72" t="s">
        <v>127</v>
      </c>
      <c r="T34" s="72" t="s">
        <v>452</v>
      </c>
      <c r="U34" s="72" t="s">
        <v>514</v>
      </c>
      <c r="V34" s="72" t="s">
        <v>515</v>
      </c>
      <c r="Z34" s="72"/>
      <c r="AA34" s="72"/>
      <c r="AB34" s="72"/>
      <c r="AC34" s="72"/>
      <c r="AD34" s="72"/>
      <c r="AE34" s="72"/>
    </row>
    <row r="35" spans="1:31" ht="90" customHeight="1" x14ac:dyDescent="0.2">
      <c r="A35" s="37">
        <v>32</v>
      </c>
      <c r="B35" s="38" t="s">
        <v>198</v>
      </c>
      <c r="C35" s="39" t="s">
        <v>405</v>
      </c>
      <c r="D35" s="40" t="str">
        <f t="shared" si="0"/>
        <v>3130087</v>
      </c>
      <c r="E35" s="38">
        <v>31</v>
      </c>
      <c r="F35" s="38" t="s">
        <v>173</v>
      </c>
      <c r="G35" s="41" t="s">
        <v>475</v>
      </c>
      <c r="H35" s="42" t="s">
        <v>453</v>
      </c>
      <c r="I35" s="38" t="s">
        <v>173</v>
      </c>
      <c r="J35" s="43" t="s">
        <v>517</v>
      </c>
      <c r="N35" s="72" t="s">
        <v>198</v>
      </c>
      <c r="O35" s="72" t="s">
        <v>405</v>
      </c>
      <c r="P35" s="72" t="s">
        <v>933</v>
      </c>
      <c r="Q35" s="72">
        <v>31</v>
      </c>
      <c r="R35" s="72" t="s">
        <v>173</v>
      </c>
      <c r="S35" s="72" t="s">
        <v>475</v>
      </c>
      <c r="T35" s="72" t="s">
        <v>453</v>
      </c>
      <c r="U35" s="72" t="s">
        <v>173</v>
      </c>
      <c r="V35" s="72" t="s">
        <v>517</v>
      </c>
      <c r="Z35" s="72"/>
      <c r="AA35" s="72"/>
      <c r="AB35" s="72"/>
      <c r="AC35" s="72"/>
      <c r="AD35" s="72"/>
      <c r="AE35" s="72"/>
    </row>
    <row r="36" spans="1:31" ht="90" customHeight="1" x14ac:dyDescent="0.2">
      <c r="A36" s="37">
        <v>33</v>
      </c>
      <c r="B36" s="38" t="s">
        <v>199</v>
      </c>
      <c r="C36" s="39" t="s">
        <v>406</v>
      </c>
      <c r="D36" s="40" t="str">
        <f t="shared" si="0"/>
        <v>3230189</v>
      </c>
      <c r="E36" s="38">
        <v>32</v>
      </c>
      <c r="F36" s="38" t="s">
        <v>174</v>
      </c>
      <c r="G36" s="41" t="s">
        <v>475</v>
      </c>
      <c r="H36" s="42" t="s">
        <v>453</v>
      </c>
      <c r="I36" s="38" t="s">
        <v>174</v>
      </c>
      <c r="J36" s="43" t="s">
        <v>518</v>
      </c>
      <c r="N36" s="72" t="s">
        <v>199</v>
      </c>
      <c r="O36" s="72" t="s">
        <v>406</v>
      </c>
      <c r="P36" s="72" t="s">
        <v>934</v>
      </c>
      <c r="Q36" s="72">
        <v>32</v>
      </c>
      <c r="R36" s="72" t="s">
        <v>174</v>
      </c>
      <c r="S36" s="72" t="s">
        <v>475</v>
      </c>
      <c r="T36" s="72" t="s">
        <v>453</v>
      </c>
      <c r="U36" s="72" t="s">
        <v>174</v>
      </c>
      <c r="V36" s="72" t="s">
        <v>518</v>
      </c>
      <c r="Z36" s="72"/>
      <c r="AA36" s="72"/>
      <c r="AB36" s="72"/>
      <c r="AC36" s="72"/>
      <c r="AD36" s="72"/>
      <c r="AE36" s="72"/>
    </row>
    <row r="37" spans="1:31" ht="90" customHeight="1" x14ac:dyDescent="0.2">
      <c r="A37" s="37">
        <v>34</v>
      </c>
      <c r="B37" s="38" t="s">
        <v>200</v>
      </c>
      <c r="C37" s="39" t="s">
        <v>407</v>
      </c>
      <c r="D37" s="40" t="str">
        <f t="shared" si="0"/>
        <v>3329033</v>
      </c>
      <c r="E37" s="38">
        <v>33</v>
      </c>
      <c r="F37" s="38" t="s">
        <v>175</v>
      </c>
      <c r="G37" s="38" t="s">
        <v>175</v>
      </c>
      <c r="H37" s="42" t="s">
        <v>454</v>
      </c>
      <c r="I37" s="38" t="s">
        <v>175</v>
      </c>
      <c r="J37" s="43" t="s">
        <v>516</v>
      </c>
      <c r="N37" s="72" t="s">
        <v>200</v>
      </c>
      <c r="O37" s="72" t="s">
        <v>407</v>
      </c>
      <c r="P37" s="72" t="s">
        <v>935</v>
      </c>
      <c r="Q37" s="72">
        <v>33</v>
      </c>
      <c r="R37" s="72" t="s">
        <v>175</v>
      </c>
      <c r="S37" s="72" t="s">
        <v>175</v>
      </c>
      <c r="T37" s="72" t="s">
        <v>454</v>
      </c>
      <c r="U37" s="72" t="s">
        <v>175</v>
      </c>
      <c r="V37" s="72" t="s">
        <v>516</v>
      </c>
      <c r="Z37" s="72"/>
      <c r="AA37" s="72"/>
      <c r="AB37" s="72"/>
      <c r="AC37" s="72"/>
      <c r="AD37" s="72"/>
      <c r="AE37" s="72"/>
    </row>
    <row r="38" spans="1:31" ht="90" customHeight="1" x14ac:dyDescent="0.2">
      <c r="A38" s="37">
        <v>35</v>
      </c>
      <c r="B38" s="64" t="s">
        <v>201</v>
      </c>
      <c r="C38" s="65" t="s">
        <v>769</v>
      </c>
      <c r="D38" s="40" t="str">
        <f t="shared" si="0"/>
        <v>3431050</v>
      </c>
      <c r="E38" s="38">
        <v>34</v>
      </c>
      <c r="F38" s="38" t="s">
        <v>176</v>
      </c>
      <c r="G38" s="38" t="s">
        <v>128</v>
      </c>
      <c r="H38" s="42" t="s">
        <v>455</v>
      </c>
      <c r="I38" s="38" t="s">
        <v>176</v>
      </c>
      <c r="J38" s="43" t="s">
        <v>520</v>
      </c>
      <c r="N38" s="72" t="s">
        <v>201</v>
      </c>
      <c r="O38" s="72" t="s">
        <v>936</v>
      </c>
      <c r="P38" s="72" t="s">
        <v>937</v>
      </c>
      <c r="Q38" s="72">
        <v>34</v>
      </c>
      <c r="R38" s="72" t="s">
        <v>176</v>
      </c>
      <c r="S38" s="72" t="s">
        <v>128</v>
      </c>
      <c r="T38" s="72" t="s">
        <v>455</v>
      </c>
      <c r="U38" s="72" t="s">
        <v>176</v>
      </c>
      <c r="V38" s="72" t="s">
        <v>520</v>
      </c>
      <c r="Z38" s="72"/>
      <c r="AA38" s="72"/>
      <c r="AB38" s="72"/>
      <c r="AC38" s="72"/>
      <c r="AD38" s="72"/>
      <c r="AE38" s="72"/>
    </row>
    <row r="39" spans="1:31" ht="90" customHeight="1" x14ac:dyDescent="0.2">
      <c r="A39" s="37">
        <v>36</v>
      </c>
      <c r="B39" s="64" t="s">
        <v>729</v>
      </c>
      <c r="C39" s="65" t="s">
        <v>421</v>
      </c>
      <c r="D39" s="40" t="s">
        <v>780</v>
      </c>
      <c r="E39" s="38" t="s">
        <v>730</v>
      </c>
      <c r="F39" s="38" t="s">
        <v>779</v>
      </c>
      <c r="G39" s="38" t="s">
        <v>113</v>
      </c>
      <c r="H39" s="42" t="s">
        <v>738</v>
      </c>
      <c r="I39" s="38" t="s">
        <v>779</v>
      </c>
      <c r="J39" s="43" t="s">
        <v>428</v>
      </c>
      <c r="N39" s="72" t="s">
        <v>202</v>
      </c>
      <c r="O39" s="72" t="s">
        <v>408</v>
      </c>
      <c r="P39" s="72" t="s">
        <v>938</v>
      </c>
      <c r="Q39" s="72">
        <v>35</v>
      </c>
      <c r="R39" s="72" t="s">
        <v>468</v>
      </c>
      <c r="S39" s="72" t="s">
        <v>171</v>
      </c>
      <c r="T39" s="72" t="s">
        <v>450</v>
      </c>
      <c r="U39" s="72" t="s">
        <v>512</v>
      </c>
      <c r="V39" s="72" t="s">
        <v>511</v>
      </c>
      <c r="Z39" s="72"/>
      <c r="AA39" s="72"/>
      <c r="AB39" s="72"/>
      <c r="AC39" s="72"/>
      <c r="AD39" s="72"/>
      <c r="AE39" s="72"/>
    </row>
    <row r="40" spans="1:31" ht="90" customHeight="1" x14ac:dyDescent="0.2">
      <c r="A40" s="37">
        <v>37</v>
      </c>
      <c r="B40" s="38" t="s">
        <v>202</v>
      </c>
      <c r="C40" s="39" t="s">
        <v>408</v>
      </c>
      <c r="D40" s="40" t="str">
        <f t="shared" si="0"/>
        <v>3526018</v>
      </c>
      <c r="E40" s="38">
        <v>35</v>
      </c>
      <c r="F40" s="38" t="s">
        <v>468</v>
      </c>
      <c r="G40" s="38" t="s">
        <v>171</v>
      </c>
      <c r="H40" s="42" t="s">
        <v>450</v>
      </c>
      <c r="I40" s="38" t="s">
        <v>512</v>
      </c>
      <c r="J40" s="43" t="s">
        <v>511</v>
      </c>
      <c r="N40" s="72" t="s">
        <v>203</v>
      </c>
      <c r="O40" s="72" t="s">
        <v>409</v>
      </c>
      <c r="P40" s="72" t="s">
        <v>939</v>
      </c>
      <c r="Q40" s="72">
        <v>36</v>
      </c>
      <c r="R40" s="72" t="s">
        <v>161</v>
      </c>
      <c r="S40" s="72" t="s">
        <v>477</v>
      </c>
      <c r="T40" s="72" t="s">
        <v>443</v>
      </c>
      <c r="U40" s="72" t="s">
        <v>161</v>
      </c>
      <c r="V40" s="72" t="s">
        <v>498</v>
      </c>
      <c r="Z40" s="72"/>
      <c r="AA40" s="72"/>
      <c r="AB40" s="72"/>
      <c r="AC40" s="72"/>
      <c r="AD40" s="72"/>
      <c r="AE40" s="72"/>
    </row>
    <row r="41" spans="1:31" ht="90" customHeight="1" x14ac:dyDescent="0.2">
      <c r="A41" s="37">
        <v>38</v>
      </c>
      <c r="B41" s="38" t="s">
        <v>203</v>
      </c>
      <c r="C41" s="39" t="s">
        <v>409</v>
      </c>
      <c r="D41" s="40" t="str">
        <f t="shared" si="0"/>
        <v>3616053</v>
      </c>
      <c r="E41" s="38">
        <v>36</v>
      </c>
      <c r="F41" s="38" t="s">
        <v>161</v>
      </c>
      <c r="G41" s="38" t="s">
        <v>477</v>
      </c>
      <c r="H41" s="42" t="s">
        <v>443</v>
      </c>
      <c r="I41" s="38" t="s">
        <v>161</v>
      </c>
      <c r="J41" s="43" t="s">
        <v>498</v>
      </c>
      <c r="N41" s="72" t="s">
        <v>204</v>
      </c>
      <c r="O41" s="72" t="s">
        <v>410</v>
      </c>
      <c r="P41" s="72" t="s">
        <v>940</v>
      </c>
      <c r="Q41" s="72">
        <v>37</v>
      </c>
      <c r="R41" s="72" t="s">
        <v>177</v>
      </c>
      <c r="S41" s="72" t="s">
        <v>177</v>
      </c>
      <c r="T41" s="72" t="s">
        <v>456</v>
      </c>
      <c r="U41" s="72" t="s">
        <v>177</v>
      </c>
      <c r="V41" s="72" t="s">
        <v>503</v>
      </c>
      <c r="Z41" s="72"/>
      <c r="AA41" s="72"/>
      <c r="AB41" s="72"/>
      <c r="AC41" s="72"/>
      <c r="AD41" s="72"/>
      <c r="AE41" s="72"/>
    </row>
    <row r="42" spans="1:31" ht="90" customHeight="1" x14ac:dyDescent="0.2">
      <c r="A42" s="37">
        <v>39</v>
      </c>
      <c r="B42" s="38" t="s">
        <v>204</v>
      </c>
      <c r="C42" s="39" t="s">
        <v>410</v>
      </c>
      <c r="D42" s="40" t="str">
        <f t="shared" si="0"/>
        <v>3721114</v>
      </c>
      <c r="E42" s="38">
        <v>37</v>
      </c>
      <c r="F42" s="38" t="s">
        <v>177</v>
      </c>
      <c r="G42" s="38" t="s">
        <v>177</v>
      </c>
      <c r="H42" s="42" t="s">
        <v>456</v>
      </c>
      <c r="I42" s="38" t="s">
        <v>177</v>
      </c>
      <c r="J42" s="43" t="s">
        <v>503</v>
      </c>
      <c r="N42" s="72" t="s">
        <v>205</v>
      </c>
      <c r="O42" s="72" t="s">
        <v>731</v>
      </c>
      <c r="P42" s="72" t="s">
        <v>941</v>
      </c>
      <c r="Q42" s="72">
        <v>38</v>
      </c>
      <c r="R42" s="72" t="s">
        <v>178</v>
      </c>
      <c r="S42" s="72" t="s">
        <v>114</v>
      </c>
      <c r="T42" s="72" t="s">
        <v>457</v>
      </c>
      <c r="U42" s="72" t="s">
        <v>114</v>
      </c>
      <c r="V42" s="72" t="s">
        <v>428</v>
      </c>
      <c r="Z42" s="72"/>
      <c r="AA42" s="72"/>
      <c r="AB42" s="72"/>
      <c r="AC42" s="72"/>
      <c r="AD42" s="72"/>
      <c r="AE42" s="72"/>
    </row>
    <row r="43" spans="1:31" ht="90" customHeight="1" x14ac:dyDescent="0.2">
      <c r="A43" s="37">
        <v>40</v>
      </c>
      <c r="B43" s="64" t="s">
        <v>205</v>
      </c>
      <c r="C43" s="65" t="s">
        <v>731</v>
      </c>
      <c r="D43" s="40" t="str">
        <f t="shared" si="0"/>
        <v>3806002</v>
      </c>
      <c r="E43" s="38">
        <v>38</v>
      </c>
      <c r="F43" s="38" t="s">
        <v>178</v>
      </c>
      <c r="G43" s="38" t="s">
        <v>114</v>
      </c>
      <c r="H43" s="42" t="s">
        <v>457</v>
      </c>
      <c r="I43" s="38" t="s">
        <v>114</v>
      </c>
      <c r="J43" s="43" t="s">
        <v>428</v>
      </c>
      <c r="N43" s="72" t="s">
        <v>206</v>
      </c>
      <c r="O43" s="72" t="s">
        <v>411</v>
      </c>
      <c r="P43" s="72" t="s">
        <v>942</v>
      </c>
      <c r="Q43" s="72">
        <v>39</v>
      </c>
      <c r="R43" s="72" t="s">
        <v>179</v>
      </c>
      <c r="S43" s="72" t="s">
        <v>180</v>
      </c>
      <c r="T43" s="72" t="s">
        <v>449</v>
      </c>
      <c r="U43" s="72" t="s">
        <v>179</v>
      </c>
      <c r="V43" s="72" t="s">
        <v>509</v>
      </c>
      <c r="Z43" s="72"/>
      <c r="AA43" s="72"/>
      <c r="AB43" s="72"/>
      <c r="AC43" s="72"/>
      <c r="AD43" s="72"/>
      <c r="AE43" s="72"/>
    </row>
    <row r="44" spans="1:31" ht="90" customHeight="1" x14ac:dyDescent="0.2">
      <c r="A44" s="37">
        <v>41</v>
      </c>
      <c r="B44" s="38" t="s">
        <v>206</v>
      </c>
      <c r="C44" s="39" t="s">
        <v>411</v>
      </c>
      <c r="D44" s="40" t="str">
        <f t="shared" si="0"/>
        <v>3925012</v>
      </c>
      <c r="E44" s="38">
        <v>39</v>
      </c>
      <c r="F44" s="38" t="s">
        <v>179</v>
      </c>
      <c r="G44" s="38" t="s">
        <v>180</v>
      </c>
      <c r="H44" s="42" t="s">
        <v>449</v>
      </c>
      <c r="I44" s="38" t="s">
        <v>179</v>
      </c>
      <c r="J44" s="43" t="s">
        <v>509</v>
      </c>
      <c r="N44" s="72" t="s">
        <v>207</v>
      </c>
      <c r="O44" s="72" t="s">
        <v>412</v>
      </c>
      <c r="P44" s="72" t="s">
        <v>943</v>
      </c>
      <c r="Q44" s="72">
        <v>40</v>
      </c>
      <c r="R44" s="72" t="s">
        <v>469</v>
      </c>
      <c r="S44" s="72" t="s">
        <v>475</v>
      </c>
      <c r="T44" s="72" t="s">
        <v>453</v>
      </c>
      <c r="U44" s="72" t="s">
        <v>469</v>
      </c>
      <c r="V44" s="72" t="s">
        <v>519</v>
      </c>
      <c r="Z44" s="72"/>
      <c r="AA44" s="72"/>
      <c r="AB44" s="72"/>
      <c r="AC44" s="72"/>
      <c r="AD44" s="72"/>
      <c r="AE44" s="72"/>
    </row>
    <row r="45" spans="1:31" ht="90" customHeight="1" x14ac:dyDescent="0.2">
      <c r="A45" s="37">
        <v>42</v>
      </c>
      <c r="B45" s="38" t="s">
        <v>207</v>
      </c>
      <c r="C45" s="39" t="s">
        <v>412</v>
      </c>
      <c r="D45" s="40" t="str">
        <f t="shared" si="0"/>
        <v>4030141</v>
      </c>
      <c r="E45" s="38">
        <v>40</v>
      </c>
      <c r="F45" s="38" t="s">
        <v>469</v>
      </c>
      <c r="G45" s="38" t="s">
        <v>475</v>
      </c>
      <c r="H45" s="42" t="s">
        <v>453</v>
      </c>
      <c r="I45" s="38" t="s">
        <v>469</v>
      </c>
      <c r="J45" s="43" t="s">
        <v>519</v>
      </c>
      <c r="N45" s="72" t="s">
        <v>208</v>
      </c>
      <c r="O45" s="72" t="s">
        <v>413</v>
      </c>
      <c r="P45" s="72" t="s">
        <v>944</v>
      </c>
      <c r="Q45" s="72">
        <v>41</v>
      </c>
      <c r="R45" s="72" t="s">
        <v>543</v>
      </c>
      <c r="S45" s="72" t="s">
        <v>117</v>
      </c>
      <c r="T45" s="72" t="s">
        <v>440</v>
      </c>
      <c r="U45" s="72" t="s">
        <v>470</v>
      </c>
      <c r="V45" s="72" t="s">
        <v>427</v>
      </c>
      <c r="Z45" s="72"/>
      <c r="AA45" s="72"/>
      <c r="AB45" s="72"/>
      <c r="AC45" s="72"/>
      <c r="AD45" s="72"/>
      <c r="AE45" s="72"/>
    </row>
    <row r="46" spans="1:31" ht="90" customHeight="1" x14ac:dyDescent="0.2">
      <c r="A46" s="37">
        <v>43</v>
      </c>
      <c r="B46" s="38" t="s">
        <v>208</v>
      </c>
      <c r="C46" s="39" t="s">
        <v>413</v>
      </c>
      <c r="D46" s="40" t="str">
        <f t="shared" si="0"/>
        <v>4112001</v>
      </c>
      <c r="E46" s="38">
        <v>41</v>
      </c>
      <c r="F46" s="38" t="s">
        <v>543</v>
      </c>
      <c r="G46" s="38" t="s">
        <v>117</v>
      </c>
      <c r="H46" s="42" t="s">
        <v>440</v>
      </c>
      <c r="I46" s="38" t="s">
        <v>470</v>
      </c>
      <c r="J46" s="43" t="s">
        <v>427</v>
      </c>
      <c r="N46" s="72" t="s">
        <v>209</v>
      </c>
      <c r="O46" s="72" t="s">
        <v>414</v>
      </c>
      <c r="P46" s="72" t="s">
        <v>945</v>
      </c>
      <c r="Q46" s="72">
        <v>42</v>
      </c>
      <c r="R46" s="72" t="s">
        <v>123</v>
      </c>
      <c r="S46" s="72" t="s">
        <v>123</v>
      </c>
      <c r="T46" s="72" t="s">
        <v>458</v>
      </c>
      <c r="U46" s="72" t="s">
        <v>123</v>
      </c>
      <c r="V46" s="72" t="s">
        <v>504</v>
      </c>
      <c r="Z46" s="72"/>
      <c r="AA46" s="72"/>
      <c r="AB46" s="72"/>
      <c r="AC46" s="72"/>
      <c r="AD46" s="72"/>
      <c r="AE46" s="72"/>
    </row>
    <row r="47" spans="1:31" ht="90" customHeight="1" x14ac:dyDescent="0.2">
      <c r="A47" s="37">
        <v>44</v>
      </c>
      <c r="B47" s="38" t="s">
        <v>209</v>
      </c>
      <c r="C47" s="39" t="s">
        <v>414</v>
      </c>
      <c r="D47" s="40" t="str">
        <f t="shared" si="0"/>
        <v>4222014</v>
      </c>
      <c r="E47" s="38">
        <v>42</v>
      </c>
      <c r="F47" s="38" t="s">
        <v>123</v>
      </c>
      <c r="G47" s="38" t="s">
        <v>123</v>
      </c>
      <c r="H47" s="42" t="s">
        <v>458</v>
      </c>
      <c r="I47" s="38" t="s">
        <v>123</v>
      </c>
      <c r="J47" s="43" t="s">
        <v>504</v>
      </c>
      <c r="N47" s="72" t="s">
        <v>210</v>
      </c>
      <c r="O47" s="72" t="s">
        <v>946</v>
      </c>
      <c r="P47" s="72" t="s">
        <v>947</v>
      </c>
      <c r="Q47" s="72">
        <v>43</v>
      </c>
      <c r="R47" s="72" t="s">
        <v>948</v>
      </c>
      <c r="S47" s="72" t="s">
        <v>949</v>
      </c>
      <c r="T47" s="72" t="s">
        <v>452</v>
      </c>
      <c r="U47" s="72" t="s">
        <v>948</v>
      </c>
      <c r="V47" s="72" t="s">
        <v>489</v>
      </c>
      <c r="Z47" s="72"/>
      <c r="AA47" s="72"/>
      <c r="AB47" s="72"/>
      <c r="AC47" s="72"/>
      <c r="AD47" s="72"/>
      <c r="AE47" s="72"/>
    </row>
    <row r="48" spans="1:31" ht="90" customHeight="1" x14ac:dyDescent="0.2">
      <c r="A48" s="37">
        <v>45</v>
      </c>
      <c r="B48" s="64" t="s">
        <v>210</v>
      </c>
      <c r="C48" s="65" t="s">
        <v>770</v>
      </c>
      <c r="D48" s="40" t="str">
        <f t="shared" si="0"/>
        <v>4324013</v>
      </c>
      <c r="E48" s="38">
        <v>43</v>
      </c>
      <c r="F48" s="38" t="s">
        <v>781</v>
      </c>
      <c r="G48" s="38" t="s">
        <v>466</v>
      </c>
      <c r="H48" s="42" t="s">
        <v>448</v>
      </c>
      <c r="I48" s="38" t="s">
        <v>781</v>
      </c>
      <c r="J48" s="43" t="s">
        <v>782</v>
      </c>
      <c r="N48" s="72" t="s">
        <v>211</v>
      </c>
      <c r="O48" s="72" t="s">
        <v>415</v>
      </c>
      <c r="P48" s="72" t="s">
        <v>950</v>
      </c>
      <c r="Q48" s="72">
        <v>44</v>
      </c>
      <c r="R48" s="72" t="s">
        <v>181</v>
      </c>
      <c r="S48" s="72" t="s">
        <v>124</v>
      </c>
      <c r="T48" s="72" t="s">
        <v>459</v>
      </c>
      <c r="U48" s="72" t="s">
        <v>505</v>
      </c>
      <c r="V48" s="72" t="s">
        <v>506</v>
      </c>
      <c r="Z48" s="72"/>
      <c r="AA48" s="72"/>
      <c r="AB48" s="72"/>
      <c r="AC48" s="72"/>
      <c r="AD48" s="72"/>
      <c r="AE48" s="72"/>
    </row>
    <row r="49" spans="1:31" ht="90" customHeight="1" x14ac:dyDescent="0.2">
      <c r="A49" s="37">
        <v>46</v>
      </c>
      <c r="B49" s="38" t="s">
        <v>211</v>
      </c>
      <c r="C49" s="39" t="s">
        <v>415</v>
      </c>
      <c r="D49" s="40" t="str">
        <f t="shared" si="0"/>
        <v>4423004</v>
      </c>
      <c r="E49" s="38">
        <v>44</v>
      </c>
      <c r="F49" s="38" t="s">
        <v>181</v>
      </c>
      <c r="G49" s="38" t="s">
        <v>124</v>
      </c>
      <c r="H49" s="42" t="s">
        <v>459</v>
      </c>
      <c r="I49" s="38" t="s">
        <v>505</v>
      </c>
      <c r="J49" s="43" t="s">
        <v>506</v>
      </c>
      <c r="N49" s="72" t="s">
        <v>212</v>
      </c>
      <c r="O49" s="72" t="s">
        <v>416</v>
      </c>
      <c r="P49" s="72" t="s">
        <v>951</v>
      </c>
      <c r="Q49" s="72">
        <v>45</v>
      </c>
      <c r="R49" s="72" t="s">
        <v>182</v>
      </c>
      <c r="S49" s="72" t="s">
        <v>473</v>
      </c>
      <c r="T49" s="72" t="s">
        <v>431</v>
      </c>
      <c r="U49" s="72" t="s">
        <v>182</v>
      </c>
      <c r="V49" s="72" t="s">
        <v>427</v>
      </c>
      <c r="Z49" s="72"/>
      <c r="AA49" s="72"/>
      <c r="AB49" s="72"/>
      <c r="AC49" s="72"/>
      <c r="AD49" s="72"/>
      <c r="AE49" s="72"/>
    </row>
    <row r="50" spans="1:31" ht="90" customHeight="1" x14ac:dyDescent="0.2">
      <c r="A50" s="37">
        <v>47</v>
      </c>
      <c r="B50" s="38" t="s">
        <v>212</v>
      </c>
      <c r="C50" s="39" t="s">
        <v>416</v>
      </c>
      <c r="D50" s="40" t="str">
        <f t="shared" si="0"/>
        <v>4502001</v>
      </c>
      <c r="E50" s="38">
        <v>45</v>
      </c>
      <c r="F50" s="38" t="s">
        <v>182</v>
      </c>
      <c r="G50" s="38" t="s">
        <v>473</v>
      </c>
      <c r="H50" s="42" t="s">
        <v>431</v>
      </c>
      <c r="I50" s="38" t="s">
        <v>182</v>
      </c>
      <c r="J50" s="43" t="s">
        <v>427</v>
      </c>
      <c r="N50" s="72" t="s">
        <v>213</v>
      </c>
      <c r="O50" s="72" t="s">
        <v>417</v>
      </c>
      <c r="P50" s="72" t="s">
        <v>952</v>
      </c>
      <c r="Q50" s="72">
        <v>46</v>
      </c>
      <c r="R50" s="72" t="s">
        <v>501</v>
      </c>
      <c r="S50" s="72" t="s">
        <v>121</v>
      </c>
      <c r="T50" s="72" t="s">
        <v>447</v>
      </c>
      <c r="U50" s="72" t="s">
        <v>502</v>
      </c>
      <c r="V50" s="72" t="s">
        <v>492</v>
      </c>
      <c r="Z50" s="72"/>
      <c r="AA50" s="72"/>
      <c r="AB50" s="72"/>
      <c r="AC50" s="72"/>
      <c r="AD50" s="72"/>
      <c r="AE50" s="72"/>
    </row>
    <row r="51" spans="1:31" ht="90" customHeight="1" x14ac:dyDescent="0.2">
      <c r="A51" s="37">
        <v>48</v>
      </c>
      <c r="B51" s="38" t="s">
        <v>213</v>
      </c>
      <c r="C51" s="39" t="s">
        <v>417</v>
      </c>
      <c r="D51" s="40" t="str">
        <f t="shared" si="0"/>
        <v>4620039</v>
      </c>
      <c r="E51" s="38">
        <v>46</v>
      </c>
      <c r="F51" s="38" t="s">
        <v>501</v>
      </c>
      <c r="G51" s="38" t="s">
        <v>121</v>
      </c>
      <c r="H51" s="42" t="s">
        <v>447</v>
      </c>
      <c r="I51" s="38" t="s">
        <v>502</v>
      </c>
      <c r="J51" s="43" t="s">
        <v>492</v>
      </c>
      <c r="N51" s="72" t="s">
        <v>214</v>
      </c>
      <c r="O51" s="72" t="s">
        <v>418</v>
      </c>
      <c r="P51" s="72" t="s">
        <v>953</v>
      </c>
      <c r="Q51" s="72">
        <v>47</v>
      </c>
      <c r="R51" s="72" t="s">
        <v>122</v>
      </c>
      <c r="S51" s="72" t="s">
        <v>122</v>
      </c>
      <c r="T51" s="72" t="s">
        <v>456</v>
      </c>
      <c r="U51" s="72" t="s">
        <v>177</v>
      </c>
      <c r="V51" s="72" t="s">
        <v>503</v>
      </c>
      <c r="Z51" s="72"/>
      <c r="AA51" s="72"/>
      <c r="AB51" s="72"/>
      <c r="AC51" s="72"/>
      <c r="AD51" s="72"/>
      <c r="AE51" s="72"/>
    </row>
    <row r="52" spans="1:31" ht="90" customHeight="1" x14ac:dyDescent="0.2">
      <c r="A52" s="37">
        <v>49</v>
      </c>
      <c r="B52" s="38" t="s">
        <v>214</v>
      </c>
      <c r="C52" s="39" t="s">
        <v>418</v>
      </c>
      <c r="D52" s="40" t="str">
        <f t="shared" si="0"/>
        <v>4721114</v>
      </c>
      <c r="E52" s="38">
        <v>47</v>
      </c>
      <c r="F52" s="38" t="s">
        <v>122</v>
      </c>
      <c r="G52" s="38" t="s">
        <v>122</v>
      </c>
      <c r="H52" s="42" t="s">
        <v>456</v>
      </c>
      <c r="I52" s="38" t="s">
        <v>177</v>
      </c>
      <c r="J52" s="43" t="s">
        <v>503</v>
      </c>
      <c r="N52" s="72" t="s">
        <v>215</v>
      </c>
      <c r="O52" s="72" t="s">
        <v>419</v>
      </c>
      <c r="P52" s="72" t="s">
        <v>954</v>
      </c>
      <c r="Q52" s="72">
        <v>48</v>
      </c>
      <c r="R52" s="72" t="s">
        <v>471</v>
      </c>
      <c r="S52" s="72" t="s">
        <v>497</v>
      </c>
      <c r="T52" s="72" t="s">
        <v>432</v>
      </c>
      <c r="U52" s="72" t="s">
        <v>471</v>
      </c>
      <c r="V52" s="72" t="s">
        <v>429</v>
      </c>
      <c r="Z52" s="72"/>
      <c r="AA52" s="72"/>
      <c r="AB52" s="72"/>
      <c r="AC52" s="72"/>
      <c r="AD52" s="72"/>
      <c r="AE52" s="72"/>
    </row>
    <row r="53" spans="1:31" ht="90" customHeight="1" x14ac:dyDescent="0.2">
      <c r="A53" s="37">
        <v>50</v>
      </c>
      <c r="B53" s="38" t="s">
        <v>215</v>
      </c>
      <c r="C53" s="39" t="s">
        <v>419</v>
      </c>
      <c r="D53" s="40" t="str">
        <f t="shared" si="0"/>
        <v>4803003</v>
      </c>
      <c r="E53" s="38">
        <v>48</v>
      </c>
      <c r="F53" s="38" t="s">
        <v>471</v>
      </c>
      <c r="G53" s="38" t="s">
        <v>497</v>
      </c>
      <c r="H53" s="42" t="s">
        <v>432</v>
      </c>
      <c r="I53" s="38" t="s">
        <v>471</v>
      </c>
      <c r="J53" s="43" t="s">
        <v>429</v>
      </c>
      <c r="N53" s="72" t="s">
        <v>216</v>
      </c>
      <c r="O53" s="72" t="s">
        <v>420</v>
      </c>
      <c r="P53" s="72" t="s">
        <v>955</v>
      </c>
      <c r="Q53" s="72">
        <v>49</v>
      </c>
      <c r="R53" s="72" t="s">
        <v>183</v>
      </c>
      <c r="S53" s="72" t="s">
        <v>119</v>
      </c>
      <c r="T53" s="72" t="s">
        <v>444</v>
      </c>
      <c r="U53" s="72" t="s">
        <v>183</v>
      </c>
      <c r="V53" s="72" t="s">
        <v>499</v>
      </c>
      <c r="Z53" s="72"/>
      <c r="AA53" s="72"/>
      <c r="AB53" s="72"/>
      <c r="AC53" s="72"/>
      <c r="AD53" s="72"/>
      <c r="AE53" s="72"/>
    </row>
    <row r="54" spans="1:31" ht="90" customHeight="1" x14ac:dyDescent="0.2">
      <c r="A54" s="37">
        <v>51</v>
      </c>
      <c r="B54" s="38" t="s">
        <v>216</v>
      </c>
      <c r="C54" s="39" t="s">
        <v>420</v>
      </c>
      <c r="D54" s="40" t="str">
        <f t="shared" si="0"/>
        <v>4917006</v>
      </c>
      <c r="E54" s="38">
        <v>49</v>
      </c>
      <c r="F54" s="38" t="s">
        <v>183</v>
      </c>
      <c r="G54" s="38" t="s">
        <v>119</v>
      </c>
      <c r="H54" s="42" t="s">
        <v>444</v>
      </c>
      <c r="I54" s="38" t="s">
        <v>183</v>
      </c>
      <c r="J54" s="43" t="s">
        <v>499</v>
      </c>
      <c r="N54" s="72" t="s">
        <v>956</v>
      </c>
      <c r="O54" s="72" t="s">
        <v>421</v>
      </c>
      <c r="P54" s="72" t="s">
        <v>957</v>
      </c>
      <c r="Q54" s="72">
        <v>50</v>
      </c>
      <c r="R54" s="72" t="s">
        <v>958</v>
      </c>
      <c r="S54" s="72" t="s">
        <v>113</v>
      </c>
      <c r="T54" s="72" t="s">
        <v>738</v>
      </c>
      <c r="U54" s="72" t="s">
        <v>113</v>
      </c>
      <c r="V54" s="72" t="s">
        <v>428</v>
      </c>
      <c r="Z54" s="72"/>
      <c r="AA54" s="72"/>
      <c r="AB54" s="72"/>
      <c r="AC54" s="72"/>
      <c r="AD54" s="72"/>
      <c r="AE54" s="72"/>
    </row>
    <row r="55" spans="1:31" ht="90" customHeight="1" x14ac:dyDescent="0.2">
      <c r="A55" s="37">
        <v>52</v>
      </c>
      <c r="B55" s="38" t="s">
        <v>217</v>
      </c>
      <c r="C55" s="39" t="s">
        <v>422</v>
      </c>
      <c r="D55" s="40" t="str">
        <f t="shared" si="0"/>
        <v>5112035</v>
      </c>
      <c r="E55" s="38">
        <v>51</v>
      </c>
      <c r="F55" s="38" t="s">
        <v>544</v>
      </c>
      <c r="G55" s="38" t="s">
        <v>117</v>
      </c>
      <c r="H55" s="42" t="s">
        <v>440</v>
      </c>
      <c r="I55" s="38" t="s">
        <v>472</v>
      </c>
      <c r="J55" s="43" t="s">
        <v>484</v>
      </c>
      <c r="N55" s="72" t="s">
        <v>217</v>
      </c>
      <c r="O55" s="72" t="s">
        <v>422</v>
      </c>
      <c r="P55" s="72" t="s">
        <v>959</v>
      </c>
      <c r="Q55" s="72">
        <v>51</v>
      </c>
      <c r="R55" s="72" t="s">
        <v>544</v>
      </c>
      <c r="S55" s="72" t="s">
        <v>117</v>
      </c>
      <c r="T55" s="72" t="s">
        <v>440</v>
      </c>
      <c r="U55" s="72" t="s">
        <v>472</v>
      </c>
      <c r="V55" s="72" t="s">
        <v>484</v>
      </c>
      <c r="Z55" s="72"/>
      <c r="AA55" s="72"/>
      <c r="AB55" s="72"/>
      <c r="AC55" s="72"/>
      <c r="AD55" s="72"/>
      <c r="AE55" s="72"/>
    </row>
    <row r="56" spans="1:31" ht="90" customHeight="1" x14ac:dyDescent="0.2">
      <c r="A56" s="37">
        <v>53</v>
      </c>
      <c r="B56" s="38" t="s">
        <v>218</v>
      </c>
      <c r="C56" s="39" t="s">
        <v>423</v>
      </c>
      <c r="D56" s="40" t="str">
        <f t="shared" si="0"/>
        <v>5212038</v>
      </c>
      <c r="E56" s="38">
        <v>52</v>
      </c>
      <c r="F56" s="38" t="s">
        <v>184</v>
      </c>
      <c r="G56" s="38" t="s">
        <v>117</v>
      </c>
      <c r="H56" s="42" t="s">
        <v>440</v>
      </c>
      <c r="I56" s="38" t="s">
        <v>488</v>
      </c>
      <c r="J56" s="43" t="s">
        <v>489</v>
      </c>
      <c r="N56" s="72" t="s">
        <v>218</v>
      </c>
      <c r="O56" s="72" t="s">
        <v>423</v>
      </c>
      <c r="P56" s="72" t="s">
        <v>960</v>
      </c>
      <c r="Q56" s="72">
        <v>52</v>
      </c>
      <c r="R56" s="72" t="s">
        <v>184</v>
      </c>
      <c r="S56" s="72" t="s">
        <v>117</v>
      </c>
      <c r="T56" s="72" t="s">
        <v>440</v>
      </c>
      <c r="U56" s="72" t="s">
        <v>488</v>
      </c>
      <c r="V56" s="72" t="s">
        <v>489</v>
      </c>
      <c r="Z56" s="72"/>
      <c r="AA56" s="72"/>
      <c r="AB56" s="72"/>
      <c r="AC56" s="72"/>
      <c r="AD56" s="72"/>
      <c r="AE56" s="72"/>
    </row>
    <row r="57" spans="1:31" ht="90" customHeight="1" x14ac:dyDescent="0.2">
      <c r="A57" s="37">
        <v>54</v>
      </c>
      <c r="B57" s="38" t="s">
        <v>219</v>
      </c>
      <c r="C57" s="39" t="s">
        <v>424</v>
      </c>
      <c r="D57" s="40" t="str">
        <f t="shared" si="0"/>
        <v>5311007</v>
      </c>
      <c r="E57" s="38">
        <v>53</v>
      </c>
      <c r="F57" s="38" t="s">
        <v>185</v>
      </c>
      <c r="G57" s="38" t="s">
        <v>153</v>
      </c>
      <c r="H57" s="42" t="s">
        <v>439</v>
      </c>
      <c r="I57" s="38" t="s">
        <v>185</v>
      </c>
      <c r="J57" s="43" t="s">
        <v>480</v>
      </c>
      <c r="N57" s="72" t="s">
        <v>219</v>
      </c>
      <c r="O57" s="72" t="s">
        <v>424</v>
      </c>
      <c r="P57" s="72" t="s">
        <v>961</v>
      </c>
      <c r="Q57" s="72">
        <v>53</v>
      </c>
      <c r="R57" s="72" t="s">
        <v>185</v>
      </c>
      <c r="S57" s="72" t="s">
        <v>153</v>
      </c>
      <c r="T57" s="72" t="s">
        <v>439</v>
      </c>
      <c r="U57" s="72" t="s">
        <v>185</v>
      </c>
      <c r="V57" s="72" t="s">
        <v>480</v>
      </c>
      <c r="Z57" s="72"/>
      <c r="AA57" s="72"/>
      <c r="AB57" s="72"/>
      <c r="AC57" s="72"/>
      <c r="AD57" s="72"/>
      <c r="AE57" s="72"/>
    </row>
    <row r="58" spans="1:31" ht="96.75" customHeight="1" x14ac:dyDescent="0.2">
      <c r="A58" s="37">
        <v>55</v>
      </c>
      <c r="B58" s="64" t="s">
        <v>220</v>
      </c>
      <c r="C58" s="66" t="s">
        <v>771</v>
      </c>
      <c r="D58" s="67" t="str">
        <f t="shared" si="0"/>
        <v>5420318</v>
      </c>
      <c r="E58" s="41">
        <v>54</v>
      </c>
      <c r="F58" s="41" t="s">
        <v>783</v>
      </c>
      <c r="G58" s="41" t="s">
        <v>121</v>
      </c>
      <c r="H58" s="68" t="s">
        <v>447</v>
      </c>
      <c r="I58" s="41" t="s">
        <v>784</v>
      </c>
      <c r="J58" s="68" t="s">
        <v>785</v>
      </c>
      <c r="N58" s="72" t="s">
        <v>220</v>
      </c>
      <c r="O58" s="72" t="s">
        <v>962</v>
      </c>
      <c r="P58" s="72" t="s">
        <v>963</v>
      </c>
      <c r="Q58" s="72">
        <v>54</v>
      </c>
      <c r="R58" s="72" t="s">
        <v>964</v>
      </c>
      <c r="S58" s="72" t="s">
        <v>115</v>
      </c>
      <c r="T58" s="72" t="s">
        <v>433</v>
      </c>
      <c r="U58" s="72" t="s">
        <v>965</v>
      </c>
      <c r="V58" s="72" t="s">
        <v>482</v>
      </c>
      <c r="Z58" s="72"/>
      <c r="AA58" s="72"/>
      <c r="AB58" s="72"/>
      <c r="AC58" s="72"/>
      <c r="AD58" s="72"/>
      <c r="AE58" s="72"/>
    </row>
    <row r="59" spans="1:31" ht="90" customHeight="1" x14ac:dyDescent="0.2">
      <c r="A59" s="37">
        <v>56</v>
      </c>
      <c r="B59" s="38" t="s">
        <v>221</v>
      </c>
      <c r="C59" s="39" t="s">
        <v>425</v>
      </c>
      <c r="D59" s="40" t="str">
        <f t="shared" si="0"/>
        <v>5513048</v>
      </c>
      <c r="E59" s="38">
        <v>55</v>
      </c>
      <c r="F59" s="38" t="s">
        <v>545</v>
      </c>
      <c r="G59" s="38" t="s">
        <v>118</v>
      </c>
      <c r="H59" s="42" t="s">
        <v>442</v>
      </c>
      <c r="I59" s="38" t="s">
        <v>464</v>
      </c>
      <c r="J59" s="43" t="s">
        <v>491</v>
      </c>
      <c r="N59" s="72" t="s">
        <v>221</v>
      </c>
      <c r="O59" s="72" t="s">
        <v>425</v>
      </c>
      <c r="P59" s="72" t="s">
        <v>966</v>
      </c>
      <c r="Q59" s="72">
        <v>55</v>
      </c>
      <c r="R59" s="72" t="s">
        <v>545</v>
      </c>
      <c r="S59" s="72" t="s">
        <v>118</v>
      </c>
      <c r="T59" s="72" t="s">
        <v>442</v>
      </c>
      <c r="U59" s="72" t="s">
        <v>464</v>
      </c>
      <c r="V59" s="72" t="s">
        <v>491</v>
      </c>
      <c r="Z59" s="72"/>
      <c r="AA59" s="72"/>
      <c r="AB59" s="72"/>
      <c r="AC59" s="72"/>
      <c r="AD59" s="72"/>
      <c r="AE59" s="72"/>
    </row>
    <row r="60" spans="1:31" ht="90" customHeight="1" x14ac:dyDescent="0.2">
      <c r="A60" s="37">
        <v>57</v>
      </c>
      <c r="B60" s="38" t="s">
        <v>222</v>
      </c>
      <c r="C60" s="39" t="s">
        <v>426</v>
      </c>
      <c r="D60" s="40" t="str">
        <f>_xlfn.CONCAT(E60,H60,J60)</f>
        <v>5618017</v>
      </c>
      <c r="E60" s="38">
        <v>56</v>
      </c>
      <c r="F60" s="51" t="s">
        <v>166</v>
      </c>
      <c r="G60" s="38" t="s">
        <v>120</v>
      </c>
      <c r="H60" s="42" t="s">
        <v>445</v>
      </c>
      <c r="I60" s="38" t="s">
        <v>166</v>
      </c>
      <c r="J60" s="43" t="s">
        <v>479</v>
      </c>
      <c r="N60" s="72" t="s">
        <v>222</v>
      </c>
      <c r="O60" s="72" t="s">
        <v>426</v>
      </c>
      <c r="P60" s="72" t="s">
        <v>967</v>
      </c>
      <c r="Q60" s="72">
        <v>56</v>
      </c>
      <c r="R60" s="72" t="s">
        <v>166</v>
      </c>
      <c r="S60" s="72" t="s">
        <v>120</v>
      </c>
      <c r="T60" s="72" t="s">
        <v>445</v>
      </c>
      <c r="U60" s="72" t="s">
        <v>166</v>
      </c>
      <c r="V60" s="72" t="s">
        <v>479</v>
      </c>
      <c r="Z60" s="72"/>
      <c r="AA60" s="72"/>
      <c r="AB60" s="72"/>
      <c r="AC60" s="72"/>
      <c r="AD60" s="72"/>
      <c r="AE60" s="72"/>
    </row>
    <row r="61" spans="1:31" ht="70.150000000000006" customHeight="1" x14ac:dyDescent="0.2">
      <c r="B61" s="38" t="s">
        <v>132</v>
      </c>
      <c r="C61" s="44"/>
      <c r="D61" s="40" t="str">
        <f t="shared" si="0"/>
        <v>No identificado</v>
      </c>
      <c r="E61" s="38" t="s">
        <v>133</v>
      </c>
      <c r="F61" s="44"/>
      <c r="G61" s="44"/>
      <c r="H61" s="45"/>
      <c r="N61" s="72" t="s">
        <v>729</v>
      </c>
      <c r="O61" s="72" t="s">
        <v>421</v>
      </c>
      <c r="Q61" s="72" t="s">
        <v>730</v>
      </c>
      <c r="R61" s="72" t="s">
        <v>113</v>
      </c>
      <c r="S61" s="72" t="s">
        <v>968</v>
      </c>
      <c r="Z61" s="72"/>
      <c r="AA61" s="72"/>
      <c r="AB61" s="72"/>
      <c r="AC61" s="72"/>
      <c r="AD61" s="72"/>
      <c r="AE61" s="72"/>
    </row>
    <row r="62" spans="1:31" ht="70.150000000000006" customHeight="1" x14ac:dyDescent="0.2">
      <c r="B62" s="38" t="s">
        <v>133</v>
      </c>
      <c r="C62" s="44"/>
      <c r="D62" s="40" t="str">
        <f t="shared" si="0"/>
        <v/>
      </c>
      <c r="E62" s="44"/>
      <c r="F62" s="44"/>
      <c r="G62" s="44"/>
      <c r="H62" s="45"/>
      <c r="N62" s="72" t="s">
        <v>969</v>
      </c>
      <c r="O62" s="72" t="s">
        <v>400</v>
      </c>
      <c r="Q62" s="72" t="s">
        <v>970</v>
      </c>
      <c r="R62" s="72" t="s">
        <v>928</v>
      </c>
      <c r="S62" s="72" t="s">
        <v>125</v>
      </c>
      <c r="Z62" s="72"/>
      <c r="AA62" s="72"/>
      <c r="AB62" s="72"/>
      <c r="AC62" s="72"/>
      <c r="AD62" s="72"/>
      <c r="AE62" s="72"/>
    </row>
    <row r="63" spans="1:31" x14ac:dyDescent="0.2">
      <c r="N63" s="72" t="s">
        <v>132</v>
      </c>
      <c r="P63" s="72" t="s">
        <v>133</v>
      </c>
      <c r="Q63" s="72" t="s">
        <v>133</v>
      </c>
      <c r="Z63" s="72"/>
      <c r="AA63" s="72"/>
      <c r="AB63" s="72"/>
      <c r="AC63" s="72"/>
      <c r="AD63" s="72"/>
      <c r="AE63" s="72"/>
    </row>
    <row r="64" spans="1:31" x14ac:dyDescent="0.2">
      <c r="N64" s="72" t="s">
        <v>133</v>
      </c>
      <c r="P64" s="72" t="s">
        <v>971</v>
      </c>
      <c r="Z64" s="72"/>
      <c r="AA64" s="72"/>
      <c r="AB64" s="72"/>
      <c r="AC64" s="72"/>
      <c r="AD64" s="72"/>
      <c r="AE64" s="72"/>
    </row>
    <row r="65" spans="26:31" x14ac:dyDescent="0.2">
      <c r="Z65" s="72"/>
      <c r="AA65" s="72"/>
      <c r="AB65" s="72"/>
      <c r="AC65" s="72"/>
      <c r="AD65" s="72"/>
      <c r="AE65" s="72"/>
    </row>
  </sheetData>
  <mergeCells count="11">
    <mergeCell ref="B1:J1"/>
    <mergeCell ref="C2:C3"/>
    <mergeCell ref="A1:A3"/>
    <mergeCell ref="B2:B3"/>
    <mergeCell ref="D2:D3"/>
    <mergeCell ref="E2:E3"/>
    <mergeCell ref="F2:F3"/>
    <mergeCell ref="G2:G3"/>
    <mergeCell ref="H2:H3"/>
    <mergeCell ref="I2:I3"/>
    <mergeCell ref="J2:J3"/>
  </mergeCells>
  <conditionalFormatting sqref="W2:AE2">
    <cfRule type="cellIs" dxfId="1" priority="2" operator="equal">
      <formula>TRUE</formula>
    </cfRule>
  </conditionalFormatting>
  <conditionalFormatting sqref="W4:AE65">
    <cfRule type="cellIs" dxfId="0" priority="1" operator="equal">
      <formula>TRUE</formula>
    </cfRule>
  </conditionalFormatting>
  <pageMargins left="0.7" right="0.7" top="0.75" bottom="0.75" header="0.3" footer="0.3"/>
  <pageSetup orientation="portrait" r:id="rId1"/>
  <ignoredErrors>
    <ignoredError sqref="J5:J6 J8:J11 J45:J47 J40:J43 H40:H47 J54 H5:H29 H32:H38 J32:J38 H30 H55:H57 J55:J57 J14:J17 J19:J29 H49:H54 J49:J52 H59:H60 J59:J60"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3CA7-8DBF-4B5A-9899-1874B659A329}">
  <sheetPr>
    <pageSetUpPr autoPageBreaks="0"/>
  </sheetPr>
  <dimension ref="A1:O62"/>
  <sheetViews>
    <sheetView showGridLines="0" zoomScale="70" zoomScaleNormal="70" workbookViewId="0">
      <selection activeCell="D7" sqref="D7"/>
    </sheetView>
  </sheetViews>
  <sheetFormatPr baseColWidth="10" defaultColWidth="11.5703125" defaultRowHeight="18" x14ac:dyDescent="0.25"/>
  <cols>
    <col min="1" max="1" width="6.7109375" style="46" customWidth="1"/>
    <col min="2" max="5" width="30.28515625" style="46" customWidth="1"/>
    <col min="6" max="6" width="29.140625" style="46" customWidth="1"/>
    <col min="7" max="7" width="29.28515625" style="46" customWidth="1"/>
    <col min="8" max="8" width="29" style="46" customWidth="1"/>
    <col min="9" max="9" width="31.42578125" style="46" customWidth="1"/>
    <col min="10" max="10" width="25.7109375" style="46" customWidth="1"/>
    <col min="11" max="11" width="36.7109375" style="46" customWidth="1"/>
    <col min="12" max="13" width="35.7109375" style="46" customWidth="1"/>
    <col min="14" max="14" width="30.140625" style="46" customWidth="1"/>
    <col min="15" max="15" width="33.7109375" style="46" customWidth="1"/>
    <col min="16" max="16384" width="11.5703125" style="46"/>
  </cols>
  <sheetData>
    <row r="1" spans="1:15" ht="45" customHeight="1" x14ac:dyDescent="0.25">
      <c r="A1" s="99" t="s">
        <v>1</v>
      </c>
      <c r="B1" s="116" t="s">
        <v>535</v>
      </c>
      <c r="C1" s="116"/>
      <c r="D1" s="116"/>
      <c r="E1" s="116"/>
      <c r="F1" s="116"/>
      <c r="G1" s="116"/>
      <c r="H1" s="116"/>
      <c r="I1" s="116"/>
      <c r="J1" s="116" t="s">
        <v>130</v>
      </c>
      <c r="K1" s="116"/>
      <c r="L1" s="116"/>
      <c r="M1" s="116"/>
      <c r="N1" s="116"/>
      <c r="O1" s="116"/>
    </row>
    <row r="2" spans="1:15" ht="36.6" customHeight="1" x14ac:dyDescent="0.25">
      <c r="A2" s="100"/>
      <c r="B2" s="107" t="s">
        <v>536</v>
      </c>
      <c r="C2" s="107" t="s">
        <v>521</v>
      </c>
      <c r="D2" s="110" t="s">
        <v>522</v>
      </c>
      <c r="E2" s="110" t="s">
        <v>110</v>
      </c>
      <c r="F2" s="104" t="s">
        <v>546</v>
      </c>
      <c r="G2" s="105"/>
      <c r="H2" s="105"/>
      <c r="I2" s="106"/>
      <c r="J2" s="107" t="s">
        <v>864</v>
      </c>
      <c r="K2" s="113" t="s">
        <v>66</v>
      </c>
      <c r="L2" s="114"/>
      <c r="M2" s="115"/>
      <c r="N2" s="107" t="s">
        <v>523</v>
      </c>
      <c r="O2" s="107" t="s">
        <v>551</v>
      </c>
    </row>
    <row r="3" spans="1:15" ht="58.9" customHeight="1" x14ac:dyDescent="0.25">
      <c r="A3" s="100"/>
      <c r="B3" s="108"/>
      <c r="C3" s="108"/>
      <c r="D3" s="111"/>
      <c r="E3" s="111"/>
      <c r="F3" s="102" t="s">
        <v>131</v>
      </c>
      <c r="G3" s="103" t="s">
        <v>376</v>
      </c>
      <c r="H3" s="102" t="s">
        <v>377</v>
      </c>
      <c r="I3" s="102" t="s">
        <v>538</v>
      </c>
      <c r="J3" s="108"/>
      <c r="K3" s="102" t="s">
        <v>547</v>
      </c>
      <c r="L3" s="102" t="s">
        <v>134</v>
      </c>
      <c r="M3" s="102" t="s">
        <v>135</v>
      </c>
      <c r="N3" s="108"/>
      <c r="O3" s="108"/>
    </row>
    <row r="4" spans="1:15" ht="43.5" customHeight="1" x14ac:dyDescent="0.25">
      <c r="A4" s="101"/>
      <c r="B4" s="109"/>
      <c r="C4" s="109"/>
      <c r="D4" s="112"/>
      <c r="E4" s="112"/>
      <c r="F4" s="102"/>
      <c r="G4" s="103"/>
      <c r="H4" s="102"/>
      <c r="I4" s="102"/>
      <c r="J4" s="109"/>
      <c r="K4" s="102"/>
      <c r="L4" s="102"/>
      <c r="M4" s="102"/>
      <c r="N4" s="109"/>
      <c r="O4" s="109"/>
    </row>
    <row r="5" spans="1:15" ht="117.75" customHeight="1" x14ac:dyDescent="0.25">
      <c r="A5" s="47">
        <v>1</v>
      </c>
      <c r="B5" s="47" t="s">
        <v>863</v>
      </c>
      <c r="C5" s="47" t="s">
        <v>863</v>
      </c>
      <c r="D5" s="47" t="s">
        <v>863</v>
      </c>
      <c r="E5" s="47" t="s">
        <v>863</v>
      </c>
      <c r="F5" s="47" t="s">
        <v>863</v>
      </c>
      <c r="G5" s="47" t="s">
        <v>863</v>
      </c>
      <c r="H5" s="47" t="s">
        <v>863</v>
      </c>
      <c r="I5" s="47" t="s">
        <v>863</v>
      </c>
      <c r="J5" s="47" t="s">
        <v>865</v>
      </c>
      <c r="K5" s="70" t="s">
        <v>866</v>
      </c>
      <c r="L5" s="70" t="s">
        <v>867</v>
      </c>
      <c r="M5" s="70" t="s">
        <v>868</v>
      </c>
      <c r="N5" s="70" t="s">
        <v>869</v>
      </c>
      <c r="O5" s="70" t="s">
        <v>870</v>
      </c>
    </row>
    <row r="6" spans="1:15" ht="49.9" customHeight="1" x14ac:dyDescent="0.25">
      <c r="A6" s="47">
        <v>2</v>
      </c>
      <c r="B6" s="48"/>
      <c r="C6" s="48"/>
      <c r="D6" s="48"/>
      <c r="E6" s="48"/>
      <c r="F6" s="48"/>
      <c r="G6" s="48"/>
      <c r="H6" s="48"/>
      <c r="I6" s="48"/>
      <c r="J6" s="48"/>
      <c r="K6" s="48"/>
      <c r="L6" s="48"/>
      <c r="M6" s="48"/>
      <c r="N6" s="48"/>
      <c r="O6" s="48"/>
    </row>
    <row r="7" spans="1:15" ht="49.9" customHeight="1" x14ac:dyDescent="0.25">
      <c r="A7" s="47">
        <v>3</v>
      </c>
      <c r="B7" s="48"/>
      <c r="C7" s="48"/>
      <c r="D7" s="48"/>
      <c r="E7" s="48"/>
      <c r="F7" s="48"/>
      <c r="G7" s="48"/>
      <c r="H7" s="48"/>
      <c r="I7" s="48"/>
      <c r="J7" s="48"/>
      <c r="K7" s="48"/>
      <c r="L7" s="48"/>
      <c r="M7" s="48"/>
      <c r="N7" s="48"/>
      <c r="O7" s="48"/>
    </row>
    <row r="8" spans="1:15" ht="49.9" customHeight="1" x14ac:dyDescent="0.25">
      <c r="A8" s="47">
        <v>4</v>
      </c>
      <c r="B8" s="48"/>
      <c r="C8" s="48"/>
      <c r="D8" s="48"/>
      <c r="E8" s="48"/>
      <c r="F8" s="48"/>
      <c r="G8" s="48"/>
      <c r="H8" s="48"/>
      <c r="I8" s="48"/>
      <c r="J8" s="48"/>
      <c r="K8" s="48"/>
      <c r="L8" s="48"/>
      <c r="M8" s="48"/>
      <c r="N8" s="48"/>
      <c r="O8" s="48"/>
    </row>
    <row r="9" spans="1:15" ht="49.9" customHeight="1" x14ac:dyDescent="0.25">
      <c r="A9" s="47">
        <v>5</v>
      </c>
      <c r="B9" s="48"/>
      <c r="C9" s="48"/>
      <c r="D9" s="48"/>
      <c r="E9" s="48"/>
      <c r="F9" s="48"/>
      <c r="G9" s="48"/>
      <c r="H9" s="48"/>
      <c r="I9" s="48"/>
      <c r="J9" s="48"/>
      <c r="K9" s="48"/>
      <c r="L9" s="48"/>
      <c r="M9" s="48"/>
      <c r="N9" s="48"/>
      <c r="O9" s="48"/>
    </row>
    <row r="10" spans="1:15" ht="49.9" customHeight="1" x14ac:dyDescent="0.25">
      <c r="A10" s="47">
        <v>6</v>
      </c>
      <c r="B10" s="48"/>
      <c r="C10" s="48"/>
      <c r="D10" s="48"/>
      <c r="E10" s="48"/>
      <c r="F10" s="48"/>
      <c r="G10" s="48"/>
      <c r="H10" s="48"/>
      <c r="I10" s="48"/>
      <c r="J10" s="48"/>
      <c r="K10" s="48"/>
      <c r="L10" s="48"/>
      <c r="M10" s="48"/>
      <c r="N10" s="48"/>
      <c r="O10" s="48"/>
    </row>
    <row r="11" spans="1:15" ht="49.9" customHeight="1" x14ac:dyDescent="0.25">
      <c r="A11" s="47">
        <v>7</v>
      </c>
      <c r="B11" s="48"/>
      <c r="C11" s="48"/>
      <c r="D11" s="48"/>
      <c r="E11" s="48"/>
      <c r="F11" s="48"/>
      <c r="G11" s="48"/>
      <c r="H11" s="48"/>
      <c r="I11" s="48"/>
      <c r="J11" s="48"/>
      <c r="K11" s="48"/>
      <c r="L11" s="48"/>
      <c r="M11" s="48"/>
      <c r="N11" s="48"/>
      <c r="O11" s="48"/>
    </row>
    <row r="12" spans="1:15" ht="49.9" customHeight="1" x14ac:dyDescent="0.25">
      <c r="A12" s="47">
        <v>8</v>
      </c>
      <c r="B12" s="48"/>
      <c r="C12" s="48"/>
      <c r="D12" s="48"/>
      <c r="E12" s="48"/>
      <c r="F12" s="48"/>
      <c r="G12" s="48"/>
      <c r="H12" s="48"/>
      <c r="I12" s="48"/>
      <c r="J12" s="48"/>
      <c r="K12" s="48"/>
      <c r="L12" s="48"/>
      <c r="M12" s="48"/>
      <c r="N12" s="48"/>
      <c r="O12" s="48"/>
    </row>
    <row r="13" spans="1:15" ht="49.9" customHeight="1" x14ac:dyDescent="0.25">
      <c r="A13" s="47">
        <v>9</v>
      </c>
      <c r="B13" s="48"/>
      <c r="C13" s="48"/>
      <c r="D13" s="48"/>
      <c r="E13" s="48"/>
      <c r="F13" s="48"/>
      <c r="G13" s="48"/>
      <c r="H13" s="48"/>
      <c r="I13" s="48"/>
      <c r="J13" s="48"/>
      <c r="K13" s="48"/>
      <c r="L13" s="48"/>
      <c r="M13" s="48"/>
      <c r="N13" s="48"/>
      <c r="O13" s="48"/>
    </row>
    <row r="14" spans="1:15" ht="49.9" customHeight="1" x14ac:dyDescent="0.25">
      <c r="A14" s="47">
        <v>10</v>
      </c>
      <c r="B14" s="48"/>
      <c r="C14" s="48"/>
      <c r="D14" s="48"/>
      <c r="E14" s="48"/>
      <c r="F14" s="48"/>
      <c r="G14" s="48"/>
      <c r="H14" s="48"/>
      <c r="I14" s="48"/>
      <c r="J14" s="48"/>
      <c r="K14" s="48"/>
      <c r="L14" s="48"/>
      <c r="M14" s="48"/>
      <c r="N14" s="48"/>
      <c r="O14" s="48"/>
    </row>
    <row r="15" spans="1:15" ht="49.9" customHeight="1" x14ac:dyDescent="0.25">
      <c r="A15" s="47">
        <v>11</v>
      </c>
      <c r="B15" s="48"/>
      <c r="C15" s="48"/>
      <c r="D15" s="48"/>
      <c r="E15" s="48"/>
      <c r="F15" s="48"/>
      <c r="G15" s="48"/>
      <c r="H15" s="48"/>
      <c r="I15" s="48"/>
      <c r="J15" s="48"/>
      <c r="K15" s="48"/>
      <c r="L15" s="48"/>
      <c r="M15" s="48"/>
      <c r="N15" s="48"/>
      <c r="O15" s="48"/>
    </row>
    <row r="16" spans="1:15" ht="49.9" customHeight="1" x14ac:dyDescent="0.25">
      <c r="A16" s="47">
        <v>12</v>
      </c>
      <c r="B16" s="48"/>
      <c r="C16" s="48"/>
      <c r="D16" s="48"/>
      <c r="E16" s="48"/>
      <c r="F16" s="48"/>
      <c r="G16" s="48"/>
      <c r="H16" s="48"/>
      <c r="I16" s="48"/>
      <c r="J16" s="48"/>
      <c r="K16" s="48"/>
      <c r="L16" s="48"/>
      <c r="M16" s="48"/>
      <c r="N16" s="48"/>
      <c r="O16" s="48"/>
    </row>
    <row r="17" spans="1:15" ht="49.9" customHeight="1" x14ac:dyDescent="0.25">
      <c r="A17" s="47">
        <v>13</v>
      </c>
      <c r="B17" s="48"/>
      <c r="C17" s="48"/>
      <c r="D17" s="48"/>
      <c r="E17" s="48"/>
      <c r="F17" s="48"/>
      <c r="G17" s="48"/>
      <c r="H17" s="48"/>
      <c r="I17" s="48"/>
      <c r="J17" s="48"/>
      <c r="K17" s="48"/>
      <c r="L17" s="48"/>
      <c r="M17" s="48"/>
      <c r="N17" s="48"/>
      <c r="O17" s="48"/>
    </row>
    <row r="18" spans="1:15" ht="49.9" customHeight="1" x14ac:dyDescent="0.25">
      <c r="A18" s="47">
        <v>14</v>
      </c>
      <c r="B18" s="48"/>
      <c r="C18" s="48"/>
      <c r="D18" s="48"/>
      <c r="E18" s="48"/>
      <c r="F18" s="48"/>
      <c r="G18" s="48"/>
      <c r="H18" s="48"/>
      <c r="I18" s="48"/>
      <c r="J18" s="48"/>
      <c r="K18" s="48"/>
      <c r="L18" s="48"/>
      <c r="M18" s="48"/>
      <c r="N18" s="48"/>
      <c r="O18" s="48"/>
    </row>
    <row r="19" spans="1:15" ht="49.9" customHeight="1" x14ac:dyDescent="0.25">
      <c r="A19" s="47">
        <v>15</v>
      </c>
      <c r="B19" s="48"/>
      <c r="C19" s="48"/>
      <c r="D19" s="48"/>
      <c r="E19" s="48"/>
      <c r="F19" s="48"/>
      <c r="G19" s="48"/>
      <c r="H19" s="48"/>
      <c r="I19" s="48"/>
      <c r="J19" s="48"/>
      <c r="K19" s="48"/>
      <c r="L19" s="48"/>
      <c r="M19" s="48"/>
      <c r="N19" s="48"/>
      <c r="O19" s="48"/>
    </row>
    <row r="20" spans="1:15" ht="49.9" customHeight="1" x14ac:dyDescent="0.25">
      <c r="A20" s="47">
        <v>16</v>
      </c>
      <c r="B20" s="48"/>
      <c r="C20" s="48"/>
      <c r="D20" s="48"/>
      <c r="E20" s="48"/>
      <c r="F20" s="48"/>
      <c r="G20" s="48"/>
      <c r="H20" s="48"/>
      <c r="I20" s="48"/>
      <c r="J20" s="48"/>
      <c r="K20" s="48"/>
      <c r="L20" s="48"/>
      <c r="M20" s="48"/>
      <c r="N20" s="48"/>
      <c r="O20" s="48"/>
    </row>
    <row r="21" spans="1:15" ht="49.9" customHeight="1" x14ac:dyDescent="0.25">
      <c r="A21" s="47">
        <v>17</v>
      </c>
      <c r="B21" s="48"/>
      <c r="C21" s="48"/>
      <c r="D21" s="48"/>
      <c r="E21" s="48"/>
      <c r="F21" s="48"/>
      <c r="G21" s="48"/>
      <c r="H21" s="48"/>
      <c r="I21" s="48"/>
      <c r="J21" s="48"/>
      <c r="K21" s="48"/>
      <c r="L21" s="48"/>
      <c r="M21" s="48"/>
      <c r="N21" s="48"/>
      <c r="O21" s="48"/>
    </row>
    <row r="22" spans="1:15" ht="49.9" customHeight="1" x14ac:dyDescent="0.25">
      <c r="A22" s="47">
        <v>18</v>
      </c>
      <c r="B22" s="48"/>
      <c r="C22" s="48"/>
      <c r="D22" s="48"/>
      <c r="E22" s="48"/>
      <c r="F22" s="48"/>
      <c r="G22" s="48"/>
      <c r="H22" s="48"/>
      <c r="I22" s="48"/>
      <c r="J22" s="48"/>
      <c r="K22" s="48"/>
      <c r="L22" s="48"/>
      <c r="M22" s="48"/>
      <c r="N22" s="48"/>
      <c r="O22" s="48"/>
    </row>
    <row r="23" spans="1:15" ht="49.9" customHeight="1" x14ac:dyDescent="0.25">
      <c r="A23" s="47">
        <v>19</v>
      </c>
      <c r="B23" s="48"/>
      <c r="C23" s="48"/>
      <c r="D23" s="48"/>
      <c r="E23" s="48"/>
      <c r="F23" s="48"/>
      <c r="G23" s="48"/>
      <c r="H23" s="48"/>
      <c r="I23" s="48"/>
      <c r="J23" s="48"/>
      <c r="K23" s="48"/>
      <c r="L23" s="48"/>
      <c r="M23" s="48"/>
      <c r="N23" s="48"/>
      <c r="O23" s="48"/>
    </row>
    <row r="24" spans="1:15" ht="49.9" customHeight="1" x14ac:dyDescent="0.25">
      <c r="A24" s="47">
        <v>20</v>
      </c>
      <c r="B24" s="48"/>
      <c r="C24" s="48"/>
      <c r="D24" s="48"/>
      <c r="E24" s="48"/>
      <c r="F24" s="48"/>
      <c r="G24" s="48"/>
      <c r="H24" s="48"/>
      <c r="I24" s="48"/>
      <c r="J24" s="48"/>
      <c r="K24" s="48"/>
      <c r="L24" s="48"/>
      <c r="M24" s="48"/>
      <c r="N24" s="48"/>
      <c r="O24" s="48"/>
    </row>
    <row r="25" spans="1:15" ht="49.9" customHeight="1" x14ac:dyDescent="0.25">
      <c r="A25" s="47">
        <v>21</v>
      </c>
      <c r="B25" s="48"/>
      <c r="C25" s="48"/>
      <c r="D25" s="48"/>
      <c r="E25" s="48"/>
      <c r="F25" s="48"/>
      <c r="G25" s="48"/>
      <c r="H25" s="48"/>
      <c r="I25" s="48"/>
      <c r="J25" s="48"/>
      <c r="K25" s="48"/>
      <c r="L25" s="48"/>
      <c r="M25" s="48"/>
      <c r="N25" s="48"/>
      <c r="O25" s="48"/>
    </row>
    <row r="26" spans="1:15" ht="49.9" customHeight="1" x14ac:dyDescent="0.25">
      <c r="A26" s="47">
        <v>22</v>
      </c>
      <c r="B26" s="48"/>
      <c r="C26" s="48"/>
      <c r="D26" s="48"/>
      <c r="E26" s="48"/>
      <c r="F26" s="48"/>
      <c r="G26" s="48"/>
      <c r="H26" s="48"/>
      <c r="I26" s="48"/>
      <c r="J26" s="48"/>
      <c r="K26" s="48"/>
      <c r="L26" s="48"/>
      <c r="M26" s="48"/>
      <c r="N26" s="48"/>
      <c r="O26" s="48"/>
    </row>
    <row r="27" spans="1:15" ht="49.9" customHeight="1" x14ac:dyDescent="0.25">
      <c r="A27" s="47">
        <v>23</v>
      </c>
      <c r="B27" s="48"/>
      <c r="C27" s="48"/>
      <c r="D27" s="48"/>
      <c r="E27" s="48"/>
      <c r="F27" s="48"/>
      <c r="G27" s="48"/>
      <c r="H27" s="48"/>
      <c r="I27" s="48"/>
      <c r="J27" s="48"/>
      <c r="K27" s="48"/>
      <c r="L27" s="48"/>
      <c r="M27" s="48"/>
      <c r="N27" s="48"/>
      <c r="O27" s="48"/>
    </row>
    <row r="28" spans="1:15" ht="49.9" customHeight="1" x14ac:dyDescent="0.25">
      <c r="A28" s="47">
        <v>24</v>
      </c>
      <c r="B28" s="48"/>
      <c r="C28" s="48"/>
      <c r="D28" s="48"/>
      <c r="E28" s="48"/>
      <c r="F28" s="48"/>
      <c r="G28" s="48"/>
      <c r="H28" s="48"/>
      <c r="I28" s="48"/>
      <c r="J28" s="48"/>
      <c r="K28" s="48"/>
      <c r="L28" s="48"/>
      <c r="M28" s="48"/>
      <c r="N28" s="48"/>
      <c r="O28" s="48"/>
    </row>
    <row r="29" spans="1:15" ht="49.9" customHeight="1" x14ac:dyDescent="0.25">
      <c r="A29" s="47">
        <v>25</v>
      </c>
      <c r="B29" s="48"/>
      <c r="C29" s="48"/>
      <c r="D29" s="48"/>
      <c r="E29" s="48"/>
      <c r="F29" s="48"/>
      <c r="G29" s="48"/>
      <c r="H29" s="48"/>
      <c r="I29" s="48"/>
      <c r="J29" s="48"/>
      <c r="K29" s="48"/>
      <c r="L29" s="48"/>
      <c r="M29" s="48"/>
      <c r="N29" s="48"/>
      <c r="O29" s="48"/>
    </row>
    <row r="30" spans="1:15" ht="49.9" customHeight="1" x14ac:dyDescent="0.25">
      <c r="A30" s="47">
        <v>26</v>
      </c>
      <c r="B30" s="48"/>
      <c r="C30" s="48"/>
      <c r="D30" s="48"/>
      <c r="E30" s="48"/>
      <c r="F30" s="48"/>
      <c r="G30" s="48"/>
      <c r="H30" s="48"/>
      <c r="I30" s="48"/>
      <c r="J30" s="48"/>
      <c r="K30" s="48"/>
      <c r="L30" s="48"/>
      <c r="M30" s="48"/>
      <c r="N30" s="48"/>
      <c r="O30" s="48"/>
    </row>
    <row r="31" spans="1:15" ht="49.9" customHeight="1" x14ac:dyDescent="0.25">
      <c r="A31" s="47">
        <v>27</v>
      </c>
      <c r="B31" s="48"/>
      <c r="C31" s="48"/>
      <c r="D31" s="48"/>
      <c r="E31" s="48"/>
      <c r="F31" s="48"/>
      <c r="G31" s="48"/>
      <c r="H31" s="48"/>
      <c r="I31" s="48"/>
      <c r="J31" s="48"/>
      <c r="K31" s="48"/>
      <c r="L31" s="48"/>
      <c r="M31" s="48"/>
      <c r="N31" s="48"/>
      <c r="O31" s="48"/>
    </row>
    <row r="32" spans="1:15" ht="49.9" customHeight="1" x14ac:dyDescent="0.25">
      <c r="A32" s="47">
        <v>28</v>
      </c>
      <c r="B32" s="48"/>
      <c r="C32" s="48"/>
      <c r="D32" s="48"/>
      <c r="E32" s="48"/>
      <c r="F32" s="48"/>
      <c r="G32" s="48"/>
      <c r="H32" s="48"/>
      <c r="I32" s="48"/>
      <c r="J32" s="48"/>
      <c r="K32" s="48"/>
      <c r="L32" s="48"/>
      <c r="M32" s="48"/>
      <c r="N32" s="48"/>
      <c r="O32" s="48"/>
    </row>
    <row r="33" spans="1:15" ht="49.9" customHeight="1" x14ac:dyDescent="0.25">
      <c r="A33" s="47">
        <v>29</v>
      </c>
      <c r="B33" s="48"/>
      <c r="C33" s="48"/>
      <c r="D33" s="48"/>
      <c r="E33" s="48"/>
      <c r="F33" s="48"/>
      <c r="G33" s="48"/>
      <c r="H33" s="48"/>
      <c r="I33" s="48"/>
      <c r="J33" s="48"/>
      <c r="K33" s="48"/>
      <c r="L33" s="48"/>
      <c r="M33" s="48"/>
      <c r="N33" s="48"/>
      <c r="O33" s="48"/>
    </row>
    <row r="34" spans="1:15" ht="49.9" customHeight="1" x14ac:dyDescent="0.25">
      <c r="A34" s="47">
        <v>30</v>
      </c>
      <c r="B34" s="48"/>
      <c r="C34" s="48"/>
      <c r="D34" s="48"/>
      <c r="E34" s="48"/>
      <c r="F34" s="48"/>
      <c r="G34" s="48"/>
      <c r="H34" s="48"/>
      <c r="I34" s="48"/>
      <c r="J34" s="48"/>
      <c r="K34" s="48"/>
      <c r="L34" s="48"/>
      <c r="M34" s="48"/>
      <c r="N34" s="48"/>
      <c r="O34" s="48"/>
    </row>
    <row r="35" spans="1:15" ht="49.9" customHeight="1" x14ac:dyDescent="0.25">
      <c r="A35" s="47">
        <v>31</v>
      </c>
      <c r="B35" s="48"/>
      <c r="C35" s="48"/>
      <c r="D35" s="48"/>
      <c r="E35" s="48"/>
      <c r="F35" s="48"/>
      <c r="G35" s="48"/>
      <c r="H35" s="48"/>
      <c r="I35" s="48"/>
      <c r="J35" s="48"/>
      <c r="K35" s="48"/>
      <c r="L35" s="48"/>
      <c r="M35" s="48"/>
      <c r="N35" s="48"/>
      <c r="O35" s="48"/>
    </row>
    <row r="36" spans="1:15" ht="49.9" customHeight="1" x14ac:dyDescent="0.25">
      <c r="A36" s="47">
        <v>32</v>
      </c>
      <c r="B36" s="48"/>
      <c r="C36" s="48"/>
      <c r="D36" s="48"/>
      <c r="E36" s="48"/>
      <c r="F36" s="48"/>
      <c r="G36" s="48"/>
      <c r="H36" s="48"/>
      <c r="I36" s="48"/>
      <c r="J36" s="48"/>
      <c r="K36" s="48"/>
      <c r="L36" s="48"/>
      <c r="M36" s="48"/>
      <c r="N36" s="48"/>
      <c r="O36" s="48"/>
    </row>
    <row r="37" spans="1:15" ht="49.9" customHeight="1" x14ac:dyDescent="0.25">
      <c r="A37" s="47">
        <v>33</v>
      </c>
      <c r="B37" s="48"/>
      <c r="C37" s="48"/>
      <c r="D37" s="48"/>
      <c r="E37" s="48"/>
      <c r="F37" s="48"/>
      <c r="G37" s="48"/>
      <c r="H37" s="48"/>
      <c r="I37" s="48"/>
      <c r="J37" s="48"/>
      <c r="K37" s="48"/>
      <c r="L37" s="48"/>
      <c r="M37" s="48"/>
      <c r="N37" s="48"/>
      <c r="O37" s="48"/>
    </row>
    <row r="38" spans="1:15" ht="49.9" customHeight="1" x14ac:dyDescent="0.25">
      <c r="A38" s="47">
        <v>34</v>
      </c>
      <c r="B38" s="48"/>
      <c r="C38" s="48"/>
      <c r="D38" s="48"/>
      <c r="E38" s="48"/>
      <c r="F38" s="48"/>
      <c r="G38" s="48"/>
      <c r="H38" s="48"/>
      <c r="I38" s="48"/>
      <c r="J38" s="48"/>
      <c r="K38" s="48"/>
      <c r="L38" s="48"/>
      <c r="M38" s="48"/>
      <c r="N38" s="48"/>
      <c r="O38" s="48"/>
    </row>
    <row r="39" spans="1:15" ht="49.9" customHeight="1" x14ac:dyDescent="0.25">
      <c r="A39" s="47">
        <v>35</v>
      </c>
      <c r="B39" s="48"/>
      <c r="C39" s="48"/>
      <c r="D39" s="48"/>
      <c r="E39" s="48"/>
      <c r="F39" s="48"/>
      <c r="G39" s="48"/>
      <c r="H39" s="48"/>
      <c r="I39" s="48"/>
      <c r="J39" s="48"/>
      <c r="K39" s="48"/>
      <c r="L39" s="48"/>
      <c r="M39" s="48"/>
      <c r="N39" s="48"/>
      <c r="O39" s="48"/>
    </row>
    <row r="40" spans="1:15" ht="49.9" customHeight="1" x14ac:dyDescent="0.25">
      <c r="A40" s="47">
        <v>36</v>
      </c>
      <c r="B40" s="48"/>
      <c r="C40" s="48"/>
      <c r="D40" s="48"/>
      <c r="E40" s="48"/>
      <c r="F40" s="48"/>
      <c r="G40" s="48"/>
      <c r="H40" s="48"/>
      <c r="I40" s="48"/>
      <c r="J40" s="48"/>
      <c r="K40" s="48"/>
      <c r="L40" s="48"/>
      <c r="M40" s="48"/>
      <c r="N40" s="48"/>
      <c r="O40" s="48"/>
    </row>
    <row r="41" spans="1:15" ht="49.9" customHeight="1" x14ac:dyDescent="0.25">
      <c r="A41" s="47">
        <v>37</v>
      </c>
      <c r="B41" s="48"/>
      <c r="C41" s="48"/>
      <c r="D41" s="48"/>
      <c r="E41" s="48"/>
      <c r="F41" s="48"/>
      <c r="G41" s="48"/>
      <c r="H41" s="48"/>
      <c r="I41" s="48"/>
      <c r="J41" s="48"/>
      <c r="K41" s="48"/>
      <c r="L41" s="48"/>
      <c r="M41" s="48"/>
      <c r="N41" s="48"/>
      <c r="O41" s="48"/>
    </row>
    <row r="42" spans="1:15" ht="49.9" customHeight="1" x14ac:dyDescent="0.25">
      <c r="A42" s="47">
        <v>38</v>
      </c>
      <c r="B42" s="48"/>
      <c r="C42" s="48"/>
      <c r="D42" s="48"/>
      <c r="E42" s="48"/>
      <c r="F42" s="48"/>
      <c r="G42" s="48"/>
      <c r="H42" s="48"/>
      <c r="I42" s="48"/>
      <c r="J42" s="48"/>
      <c r="K42" s="48"/>
      <c r="L42" s="48"/>
      <c r="M42" s="48"/>
      <c r="N42" s="48"/>
      <c r="O42" s="48"/>
    </row>
    <row r="43" spans="1:15" ht="49.9" customHeight="1" x14ac:dyDescent="0.25">
      <c r="A43" s="47">
        <v>39</v>
      </c>
      <c r="B43" s="48"/>
      <c r="C43" s="48"/>
      <c r="D43" s="48"/>
      <c r="E43" s="48"/>
      <c r="F43" s="48"/>
      <c r="G43" s="48"/>
      <c r="H43" s="48"/>
      <c r="I43" s="48"/>
      <c r="J43" s="48"/>
      <c r="K43" s="48"/>
      <c r="L43" s="48"/>
      <c r="M43" s="48"/>
      <c r="N43" s="48"/>
      <c r="O43" s="48"/>
    </row>
    <row r="44" spans="1:15" ht="49.9" customHeight="1" x14ac:dyDescent="0.25">
      <c r="A44" s="47">
        <v>40</v>
      </c>
      <c r="B44" s="48"/>
      <c r="C44" s="48"/>
      <c r="D44" s="48"/>
      <c r="E44" s="48"/>
      <c r="F44" s="48"/>
      <c r="G44" s="48"/>
      <c r="H44" s="48"/>
      <c r="I44" s="48"/>
      <c r="J44" s="48"/>
      <c r="K44" s="48"/>
      <c r="L44" s="48"/>
      <c r="M44" s="48"/>
      <c r="N44" s="48"/>
      <c r="O44" s="48"/>
    </row>
    <row r="45" spans="1:15" ht="49.9" customHeight="1" x14ac:dyDescent="0.25">
      <c r="A45" s="47">
        <v>41</v>
      </c>
      <c r="B45" s="48"/>
      <c r="C45" s="48"/>
      <c r="D45" s="48"/>
      <c r="E45" s="48"/>
      <c r="F45" s="48"/>
      <c r="G45" s="48"/>
      <c r="H45" s="48"/>
      <c r="I45" s="48"/>
      <c r="J45" s="48"/>
      <c r="K45" s="48"/>
      <c r="L45" s="48"/>
      <c r="M45" s="48"/>
      <c r="N45" s="48"/>
      <c r="O45" s="48"/>
    </row>
    <row r="46" spans="1:15" ht="49.9" customHeight="1" x14ac:dyDescent="0.25">
      <c r="A46" s="47">
        <v>42</v>
      </c>
      <c r="B46" s="48"/>
      <c r="C46" s="48"/>
      <c r="D46" s="48"/>
      <c r="E46" s="48"/>
      <c r="F46" s="48"/>
      <c r="G46" s="48"/>
      <c r="H46" s="48"/>
      <c r="I46" s="48"/>
      <c r="J46" s="48"/>
      <c r="K46" s="48"/>
      <c r="L46" s="48"/>
      <c r="M46" s="48"/>
      <c r="N46" s="48"/>
      <c r="O46" s="48"/>
    </row>
    <row r="47" spans="1:15" ht="49.9" customHeight="1" x14ac:dyDescent="0.25">
      <c r="A47" s="47">
        <v>43</v>
      </c>
      <c r="B47" s="48"/>
      <c r="C47" s="48"/>
      <c r="D47" s="48"/>
      <c r="E47" s="48"/>
      <c r="F47" s="48"/>
      <c r="G47" s="48"/>
      <c r="H47" s="48"/>
      <c r="I47" s="48"/>
      <c r="J47" s="48"/>
      <c r="K47" s="48"/>
      <c r="L47" s="48"/>
      <c r="M47" s="48"/>
      <c r="N47" s="48"/>
      <c r="O47" s="48"/>
    </row>
    <row r="48" spans="1:15" ht="49.9" customHeight="1" x14ac:dyDescent="0.25">
      <c r="A48" s="47">
        <v>44</v>
      </c>
      <c r="B48" s="48"/>
      <c r="C48" s="48"/>
      <c r="D48" s="48"/>
      <c r="E48" s="48"/>
      <c r="F48" s="48"/>
      <c r="G48" s="48"/>
      <c r="H48" s="48"/>
      <c r="I48" s="48"/>
      <c r="J48" s="48"/>
      <c r="K48" s="48"/>
      <c r="L48" s="48"/>
      <c r="M48" s="48"/>
      <c r="N48" s="48"/>
      <c r="O48" s="48"/>
    </row>
    <row r="49" spans="1:15" ht="49.9" customHeight="1" x14ac:dyDescent="0.25">
      <c r="A49" s="47">
        <v>45</v>
      </c>
      <c r="B49" s="48"/>
      <c r="C49" s="48"/>
      <c r="D49" s="48"/>
      <c r="E49" s="48"/>
      <c r="F49" s="48"/>
      <c r="G49" s="48"/>
      <c r="H49" s="48"/>
      <c r="I49" s="48"/>
      <c r="J49" s="48"/>
      <c r="K49" s="48"/>
      <c r="L49" s="48"/>
      <c r="M49" s="48"/>
      <c r="N49" s="48"/>
      <c r="O49" s="48"/>
    </row>
    <row r="50" spans="1:15" ht="49.9" customHeight="1" x14ac:dyDescent="0.25">
      <c r="A50" s="47">
        <v>46</v>
      </c>
      <c r="B50" s="48"/>
      <c r="C50" s="48"/>
      <c r="D50" s="48"/>
      <c r="E50" s="48"/>
      <c r="F50" s="48"/>
      <c r="G50" s="48"/>
      <c r="H50" s="48"/>
      <c r="I50" s="48"/>
      <c r="J50" s="48"/>
      <c r="K50" s="48"/>
      <c r="L50" s="48"/>
      <c r="M50" s="48"/>
      <c r="N50" s="48"/>
      <c r="O50" s="48"/>
    </row>
    <row r="51" spans="1:15" ht="49.9" customHeight="1" x14ac:dyDescent="0.25">
      <c r="A51" s="47">
        <v>47</v>
      </c>
      <c r="B51" s="48"/>
      <c r="C51" s="48"/>
      <c r="D51" s="48"/>
      <c r="E51" s="48"/>
      <c r="F51" s="48"/>
      <c r="G51" s="48"/>
      <c r="H51" s="48"/>
      <c r="I51" s="48"/>
      <c r="J51" s="48"/>
      <c r="K51" s="48"/>
      <c r="L51" s="48"/>
      <c r="M51" s="48"/>
      <c r="N51" s="48"/>
      <c r="O51" s="48"/>
    </row>
    <row r="52" spans="1:15" ht="49.9" customHeight="1" x14ac:dyDescent="0.25">
      <c r="A52" s="47">
        <v>48</v>
      </c>
      <c r="B52" s="48"/>
      <c r="C52" s="48"/>
      <c r="D52" s="48"/>
      <c r="E52" s="48"/>
      <c r="F52" s="48"/>
      <c r="G52" s="48"/>
      <c r="H52" s="48"/>
      <c r="I52" s="48"/>
      <c r="J52" s="48"/>
      <c r="K52" s="48"/>
      <c r="L52" s="48"/>
      <c r="M52" s="48"/>
      <c r="N52" s="48"/>
      <c r="O52" s="48"/>
    </row>
    <row r="53" spans="1:15" ht="49.9" customHeight="1" x14ac:dyDescent="0.25">
      <c r="A53" s="47">
        <v>49</v>
      </c>
      <c r="B53" s="48"/>
      <c r="C53" s="48"/>
      <c r="D53" s="48"/>
      <c r="E53" s="48"/>
      <c r="F53" s="48"/>
      <c r="G53" s="48"/>
      <c r="H53" s="48"/>
      <c r="I53" s="48"/>
      <c r="J53" s="48"/>
      <c r="K53" s="48"/>
      <c r="L53" s="48"/>
      <c r="M53" s="48"/>
      <c r="N53" s="48"/>
      <c r="O53" s="48"/>
    </row>
    <row r="54" spans="1:15" ht="49.9" customHeight="1" x14ac:dyDescent="0.25">
      <c r="A54" s="47">
        <v>50</v>
      </c>
      <c r="B54" s="48"/>
      <c r="C54" s="48"/>
      <c r="D54" s="48"/>
      <c r="E54" s="48"/>
      <c r="F54" s="48"/>
      <c r="G54" s="48"/>
      <c r="H54" s="48"/>
      <c r="I54" s="48"/>
      <c r="J54" s="48"/>
      <c r="K54" s="48"/>
      <c r="L54" s="48"/>
      <c r="M54" s="48"/>
      <c r="N54" s="48"/>
      <c r="O54" s="48"/>
    </row>
    <row r="55" spans="1:15" ht="49.9" customHeight="1" x14ac:dyDescent="0.25">
      <c r="A55" s="47">
        <v>51</v>
      </c>
      <c r="B55" s="48"/>
      <c r="C55" s="48"/>
      <c r="D55" s="48"/>
      <c r="E55" s="48"/>
      <c r="F55" s="48"/>
      <c r="G55" s="48"/>
      <c r="H55" s="48"/>
      <c r="I55" s="48"/>
      <c r="J55" s="48"/>
      <c r="K55" s="48"/>
      <c r="L55" s="48"/>
      <c r="M55" s="48"/>
      <c r="N55" s="48"/>
      <c r="O55" s="48"/>
    </row>
    <row r="56" spans="1:15" ht="49.9" customHeight="1" x14ac:dyDescent="0.25">
      <c r="A56" s="47">
        <v>52</v>
      </c>
      <c r="B56" s="48"/>
      <c r="C56" s="48"/>
      <c r="D56" s="48"/>
      <c r="E56" s="48"/>
      <c r="F56" s="48"/>
      <c r="G56" s="48"/>
      <c r="H56" s="48"/>
      <c r="I56" s="48"/>
      <c r="J56" s="48"/>
      <c r="K56" s="48"/>
      <c r="L56" s="48"/>
      <c r="M56" s="48"/>
      <c r="N56" s="48"/>
      <c r="O56" s="48"/>
    </row>
    <row r="57" spans="1:15" ht="49.9" customHeight="1" x14ac:dyDescent="0.25">
      <c r="A57" s="47">
        <v>53</v>
      </c>
      <c r="B57" s="48"/>
      <c r="C57" s="48"/>
      <c r="D57" s="48"/>
      <c r="E57" s="48"/>
      <c r="F57" s="48"/>
      <c r="G57" s="48"/>
      <c r="H57" s="48"/>
      <c r="I57" s="48"/>
      <c r="J57" s="48"/>
      <c r="K57" s="48"/>
      <c r="L57" s="48"/>
      <c r="M57" s="48"/>
      <c r="N57" s="48"/>
      <c r="O57" s="48"/>
    </row>
    <row r="58" spans="1:15" ht="49.9" customHeight="1" x14ac:dyDescent="0.25">
      <c r="A58" s="47">
        <v>54</v>
      </c>
      <c r="B58" s="48"/>
      <c r="C58" s="48"/>
      <c r="D58" s="48"/>
      <c r="E58" s="48"/>
      <c r="F58" s="48"/>
      <c r="G58" s="48"/>
      <c r="H58" s="48"/>
      <c r="I58" s="48"/>
      <c r="J58" s="48"/>
      <c r="K58" s="48"/>
      <c r="L58" s="48"/>
      <c r="M58" s="48"/>
      <c r="N58" s="48"/>
      <c r="O58" s="48"/>
    </row>
    <row r="59" spans="1:15" ht="49.9" customHeight="1" x14ac:dyDescent="0.25">
      <c r="A59" s="47">
        <v>55</v>
      </c>
      <c r="B59" s="48"/>
      <c r="C59" s="48"/>
      <c r="D59" s="48"/>
      <c r="E59" s="48"/>
      <c r="F59" s="48"/>
      <c r="G59" s="48"/>
      <c r="H59" s="48"/>
      <c r="I59" s="48"/>
      <c r="J59" s="48"/>
      <c r="K59" s="48"/>
      <c r="L59" s="48"/>
      <c r="M59" s="48"/>
      <c r="N59" s="48"/>
      <c r="O59" s="48"/>
    </row>
    <row r="60" spans="1:15" ht="49.9" customHeight="1" x14ac:dyDescent="0.25">
      <c r="A60" s="47">
        <v>56</v>
      </c>
      <c r="B60" s="48"/>
      <c r="C60" s="48"/>
      <c r="D60" s="48"/>
      <c r="E60" s="48"/>
      <c r="F60" s="48"/>
      <c r="G60" s="48"/>
      <c r="H60" s="48"/>
      <c r="I60" s="48"/>
      <c r="J60" s="48"/>
      <c r="K60" s="48"/>
      <c r="L60" s="48"/>
      <c r="M60" s="48"/>
      <c r="N60" s="48"/>
      <c r="O60" s="48"/>
    </row>
    <row r="61" spans="1:15" ht="49.9" customHeight="1" x14ac:dyDescent="0.25">
      <c r="A61" s="47">
        <v>57</v>
      </c>
      <c r="B61" s="48"/>
      <c r="C61" s="48"/>
      <c r="D61" s="48"/>
      <c r="E61" s="48"/>
      <c r="F61" s="48"/>
      <c r="G61" s="48"/>
      <c r="H61" s="48"/>
      <c r="I61" s="48"/>
      <c r="J61" s="48"/>
      <c r="K61" s="48"/>
      <c r="L61" s="48"/>
      <c r="M61" s="48"/>
      <c r="N61" s="48"/>
      <c r="O61" s="48"/>
    </row>
    <row r="62" spans="1:15" ht="27.6" customHeight="1" x14ac:dyDescent="0.25">
      <c r="J62" s="49" t="s">
        <v>524</v>
      </c>
      <c r="K62" s="49"/>
      <c r="L62" s="47"/>
      <c r="M62" s="47"/>
      <c r="N62" s="47"/>
      <c r="O62" s="47"/>
    </row>
  </sheetData>
  <mergeCells count="19">
    <mergeCell ref="J1:O1"/>
    <mergeCell ref="N2:N4"/>
    <mergeCell ref="O2:O4"/>
    <mergeCell ref="A1:A4"/>
    <mergeCell ref="M3:M4"/>
    <mergeCell ref="I3:I4"/>
    <mergeCell ref="H3:H4"/>
    <mergeCell ref="G3:G4"/>
    <mergeCell ref="F3:F4"/>
    <mergeCell ref="F2:I2"/>
    <mergeCell ref="B2:B4"/>
    <mergeCell ref="C2:C4"/>
    <mergeCell ref="D2:D4"/>
    <mergeCell ref="E2:E4"/>
    <mergeCell ref="J2:J4"/>
    <mergeCell ref="K2:M2"/>
    <mergeCell ref="K3:K4"/>
    <mergeCell ref="L3:L4"/>
    <mergeCell ref="B1:I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3F4D4-0AA0-4A5D-AF61-0196A47BD5B6}">
  <dimension ref="A1:AQ8"/>
  <sheetViews>
    <sheetView topLeftCell="B1" zoomScale="70" zoomScaleNormal="70" workbookViewId="0">
      <selection activeCell="K5" sqref="K5"/>
    </sheetView>
  </sheetViews>
  <sheetFormatPr baseColWidth="10" defaultColWidth="25.7109375" defaultRowHeight="15" x14ac:dyDescent="0.25"/>
  <cols>
    <col min="1" max="1" width="29.140625" customWidth="1"/>
    <col min="25" max="25" width="26.7109375" customWidth="1"/>
    <col min="43" max="43" width="36.28515625" customWidth="1"/>
  </cols>
  <sheetData>
    <row r="1" spans="1:43" ht="39.6" customHeight="1" x14ac:dyDescent="0.25">
      <c r="B1" s="118" t="s">
        <v>129</v>
      </c>
      <c r="C1" s="118"/>
      <c r="D1" s="17" t="s">
        <v>228</v>
      </c>
      <c r="E1" s="23" t="s">
        <v>66</v>
      </c>
      <c r="F1" s="118" t="s">
        <v>237</v>
      </c>
      <c r="G1" s="118"/>
      <c r="H1" s="118"/>
      <c r="I1" s="118"/>
      <c r="J1" s="118" t="s">
        <v>238</v>
      </c>
      <c r="K1" s="118"/>
      <c r="L1" s="118"/>
      <c r="M1" s="118" t="s">
        <v>361</v>
      </c>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7" t="s">
        <v>630</v>
      </c>
    </row>
    <row r="2" spans="1:43" ht="49.9" customHeight="1" x14ac:dyDescent="0.25">
      <c r="B2" s="121" t="s">
        <v>13</v>
      </c>
      <c r="C2" s="107" t="s">
        <v>375</v>
      </c>
      <c r="D2" s="107" t="s">
        <v>223</v>
      </c>
      <c r="E2" s="107" t="s">
        <v>14</v>
      </c>
      <c r="F2" s="117" t="s">
        <v>224</v>
      </c>
      <c r="G2" s="117" t="s">
        <v>225</v>
      </c>
      <c r="H2" s="117"/>
      <c r="I2" s="117"/>
      <c r="J2" s="117" t="s">
        <v>65</v>
      </c>
      <c r="K2" s="120" t="s">
        <v>63</v>
      </c>
      <c r="L2" s="121"/>
      <c r="M2" s="107" t="s">
        <v>362</v>
      </c>
      <c r="N2" s="119" t="s">
        <v>23</v>
      </c>
      <c r="O2" s="120"/>
      <c r="P2" s="120"/>
      <c r="Q2" s="121"/>
      <c r="R2" s="119" t="s">
        <v>24</v>
      </c>
      <c r="S2" s="120"/>
      <c r="T2" s="121"/>
      <c r="U2" s="117" t="s">
        <v>2</v>
      </c>
      <c r="V2" s="117" t="s">
        <v>25</v>
      </c>
      <c r="W2" s="117" t="s">
        <v>3</v>
      </c>
      <c r="X2" s="119" t="s">
        <v>26</v>
      </c>
      <c r="Y2" s="120"/>
      <c r="Z2" s="121"/>
      <c r="AA2" s="117" t="s">
        <v>4</v>
      </c>
      <c r="AB2" s="119" t="s">
        <v>29</v>
      </c>
      <c r="AC2" s="120"/>
      <c r="AD2" s="121"/>
      <c r="AE2" s="117" t="s">
        <v>31</v>
      </c>
      <c r="AF2" s="117" t="s">
        <v>528</v>
      </c>
      <c r="AG2" s="117" t="s">
        <v>5</v>
      </c>
      <c r="AH2" s="117" t="s">
        <v>6</v>
      </c>
      <c r="AI2" s="119" t="s">
        <v>32</v>
      </c>
      <c r="AJ2" s="120"/>
      <c r="AK2" s="121"/>
      <c r="AL2" s="117" t="s">
        <v>232</v>
      </c>
      <c r="AM2" s="117" t="s">
        <v>8</v>
      </c>
      <c r="AN2" s="117" t="s">
        <v>9</v>
      </c>
      <c r="AO2" s="117" t="s">
        <v>10</v>
      </c>
      <c r="AP2" s="117" t="s">
        <v>96</v>
      </c>
      <c r="AQ2" s="117" t="s">
        <v>564</v>
      </c>
    </row>
    <row r="3" spans="1:43" ht="49.9" customHeight="1" x14ac:dyDescent="0.25">
      <c r="B3" s="124"/>
      <c r="C3" s="108"/>
      <c r="D3" s="108"/>
      <c r="E3" s="108"/>
      <c r="F3" s="117"/>
      <c r="G3" s="117"/>
      <c r="H3" s="117"/>
      <c r="I3" s="117"/>
      <c r="J3" s="117"/>
      <c r="K3" s="126"/>
      <c r="L3" s="127"/>
      <c r="M3" s="108"/>
      <c r="N3" s="122"/>
      <c r="O3" s="123"/>
      <c r="P3" s="123"/>
      <c r="Q3" s="124"/>
      <c r="R3" s="125"/>
      <c r="S3" s="126"/>
      <c r="T3" s="127"/>
      <c r="U3" s="117"/>
      <c r="V3" s="117"/>
      <c r="W3" s="117"/>
      <c r="X3" s="125"/>
      <c r="Y3" s="126"/>
      <c r="Z3" s="127"/>
      <c r="AA3" s="117"/>
      <c r="AB3" s="125"/>
      <c r="AC3" s="126"/>
      <c r="AD3" s="127"/>
      <c r="AE3" s="117"/>
      <c r="AF3" s="117"/>
      <c r="AG3" s="117"/>
      <c r="AH3" s="117"/>
      <c r="AI3" s="125"/>
      <c r="AJ3" s="126"/>
      <c r="AK3" s="127"/>
      <c r="AL3" s="117"/>
      <c r="AM3" s="117"/>
      <c r="AN3" s="117"/>
      <c r="AO3" s="117"/>
      <c r="AP3" s="117"/>
      <c r="AQ3" s="117"/>
    </row>
    <row r="4" spans="1:43" ht="130.15" customHeight="1" x14ac:dyDescent="0.25">
      <c r="B4" s="127"/>
      <c r="C4" s="109"/>
      <c r="D4" s="109"/>
      <c r="E4" s="109"/>
      <c r="F4" s="117"/>
      <c r="G4" s="28" t="s">
        <v>525</v>
      </c>
      <c r="H4" s="28" t="s">
        <v>526</v>
      </c>
      <c r="I4" s="28" t="s">
        <v>537</v>
      </c>
      <c r="J4" s="117"/>
      <c r="K4" s="30" t="s">
        <v>36</v>
      </c>
      <c r="L4" s="31" t="s">
        <v>15</v>
      </c>
      <c r="M4" s="109"/>
      <c r="N4" s="25" t="s">
        <v>364</v>
      </c>
      <c r="O4" s="28" t="s">
        <v>18</v>
      </c>
      <c r="P4" s="28" t="s">
        <v>19</v>
      </c>
      <c r="Q4" s="28" t="s">
        <v>20</v>
      </c>
      <c r="R4" s="25" t="s">
        <v>370</v>
      </c>
      <c r="S4" s="28" t="s">
        <v>21</v>
      </c>
      <c r="T4" s="28" t="s">
        <v>22</v>
      </c>
      <c r="U4" s="117"/>
      <c r="V4" s="117"/>
      <c r="W4" s="117"/>
      <c r="X4" s="25" t="s">
        <v>366</v>
      </c>
      <c r="Y4" s="28" t="s">
        <v>27</v>
      </c>
      <c r="Z4" s="28" t="s">
        <v>28</v>
      </c>
      <c r="AA4" s="117"/>
      <c r="AB4" s="25" t="s">
        <v>372</v>
      </c>
      <c r="AC4" s="28" t="s">
        <v>527</v>
      </c>
      <c r="AD4" s="28" t="s">
        <v>30</v>
      </c>
      <c r="AE4" s="117"/>
      <c r="AF4" s="117"/>
      <c r="AG4" s="117"/>
      <c r="AH4" s="117"/>
      <c r="AI4" s="25" t="s">
        <v>373</v>
      </c>
      <c r="AJ4" s="28" t="s">
        <v>33</v>
      </c>
      <c r="AK4" s="28" t="s">
        <v>34</v>
      </c>
      <c r="AL4" s="117"/>
      <c r="AM4" s="117"/>
      <c r="AN4" s="117"/>
      <c r="AO4" s="117"/>
      <c r="AP4" s="117"/>
      <c r="AQ4" s="117"/>
    </row>
    <row r="5" spans="1:43" ht="130.15" customHeight="1" x14ac:dyDescent="0.25">
      <c r="A5" s="74" t="s">
        <v>972</v>
      </c>
      <c r="B5" s="75" t="s">
        <v>13</v>
      </c>
      <c r="C5" s="75" t="s">
        <v>375</v>
      </c>
      <c r="D5" s="75" t="s">
        <v>973</v>
      </c>
      <c r="E5" s="25" t="s">
        <v>14</v>
      </c>
      <c r="F5" s="25" t="s">
        <v>224</v>
      </c>
      <c r="G5" s="28" t="s">
        <v>525</v>
      </c>
      <c r="H5" s="28" t="s">
        <v>526</v>
      </c>
      <c r="I5" s="28" t="s">
        <v>537</v>
      </c>
      <c r="J5" s="25" t="s">
        <v>65</v>
      </c>
      <c r="K5" s="28" t="s">
        <v>36</v>
      </c>
      <c r="L5" s="28" t="s">
        <v>15</v>
      </c>
      <c r="M5" s="25" t="s">
        <v>362</v>
      </c>
      <c r="N5" s="25" t="s">
        <v>364</v>
      </c>
      <c r="O5" s="28" t="s">
        <v>18</v>
      </c>
      <c r="P5" s="28" t="s">
        <v>19</v>
      </c>
      <c r="Q5" s="28" t="s">
        <v>20</v>
      </c>
      <c r="R5" s="25" t="s">
        <v>370</v>
      </c>
      <c r="S5" s="28" t="s">
        <v>21</v>
      </c>
      <c r="T5" s="28" t="s">
        <v>22</v>
      </c>
      <c r="U5" s="25" t="s">
        <v>2</v>
      </c>
      <c r="V5" s="25" t="s">
        <v>25</v>
      </c>
      <c r="W5" s="25" t="s">
        <v>3</v>
      </c>
      <c r="X5" s="25" t="s">
        <v>366</v>
      </c>
      <c r="Y5" s="28" t="s">
        <v>27</v>
      </c>
      <c r="Z5" s="28" t="s">
        <v>28</v>
      </c>
      <c r="AA5" s="25" t="s">
        <v>4</v>
      </c>
      <c r="AB5" s="25" t="s">
        <v>372</v>
      </c>
      <c r="AC5" s="28" t="s">
        <v>527</v>
      </c>
      <c r="AD5" s="28" t="s">
        <v>30</v>
      </c>
      <c r="AE5" s="25" t="s">
        <v>31</v>
      </c>
      <c r="AF5" s="25" t="s">
        <v>528</v>
      </c>
      <c r="AG5" s="25" t="s">
        <v>5</v>
      </c>
      <c r="AH5" s="25" t="s">
        <v>6</v>
      </c>
      <c r="AI5" s="25" t="s">
        <v>373</v>
      </c>
      <c r="AJ5" s="28" t="s">
        <v>33</v>
      </c>
      <c r="AK5" s="28" t="s">
        <v>34</v>
      </c>
      <c r="AL5" s="25" t="s">
        <v>232</v>
      </c>
      <c r="AM5" s="25" t="s">
        <v>8</v>
      </c>
      <c r="AN5" s="25" t="s">
        <v>9</v>
      </c>
      <c r="AO5" s="25" t="s">
        <v>10</v>
      </c>
      <c r="AP5" s="25" t="s">
        <v>96</v>
      </c>
      <c r="AQ5" s="73" t="s">
        <v>564</v>
      </c>
    </row>
    <row r="6" spans="1:43" s="76" customFormat="1" ht="213" customHeight="1" x14ac:dyDescent="0.25">
      <c r="A6" s="74" t="s">
        <v>974</v>
      </c>
      <c r="B6" s="74"/>
      <c r="C6" s="74"/>
      <c r="D6" s="74"/>
      <c r="E6" s="74" t="str">
        <f>_xlfn.TEXTJOIN(",",TRUE,G6,H6,I6,K6,L6)</f>
        <v>H01_07,H01_08,H01_09,H01_10,H01_11</v>
      </c>
      <c r="F6" s="74" t="str">
        <f>_xlfn.TEXTJOIN(",",TRUE,G6,H6,I6)</f>
        <v>H01_07,H01_08,H01_09</v>
      </c>
      <c r="G6" s="74" t="s">
        <v>975</v>
      </c>
      <c r="H6" s="74" t="s">
        <v>976</v>
      </c>
      <c r="I6" s="74" t="s">
        <v>977</v>
      </c>
      <c r="J6" s="74" t="str">
        <f>_xlfn.TEXTJOIN(",",TRUE,K6,L6)</f>
        <v>H01_10,H01_11</v>
      </c>
      <c r="K6" s="74" t="s">
        <v>978</v>
      </c>
      <c r="L6" s="74" t="s">
        <v>979</v>
      </c>
      <c r="M6" s="89" t="str">
        <f>_xlfn.TEXTJOIN(",",TRUE,AE6,AF6,AG6,AH6,AJ6,AK6,AP6,AL6,AM6,AN6,AO6,O6,P6,Q6,S6,T6,U6,V6,W6,Y6,Z6,AA6,AC6,AD6)</f>
        <v>H03_01,H03_03,H03_05,H03_07,H03_09,H03_11,H03_13,H03_15,H03_17,H03_19,H03_21,H02_01,H02_03,H02_05,H02_07,H02_09,H02_11,H02_13,H02_15,H02_17,H02_19,H02_21,H02_23,H02_25</v>
      </c>
      <c r="N6" s="89" t="str">
        <f>_xlfn.TEXTJOIN(",",TRUE,O6,P6,Q6)</f>
        <v>H02_01,H02_03,H02_05</v>
      </c>
      <c r="O6" s="74" t="s">
        <v>980</v>
      </c>
      <c r="P6" s="74" t="s">
        <v>981</v>
      </c>
      <c r="Q6" s="74" t="s">
        <v>982</v>
      </c>
      <c r="R6" s="89" t="str">
        <f>_xlfn.TEXTJOIN(",",TRUE,S6,T6)</f>
        <v>H02_07,H02_09</v>
      </c>
      <c r="S6" s="74" t="s">
        <v>983</v>
      </c>
      <c r="T6" s="74" t="s">
        <v>984</v>
      </c>
      <c r="U6" s="74" t="s">
        <v>985</v>
      </c>
      <c r="V6" s="74" t="s">
        <v>986</v>
      </c>
      <c r="W6" s="74" t="s">
        <v>987</v>
      </c>
      <c r="X6" s="89" t="str">
        <f>_xlfn.TEXTJOIN(",",TRUE,Y6,Z6)</f>
        <v>H02_17,H02_19</v>
      </c>
      <c r="Y6" s="74" t="s">
        <v>988</v>
      </c>
      <c r="Z6" s="74" t="s">
        <v>989</v>
      </c>
      <c r="AA6" s="74" t="s">
        <v>990</v>
      </c>
      <c r="AB6" s="89" t="str">
        <f>_xlfn.TEXTJOIN(",",TRUE,AC6,AD6)</f>
        <v>H02_23,H02_25</v>
      </c>
      <c r="AC6" s="74" t="s">
        <v>991</v>
      </c>
      <c r="AD6" s="74" t="s">
        <v>992</v>
      </c>
      <c r="AE6" s="74" t="s">
        <v>993</v>
      </c>
      <c r="AF6" s="74" t="s">
        <v>994</v>
      </c>
      <c r="AG6" s="74" t="s">
        <v>995</v>
      </c>
      <c r="AH6" s="74" t="s">
        <v>996</v>
      </c>
      <c r="AI6" s="89" t="str">
        <f>_xlfn.TEXTJOIN(",",TRUE,AJ6,AK6)</f>
        <v>H03_09,H03_11</v>
      </c>
      <c r="AJ6" s="74" t="s">
        <v>997</v>
      </c>
      <c r="AK6" s="74" t="s">
        <v>998</v>
      </c>
      <c r="AL6" s="74" t="s">
        <v>999</v>
      </c>
      <c r="AM6" s="74" t="s">
        <v>1000</v>
      </c>
      <c r="AN6" s="74" t="s">
        <v>1001</v>
      </c>
      <c r="AO6" s="74" t="s">
        <v>1002</v>
      </c>
      <c r="AP6" s="74" t="s">
        <v>1003</v>
      </c>
      <c r="AQ6" s="74" t="s">
        <v>1004</v>
      </c>
    </row>
    <row r="7" spans="1:43" s="52" customFormat="1" ht="213" customHeight="1" x14ac:dyDescent="0.25">
      <c r="E7" s="50" t="s">
        <v>235</v>
      </c>
      <c r="F7" s="50" t="s">
        <v>67</v>
      </c>
      <c r="G7" s="50" t="s">
        <v>68</v>
      </c>
      <c r="H7" s="50" t="s">
        <v>69</v>
      </c>
      <c r="I7" s="50" t="s">
        <v>70</v>
      </c>
      <c r="J7" s="50" t="s">
        <v>233</v>
      </c>
      <c r="K7" s="50" t="s">
        <v>71</v>
      </c>
      <c r="L7" s="50" t="s">
        <v>72</v>
      </c>
      <c r="M7" s="50" t="s">
        <v>234</v>
      </c>
      <c r="N7" s="50"/>
      <c r="O7" s="50" t="s">
        <v>73</v>
      </c>
      <c r="P7" s="50" t="s">
        <v>74</v>
      </c>
      <c r="Q7" s="50" t="s">
        <v>75</v>
      </c>
      <c r="R7" s="50"/>
      <c r="S7" s="50" t="s">
        <v>76</v>
      </c>
      <c r="T7" s="50" t="s">
        <v>77</v>
      </c>
      <c r="U7" s="50" t="s">
        <v>78</v>
      </c>
      <c r="V7" s="50" t="s">
        <v>79</v>
      </c>
      <c r="W7" s="50" t="s">
        <v>80</v>
      </c>
      <c r="X7" s="50"/>
      <c r="Y7" s="50" t="s">
        <v>81</v>
      </c>
      <c r="Z7" s="50" t="s">
        <v>82</v>
      </c>
      <c r="AA7" s="50" t="s">
        <v>83</v>
      </c>
      <c r="AB7" s="50"/>
      <c r="AC7" s="50" t="s">
        <v>84</v>
      </c>
      <c r="AD7" s="50" t="s">
        <v>85</v>
      </c>
      <c r="AE7" s="50" t="s">
        <v>86</v>
      </c>
      <c r="AF7" s="50" t="s">
        <v>87</v>
      </c>
      <c r="AG7" s="50" t="s">
        <v>88</v>
      </c>
      <c r="AH7" s="50" t="s">
        <v>89</v>
      </c>
      <c r="AI7" s="50"/>
      <c r="AJ7" s="50" t="s">
        <v>90</v>
      </c>
      <c r="AK7" s="50" t="s">
        <v>91</v>
      </c>
      <c r="AL7" s="50" t="s">
        <v>92</v>
      </c>
      <c r="AM7" s="50" t="s">
        <v>93</v>
      </c>
      <c r="AN7" s="50" t="s">
        <v>94</v>
      </c>
      <c r="AO7" s="50" t="s">
        <v>95</v>
      </c>
      <c r="AP7" s="50" t="s">
        <v>97</v>
      </c>
      <c r="AQ7" s="21" t="s">
        <v>565</v>
      </c>
    </row>
    <row r="8" spans="1:43" ht="273.75" customHeight="1" x14ac:dyDescent="0.25">
      <c r="F8" s="60" t="s">
        <v>236</v>
      </c>
      <c r="J8" s="60" t="s">
        <v>236</v>
      </c>
    </row>
  </sheetData>
  <mergeCells count="32">
    <mergeCell ref="F2:F4"/>
    <mergeCell ref="G2:I3"/>
    <mergeCell ref="AH2:AH4"/>
    <mergeCell ref="AI2:AK3"/>
    <mergeCell ref="AM2:AM4"/>
    <mergeCell ref="B1:C1"/>
    <mergeCell ref="N2:Q3"/>
    <mergeCell ref="R2:T3"/>
    <mergeCell ref="X2:Z3"/>
    <mergeCell ref="AB2:AD3"/>
    <mergeCell ref="B2:B4"/>
    <mergeCell ref="E2:E4"/>
    <mergeCell ref="D2:D4"/>
    <mergeCell ref="J2:J4"/>
    <mergeCell ref="K2:L3"/>
    <mergeCell ref="C2:C4"/>
    <mergeCell ref="F1:I1"/>
    <mergeCell ref="J1:L1"/>
    <mergeCell ref="M1:AP1"/>
    <mergeCell ref="U2:U4"/>
    <mergeCell ref="V2:V4"/>
    <mergeCell ref="AO2:AO4"/>
    <mergeCell ref="AQ2:AQ4"/>
    <mergeCell ref="AL2:AL4"/>
    <mergeCell ref="M2:M4"/>
    <mergeCell ref="AN2:AN4"/>
    <mergeCell ref="AP2:AP4"/>
    <mergeCell ref="W2:W4"/>
    <mergeCell ref="AA2:AA4"/>
    <mergeCell ref="AE2:AE4"/>
    <mergeCell ref="AF2:AF4"/>
    <mergeCell ref="AG2:AG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F14D-F740-4EA3-95B6-5B266E425D29}">
  <dimension ref="A1:CA7"/>
  <sheetViews>
    <sheetView topLeftCell="BT1" zoomScale="80" zoomScaleNormal="80" workbookViewId="0">
      <selection activeCell="CB5" sqref="CB1:CC1048576"/>
    </sheetView>
  </sheetViews>
  <sheetFormatPr baseColWidth="10" defaultColWidth="25.7109375" defaultRowHeight="15" x14ac:dyDescent="0.25"/>
  <cols>
    <col min="9" max="9" width="29.5703125" customWidth="1"/>
    <col min="14" max="14" width="25.7109375" customWidth="1"/>
    <col min="79" max="79" width="39.140625" customWidth="1"/>
  </cols>
  <sheetData>
    <row r="1" spans="1:79" ht="39.6" customHeight="1" x14ac:dyDescent="0.25">
      <c r="B1" s="118" t="s">
        <v>129</v>
      </c>
      <c r="C1" s="118"/>
      <c r="D1" s="17" t="s">
        <v>228</v>
      </c>
      <c r="E1" s="118" t="s">
        <v>229</v>
      </c>
      <c r="F1" s="118"/>
      <c r="G1" s="118"/>
      <c r="H1" s="128"/>
      <c r="I1" s="129" t="s">
        <v>230</v>
      </c>
      <c r="J1" s="118"/>
      <c r="K1" s="118"/>
      <c r="L1" s="118" t="s">
        <v>231</v>
      </c>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7" t="s">
        <v>628</v>
      </c>
    </row>
    <row r="2" spans="1:79" ht="49.9" customHeight="1" x14ac:dyDescent="0.25">
      <c r="B2" s="121" t="s">
        <v>13</v>
      </c>
      <c r="C2" s="107" t="s">
        <v>375</v>
      </c>
      <c r="D2" s="107" t="s">
        <v>223</v>
      </c>
      <c r="E2" s="107" t="s">
        <v>227</v>
      </c>
      <c r="F2" s="119" t="s">
        <v>226</v>
      </c>
      <c r="G2" s="120"/>
      <c r="H2" s="121"/>
      <c r="I2" s="107" t="s">
        <v>642</v>
      </c>
      <c r="J2" s="119" t="s">
        <v>646</v>
      </c>
      <c r="K2" s="120"/>
      <c r="L2" s="117" t="s">
        <v>360</v>
      </c>
      <c r="M2" s="57"/>
      <c r="N2" s="120" t="s">
        <v>23</v>
      </c>
      <c r="O2" s="120"/>
      <c r="P2" s="120"/>
      <c r="Q2" s="120"/>
      <c r="R2" s="120"/>
      <c r="S2" s="121"/>
      <c r="T2" s="119" t="s">
        <v>24</v>
      </c>
      <c r="U2" s="120"/>
      <c r="V2" s="120"/>
      <c r="W2" s="120"/>
      <c r="X2" s="121"/>
      <c r="Y2" s="119" t="s">
        <v>651</v>
      </c>
      <c r="Z2" s="120"/>
      <c r="AA2" s="121"/>
      <c r="AB2" s="119" t="s">
        <v>25</v>
      </c>
      <c r="AC2" s="120"/>
      <c r="AD2" s="121"/>
      <c r="AE2" s="119" t="s">
        <v>3</v>
      </c>
      <c r="AF2" s="120"/>
      <c r="AG2" s="121"/>
      <c r="AH2" s="119" t="s">
        <v>26</v>
      </c>
      <c r="AI2" s="120"/>
      <c r="AJ2" s="120"/>
      <c r="AK2" s="120"/>
      <c r="AL2" s="121"/>
      <c r="AM2" s="120" t="s">
        <v>4</v>
      </c>
      <c r="AN2" s="120"/>
      <c r="AO2" s="121"/>
      <c r="AP2" s="119" t="s">
        <v>29</v>
      </c>
      <c r="AQ2" s="120"/>
      <c r="AR2" s="120"/>
      <c r="AS2" s="120"/>
      <c r="AT2" s="121"/>
      <c r="AU2" s="119" t="s">
        <v>31</v>
      </c>
      <c r="AV2" s="120"/>
      <c r="AW2" s="121"/>
      <c r="AX2" s="117" t="s">
        <v>530</v>
      </c>
      <c r="AY2" s="117"/>
      <c r="AZ2" s="117"/>
      <c r="BA2" s="119" t="s">
        <v>5</v>
      </c>
      <c r="BB2" s="120"/>
      <c r="BC2" s="121"/>
      <c r="BD2" s="119" t="s">
        <v>6</v>
      </c>
      <c r="BE2" s="120"/>
      <c r="BF2" s="121"/>
      <c r="BG2" s="119" t="s">
        <v>32</v>
      </c>
      <c r="BH2" s="120"/>
      <c r="BI2" s="120"/>
      <c r="BJ2" s="120"/>
      <c r="BK2" s="121"/>
      <c r="BL2" s="119" t="s">
        <v>232</v>
      </c>
      <c r="BM2" s="120"/>
      <c r="BN2" s="121"/>
      <c r="BO2" s="119" t="s">
        <v>701</v>
      </c>
      <c r="BP2" s="120"/>
      <c r="BQ2" s="121"/>
      <c r="BR2" s="119" t="s">
        <v>704</v>
      </c>
      <c r="BS2" s="120"/>
      <c r="BT2" s="121"/>
      <c r="BU2" s="119" t="s">
        <v>707</v>
      </c>
      <c r="BV2" s="120"/>
      <c r="BW2" s="121"/>
      <c r="BX2" s="119" t="s">
        <v>96</v>
      </c>
      <c r="BY2" s="120"/>
      <c r="BZ2" s="121"/>
      <c r="CA2" s="117" t="s">
        <v>523</v>
      </c>
    </row>
    <row r="3" spans="1:79" ht="49.9" customHeight="1" x14ac:dyDescent="0.25">
      <c r="B3" s="124"/>
      <c r="C3" s="108"/>
      <c r="D3" s="108"/>
      <c r="E3" s="108"/>
      <c r="F3" s="125"/>
      <c r="G3" s="126"/>
      <c r="H3" s="127"/>
      <c r="I3" s="108"/>
      <c r="J3" s="125"/>
      <c r="K3" s="126"/>
      <c r="L3" s="117"/>
      <c r="M3" s="58"/>
      <c r="N3" s="126"/>
      <c r="O3" s="126"/>
      <c r="P3" s="126"/>
      <c r="Q3" s="126"/>
      <c r="R3" s="126"/>
      <c r="S3" s="127"/>
      <c r="T3" s="125"/>
      <c r="U3" s="126"/>
      <c r="V3" s="126"/>
      <c r="W3" s="126"/>
      <c r="X3" s="127"/>
      <c r="Y3" s="125"/>
      <c r="Z3" s="126"/>
      <c r="AA3" s="127"/>
      <c r="AB3" s="125"/>
      <c r="AC3" s="126"/>
      <c r="AD3" s="127"/>
      <c r="AE3" s="125"/>
      <c r="AF3" s="126"/>
      <c r="AG3" s="127"/>
      <c r="AH3" s="125"/>
      <c r="AI3" s="126"/>
      <c r="AJ3" s="126"/>
      <c r="AK3" s="126"/>
      <c r="AL3" s="127"/>
      <c r="AM3" s="126"/>
      <c r="AN3" s="126"/>
      <c r="AO3" s="127"/>
      <c r="AP3" s="125"/>
      <c r="AQ3" s="126"/>
      <c r="AR3" s="126"/>
      <c r="AS3" s="126"/>
      <c r="AT3" s="127"/>
      <c r="AU3" s="125"/>
      <c r="AV3" s="126"/>
      <c r="AW3" s="127"/>
      <c r="AX3" s="117"/>
      <c r="AY3" s="117"/>
      <c r="AZ3" s="117"/>
      <c r="BA3" s="125"/>
      <c r="BB3" s="126"/>
      <c r="BC3" s="127"/>
      <c r="BD3" s="125"/>
      <c r="BE3" s="126"/>
      <c r="BF3" s="127"/>
      <c r="BG3" s="125"/>
      <c r="BH3" s="126"/>
      <c r="BI3" s="126"/>
      <c r="BJ3" s="126"/>
      <c r="BK3" s="127"/>
      <c r="BL3" s="122"/>
      <c r="BM3" s="123"/>
      <c r="BN3" s="124"/>
      <c r="BO3" s="125"/>
      <c r="BP3" s="126"/>
      <c r="BQ3" s="127"/>
      <c r="BR3" s="125"/>
      <c r="BS3" s="126"/>
      <c r="BT3" s="127"/>
      <c r="BU3" s="125"/>
      <c r="BV3" s="126"/>
      <c r="BW3" s="127"/>
      <c r="BX3" s="125"/>
      <c r="BY3" s="126"/>
      <c r="BZ3" s="127"/>
      <c r="CA3" s="117"/>
    </row>
    <row r="4" spans="1:79" ht="216" customHeight="1" x14ac:dyDescent="0.25">
      <c r="B4" s="127"/>
      <c r="C4" s="109"/>
      <c r="D4" s="109"/>
      <c r="E4" s="109"/>
      <c r="F4" s="28" t="s">
        <v>16</v>
      </c>
      <c r="G4" s="28" t="s">
        <v>64</v>
      </c>
      <c r="H4" s="28" t="s">
        <v>17</v>
      </c>
      <c r="I4" s="109"/>
      <c r="J4" s="28" t="s">
        <v>240</v>
      </c>
      <c r="K4" s="28" t="s">
        <v>529</v>
      </c>
      <c r="L4" s="117"/>
      <c r="M4" s="25" t="s">
        <v>666</v>
      </c>
      <c r="N4" s="28" t="s">
        <v>655</v>
      </c>
      <c r="O4" s="28" t="s">
        <v>656</v>
      </c>
      <c r="P4" s="28" t="s">
        <v>657</v>
      </c>
      <c r="Q4" s="28" t="s">
        <v>658</v>
      </c>
      <c r="R4" s="28" t="s">
        <v>659</v>
      </c>
      <c r="S4" s="28" t="s">
        <v>660</v>
      </c>
      <c r="T4" s="25" t="s">
        <v>667</v>
      </c>
      <c r="U4" s="28" t="s">
        <v>661</v>
      </c>
      <c r="V4" s="28" t="s">
        <v>662</v>
      </c>
      <c r="W4" s="28" t="s">
        <v>663</v>
      </c>
      <c r="X4" s="28" t="s">
        <v>664</v>
      </c>
      <c r="Y4" s="25" t="s">
        <v>668</v>
      </c>
      <c r="Z4" s="28" t="s">
        <v>665</v>
      </c>
      <c r="AA4" s="28" t="s">
        <v>670</v>
      </c>
      <c r="AB4" s="28" t="s">
        <v>669</v>
      </c>
      <c r="AC4" s="28" t="s">
        <v>665</v>
      </c>
      <c r="AD4" s="28" t="s">
        <v>670</v>
      </c>
      <c r="AE4" s="25" t="s">
        <v>671</v>
      </c>
      <c r="AF4" s="28" t="s">
        <v>665</v>
      </c>
      <c r="AG4" s="28" t="s">
        <v>670</v>
      </c>
      <c r="AH4" s="59" t="s">
        <v>677</v>
      </c>
      <c r="AI4" s="28" t="s">
        <v>672</v>
      </c>
      <c r="AJ4" s="28" t="s">
        <v>673</v>
      </c>
      <c r="AK4" s="28" t="s">
        <v>674</v>
      </c>
      <c r="AL4" s="28" t="s">
        <v>675</v>
      </c>
      <c r="AM4" s="59" t="s">
        <v>677</v>
      </c>
      <c r="AN4" s="28" t="s">
        <v>665</v>
      </c>
      <c r="AO4" s="28" t="s">
        <v>670</v>
      </c>
      <c r="AP4" s="59" t="s">
        <v>679</v>
      </c>
      <c r="AQ4" s="28" t="s">
        <v>681</v>
      </c>
      <c r="AR4" s="28" t="s">
        <v>682</v>
      </c>
      <c r="AS4" s="28" t="s">
        <v>683</v>
      </c>
      <c r="AT4" s="28" t="s">
        <v>684</v>
      </c>
      <c r="AU4" s="25" t="s">
        <v>685</v>
      </c>
      <c r="AV4" s="28" t="s">
        <v>665</v>
      </c>
      <c r="AW4" s="28" t="s">
        <v>670</v>
      </c>
      <c r="AX4" s="25" t="s">
        <v>687</v>
      </c>
      <c r="AY4" s="28" t="s">
        <v>665</v>
      </c>
      <c r="AZ4" s="28" t="s">
        <v>670</v>
      </c>
      <c r="BA4" s="25" t="s">
        <v>689</v>
      </c>
      <c r="BB4" s="28" t="s">
        <v>665</v>
      </c>
      <c r="BC4" s="28" t="s">
        <v>670</v>
      </c>
      <c r="BD4" s="25" t="s">
        <v>691</v>
      </c>
      <c r="BE4" s="28" t="s">
        <v>665</v>
      </c>
      <c r="BF4" s="28" t="s">
        <v>670</v>
      </c>
      <c r="BG4" s="25" t="s">
        <v>694</v>
      </c>
      <c r="BH4" s="28" t="s">
        <v>695</v>
      </c>
      <c r="BI4" s="28" t="s">
        <v>696</v>
      </c>
      <c r="BJ4" s="28" t="s">
        <v>697</v>
      </c>
      <c r="BK4" s="28" t="s">
        <v>698</v>
      </c>
      <c r="BL4" s="25" t="s">
        <v>699</v>
      </c>
      <c r="BM4" s="28" t="s">
        <v>665</v>
      </c>
      <c r="BN4" s="28" t="s">
        <v>670</v>
      </c>
      <c r="BO4" s="25" t="s">
        <v>702</v>
      </c>
      <c r="BP4" s="28" t="s">
        <v>665</v>
      </c>
      <c r="BQ4" s="28" t="s">
        <v>670</v>
      </c>
      <c r="BR4" s="25" t="s">
        <v>705</v>
      </c>
      <c r="BS4" s="28" t="s">
        <v>665</v>
      </c>
      <c r="BT4" s="28" t="s">
        <v>670</v>
      </c>
      <c r="BU4" s="25" t="s">
        <v>708</v>
      </c>
      <c r="BV4" s="28" t="s">
        <v>665</v>
      </c>
      <c r="BW4" s="28" t="s">
        <v>670</v>
      </c>
      <c r="BX4" s="25" t="s">
        <v>710</v>
      </c>
      <c r="BY4" s="28" t="s">
        <v>665</v>
      </c>
      <c r="BZ4" s="28" t="s">
        <v>670</v>
      </c>
      <c r="CA4" s="117"/>
    </row>
    <row r="5" spans="1:79" ht="132" customHeight="1" x14ac:dyDescent="0.25">
      <c r="A5" s="77" t="s">
        <v>972</v>
      </c>
      <c r="B5" s="75" t="s">
        <v>13</v>
      </c>
      <c r="C5" s="75" t="s">
        <v>375</v>
      </c>
      <c r="D5" s="75" t="s">
        <v>973</v>
      </c>
      <c r="E5" s="24" t="s">
        <v>227</v>
      </c>
      <c r="F5" s="28" t="s">
        <v>16</v>
      </c>
      <c r="G5" s="28" t="s">
        <v>64</v>
      </c>
      <c r="H5" s="28" t="s">
        <v>17</v>
      </c>
      <c r="I5" s="24" t="s">
        <v>642</v>
      </c>
      <c r="J5" s="28" t="s">
        <v>240</v>
      </c>
      <c r="K5" s="28" t="s">
        <v>529</v>
      </c>
      <c r="L5" s="25" t="s">
        <v>360</v>
      </c>
      <c r="M5" s="25" t="s">
        <v>666</v>
      </c>
      <c r="N5" s="28" t="s">
        <v>655</v>
      </c>
      <c r="O5" s="28" t="s">
        <v>656</v>
      </c>
      <c r="P5" s="28" t="s">
        <v>657</v>
      </c>
      <c r="Q5" s="28" t="s">
        <v>658</v>
      </c>
      <c r="R5" s="28" t="s">
        <v>659</v>
      </c>
      <c r="S5" s="28" t="s">
        <v>660</v>
      </c>
      <c r="T5" s="25" t="s">
        <v>667</v>
      </c>
      <c r="U5" s="28" t="s">
        <v>661</v>
      </c>
      <c r="V5" s="28" t="s">
        <v>662</v>
      </c>
      <c r="W5" s="28" t="s">
        <v>663</v>
      </c>
      <c r="X5" s="28" t="s">
        <v>664</v>
      </c>
      <c r="Y5" s="25" t="s">
        <v>668</v>
      </c>
      <c r="Z5" s="28" t="s">
        <v>665</v>
      </c>
      <c r="AA5" s="28" t="s">
        <v>670</v>
      </c>
      <c r="AB5" s="28" t="s">
        <v>669</v>
      </c>
      <c r="AC5" s="28" t="s">
        <v>665</v>
      </c>
      <c r="AD5" s="28" t="s">
        <v>670</v>
      </c>
      <c r="AE5" s="25" t="s">
        <v>671</v>
      </c>
      <c r="AF5" s="28" t="s">
        <v>665</v>
      </c>
      <c r="AG5" s="28" t="s">
        <v>1005</v>
      </c>
      <c r="AH5" s="59" t="s">
        <v>677</v>
      </c>
      <c r="AI5" s="28" t="s">
        <v>672</v>
      </c>
      <c r="AJ5" s="28" t="s">
        <v>673</v>
      </c>
      <c r="AK5" s="28" t="s">
        <v>674</v>
      </c>
      <c r="AL5" s="28" t="s">
        <v>675</v>
      </c>
      <c r="AM5" s="59" t="s">
        <v>677</v>
      </c>
      <c r="AN5" s="28" t="s">
        <v>665</v>
      </c>
      <c r="AO5" s="28" t="s">
        <v>670</v>
      </c>
      <c r="AP5" s="59" t="s">
        <v>679</v>
      </c>
      <c r="AQ5" s="28" t="s">
        <v>681</v>
      </c>
      <c r="AR5" s="28" t="s">
        <v>682</v>
      </c>
      <c r="AS5" s="28" t="s">
        <v>683</v>
      </c>
      <c r="AT5" s="28" t="s">
        <v>684</v>
      </c>
      <c r="AU5" s="25" t="s">
        <v>685</v>
      </c>
      <c r="AV5" s="28" t="s">
        <v>665</v>
      </c>
      <c r="AW5" s="28" t="s">
        <v>670</v>
      </c>
      <c r="AX5" s="25" t="s">
        <v>687</v>
      </c>
      <c r="AY5" s="28" t="s">
        <v>665</v>
      </c>
      <c r="AZ5" s="28" t="s">
        <v>670</v>
      </c>
      <c r="BA5" s="25" t="s">
        <v>689</v>
      </c>
      <c r="BB5" s="28" t="s">
        <v>665</v>
      </c>
      <c r="BC5" s="28" t="s">
        <v>670</v>
      </c>
      <c r="BD5" s="25" t="s">
        <v>691</v>
      </c>
      <c r="BE5" s="28" t="s">
        <v>665</v>
      </c>
      <c r="BF5" s="28" t="s">
        <v>670</v>
      </c>
      <c r="BG5" s="25" t="s">
        <v>694</v>
      </c>
      <c r="BH5" s="28" t="s">
        <v>695</v>
      </c>
      <c r="BI5" s="28" t="s">
        <v>696</v>
      </c>
      <c r="BJ5" s="28" t="s">
        <v>697</v>
      </c>
      <c r="BK5" s="28" t="s">
        <v>698</v>
      </c>
      <c r="BL5" s="25" t="s">
        <v>699</v>
      </c>
      <c r="BM5" s="28" t="s">
        <v>665</v>
      </c>
      <c r="BN5" s="28" t="s">
        <v>670</v>
      </c>
      <c r="BO5" s="25" t="s">
        <v>702</v>
      </c>
      <c r="BP5" s="28" t="s">
        <v>665</v>
      </c>
      <c r="BQ5" s="28" t="s">
        <v>670</v>
      </c>
      <c r="BR5" s="25" t="s">
        <v>705</v>
      </c>
      <c r="BS5" s="28" t="s">
        <v>665</v>
      </c>
      <c r="BT5" s="28" t="s">
        <v>670</v>
      </c>
      <c r="BU5" s="25" t="s">
        <v>708</v>
      </c>
      <c r="BV5" s="28" t="s">
        <v>665</v>
      </c>
      <c r="BW5" s="28" t="s">
        <v>670</v>
      </c>
      <c r="BX5" s="25" t="s">
        <v>710</v>
      </c>
      <c r="BY5" s="28" t="s">
        <v>665</v>
      </c>
      <c r="BZ5" s="28" t="s">
        <v>670</v>
      </c>
      <c r="CA5" s="73" t="s">
        <v>523</v>
      </c>
    </row>
    <row r="6" spans="1:79" ht="107.25" customHeight="1" x14ac:dyDescent="0.25">
      <c r="A6" s="77" t="s">
        <v>974</v>
      </c>
      <c r="B6" s="18"/>
      <c r="C6" s="18"/>
      <c r="D6" s="22"/>
      <c r="E6" s="22" t="s">
        <v>1006</v>
      </c>
      <c r="F6" s="89" t="s">
        <v>1007</v>
      </c>
      <c r="G6" s="22" t="s">
        <v>1008</v>
      </c>
      <c r="H6" s="22" t="s">
        <v>1009</v>
      </c>
      <c r="I6" s="89" t="str">
        <f>_xlfn.TEXTJOIN(",",TRUE,J6,K6)</f>
        <v>H08_07,H08_08,H08_09,H08_10,H08_821a_2023,H08_11,H08_12,H08_13,H08_14,H08_821b_2023</v>
      </c>
      <c r="J6" s="89" t="s">
        <v>1010</v>
      </c>
      <c r="K6" s="89" t="s">
        <v>1011</v>
      </c>
      <c r="L6" s="22" t="str">
        <f>_xlfn.TEXTJOIN(",",TRUE,M6,T6,Y6,AB6,AE6,AH6,AM6,AP6,AU6,AX6,BA6,BD6,BG6,BL6,BO6,BR6,BU6,BX6)</f>
        <v>H09_01,H09_03,H09_05,H09_02,H09_04,H09_06,H09_07,H09_09,H09_08,H09_10,H09_11,H09_12,H09_13,H09_14,H09_15,H09_16,H09_17,H09_19,H09_18,H09_20,H09_21,H09_22,H09_23,H09_25,H09_24,H09_26,H09_27,H09_28,H09_29,H09_30,H09_31,H09_32,H09_33,H09_34,H09_35,H09_37,H09_36,H09_38,H09_41,H09_42,H09_43,H09_44,H09_45,H09_46,H09_47,H09_48,H09_39,H09_40</v>
      </c>
      <c r="M6" s="22" t="str">
        <f>_xlfn.TEXTJOIN(",",TRUE,N6,O6,P6,Q6,R6,S6)</f>
        <v>H09_01,H09_03,H09_05,H09_02,H09_04,H09_06</v>
      </c>
      <c r="N6" s="22" t="s">
        <v>1012</v>
      </c>
      <c r="O6" s="22" t="s">
        <v>1013</v>
      </c>
      <c r="P6" s="22" t="s">
        <v>1014</v>
      </c>
      <c r="Q6" s="22" t="s">
        <v>1015</v>
      </c>
      <c r="R6" s="22" t="s">
        <v>1016</v>
      </c>
      <c r="S6" s="22" t="s">
        <v>1017</v>
      </c>
      <c r="T6" s="22" t="str">
        <f>_xlfn.TEXTJOIN(",",TRUE,U6,V6,W6,X6)</f>
        <v>H09_07,H09_09,H09_08,H09_10</v>
      </c>
      <c r="U6" s="22" t="s">
        <v>1018</v>
      </c>
      <c r="V6" s="22" t="s">
        <v>1019</v>
      </c>
      <c r="W6" s="22" t="s">
        <v>1020</v>
      </c>
      <c r="X6" s="22" t="s">
        <v>1021</v>
      </c>
      <c r="Y6" s="22" t="str">
        <f>_xlfn.TEXTJOIN(",",TRUE,Z6,AA6)</f>
        <v>H09_11,H09_12</v>
      </c>
      <c r="Z6" s="22" t="s">
        <v>1022</v>
      </c>
      <c r="AA6" s="22" t="s">
        <v>1023</v>
      </c>
      <c r="AB6" s="22" t="str">
        <f>_xlfn.TEXTJOIN(",",TRUE,AC6,AD6)</f>
        <v>H09_13,H09_14</v>
      </c>
      <c r="AC6" s="22" t="s">
        <v>1024</v>
      </c>
      <c r="AD6" s="22" t="s">
        <v>1025</v>
      </c>
      <c r="AE6" s="22" t="str">
        <f>_xlfn.TEXTJOIN(",",TRUE,AF6,AG6)</f>
        <v>H09_15,H09_16</v>
      </c>
      <c r="AF6" s="22" t="s">
        <v>1026</v>
      </c>
      <c r="AG6" s="22" t="s">
        <v>1027</v>
      </c>
      <c r="AH6" s="22" t="str">
        <f>_xlfn.TEXTJOIN(",",TRUE,AI6,AJ6,AK6,AL6)</f>
        <v>H09_17,H09_19,H09_18,H09_20</v>
      </c>
      <c r="AI6" s="22" t="s">
        <v>1028</v>
      </c>
      <c r="AJ6" s="22" t="s">
        <v>1029</v>
      </c>
      <c r="AK6" s="22" t="s">
        <v>1030</v>
      </c>
      <c r="AL6" s="22" t="s">
        <v>1031</v>
      </c>
      <c r="AM6" s="22" t="str">
        <f>_xlfn.TEXTJOIN(",",TRUE,AN6,AO6)</f>
        <v>H09_21,H09_22</v>
      </c>
      <c r="AN6" s="22" t="s">
        <v>1032</v>
      </c>
      <c r="AO6" s="22" t="s">
        <v>1033</v>
      </c>
      <c r="AP6" s="22" t="str">
        <f>_xlfn.TEXTJOIN(",",TRUE,AQ6,AR6,AS6,AT6)</f>
        <v>H09_23,H09_25,H09_24,H09_26</v>
      </c>
      <c r="AQ6" s="22" t="s">
        <v>1034</v>
      </c>
      <c r="AR6" s="22" t="s">
        <v>1035</v>
      </c>
      <c r="AS6" s="22" t="s">
        <v>1036</v>
      </c>
      <c r="AT6" s="22" t="s">
        <v>1037</v>
      </c>
      <c r="AU6" s="22" t="str">
        <f>_xlfn.TEXTJOIN(",",TRUE,AV6,AW6)</f>
        <v>H09_27,H09_28</v>
      </c>
      <c r="AV6" s="22" t="s">
        <v>1038</v>
      </c>
      <c r="AW6" s="22" t="s">
        <v>1039</v>
      </c>
      <c r="AX6" s="22" t="str">
        <f>_xlfn.TEXTJOIN(",",TRUE,AY6,AZ6)</f>
        <v>H09_29,H09_30</v>
      </c>
      <c r="AY6" s="22" t="s">
        <v>1040</v>
      </c>
      <c r="AZ6" s="22" t="s">
        <v>1041</v>
      </c>
      <c r="BA6" s="22" t="str">
        <f>_xlfn.TEXTJOIN(",",TRUE,BB6,BC6)</f>
        <v>H09_31,H09_32</v>
      </c>
      <c r="BB6" s="22" t="s">
        <v>1042</v>
      </c>
      <c r="BC6" s="22" t="s">
        <v>1043</v>
      </c>
      <c r="BD6" s="22" t="str">
        <f>_xlfn.TEXTJOIN(",",TRUE,BE6,BF6)</f>
        <v>H09_33,H09_34</v>
      </c>
      <c r="BE6" s="22" t="s">
        <v>1044</v>
      </c>
      <c r="BF6" s="22" t="s">
        <v>1045</v>
      </c>
      <c r="BG6" s="22" t="str">
        <f>_xlfn.TEXTJOIN(",",TRUE,BH6,BI6,BJ6,BK6)</f>
        <v>H09_35,H09_37,H09_36,H09_38</v>
      </c>
      <c r="BH6" s="22" t="s">
        <v>1046</v>
      </c>
      <c r="BI6" s="22" t="s">
        <v>1047</v>
      </c>
      <c r="BJ6" s="22" t="s">
        <v>1048</v>
      </c>
      <c r="BK6" s="22" t="s">
        <v>1049</v>
      </c>
      <c r="BL6" s="22" t="str">
        <f>_xlfn.TEXTJOIN(",",TRUE,BM6,BN6)</f>
        <v>H09_41,H09_42</v>
      </c>
      <c r="BM6" s="22" t="s">
        <v>1050</v>
      </c>
      <c r="BN6" s="22" t="s">
        <v>1051</v>
      </c>
      <c r="BO6" s="22" t="str">
        <f>_xlfn.TEXTJOIN(",",TRUE,BP6,BQ6)</f>
        <v>H09_43,H09_44</v>
      </c>
      <c r="BP6" s="22" t="s">
        <v>1052</v>
      </c>
      <c r="BQ6" s="22" t="s">
        <v>1053</v>
      </c>
      <c r="BR6" s="22" t="str">
        <f>_xlfn.TEXTJOIN(",",TRUE,BS6,BT6)</f>
        <v>H09_45,H09_46</v>
      </c>
      <c r="BS6" s="22" t="s">
        <v>1054</v>
      </c>
      <c r="BT6" s="22" t="s">
        <v>1055</v>
      </c>
      <c r="BU6" s="22" t="str">
        <f>_xlfn.TEXTJOIN(",",TRUE,BV6,BW6)</f>
        <v>H09_47,H09_48</v>
      </c>
      <c r="BV6" s="22" t="s">
        <v>1056</v>
      </c>
      <c r="BW6" s="22" t="s">
        <v>1057</v>
      </c>
      <c r="BX6" s="22" t="str">
        <f>_xlfn.TEXTJOIN(",",TRUE,BY6,BZ6)</f>
        <v>H09_39,H09_40</v>
      </c>
      <c r="BY6" s="22" t="s">
        <v>1058</v>
      </c>
      <c r="BZ6" s="22" t="s">
        <v>1059</v>
      </c>
      <c r="CA6" s="89" t="str">
        <f>_xlfn.TEXTJOIN(",",TRUE,E6,I6)</f>
        <v>H01_14,H01_15,H01_16,H08_07,H08_08,H08_09,H08_10,H08_821a_2023,H08_11,H08_12,H08_13,H08_14,H08_821b_2023</v>
      </c>
    </row>
    <row r="7" spans="1:79" ht="240" customHeight="1" x14ac:dyDescent="0.25">
      <c r="E7" s="50" t="s">
        <v>788</v>
      </c>
      <c r="F7" s="63" t="s">
        <v>789</v>
      </c>
      <c r="G7" s="50" t="s">
        <v>790</v>
      </c>
      <c r="H7" s="50" t="s">
        <v>791</v>
      </c>
      <c r="I7" s="50" t="s">
        <v>643</v>
      </c>
      <c r="J7" s="63" t="s">
        <v>792</v>
      </c>
      <c r="K7" s="63" t="s">
        <v>793</v>
      </c>
      <c r="L7" s="50" t="s">
        <v>794</v>
      </c>
      <c r="M7" s="50" t="s">
        <v>650</v>
      </c>
      <c r="N7" s="50" t="s">
        <v>795</v>
      </c>
      <c r="O7" s="50" t="s">
        <v>796</v>
      </c>
      <c r="P7" s="50" t="s">
        <v>797</v>
      </c>
      <c r="Q7" s="50" t="s">
        <v>798</v>
      </c>
      <c r="R7" s="50" t="s">
        <v>799</v>
      </c>
      <c r="S7" s="50" t="s">
        <v>800</v>
      </c>
      <c r="T7" s="50" t="s">
        <v>716</v>
      </c>
      <c r="U7" s="50" t="s">
        <v>801</v>
      </c>
      <c r="V7" s="50" t="s">
        <v>802</v>
      </c>
      <c r="W7" s="50" t="s">
        <v>803</v>
      </c>
      <c r="X7" s="50" t="s">
        <v>804</v>
      </c>
      <c r="Y7" s="50" t="s">
        <v>652</v>
      </c>
      <c r="Z7" s="50" t="s">
        <v>805</v>
      </c>
      <c r="AA7" s="50" t="s">
        <v>806</v>
      </c>
      <c r="AB7" s="50" t="s">
        <v>653</v>
      </c>
      <c r="AC7" s="50" t="s">
        <v>807</v>
      </c>
      <c r="AD7" s="50" t="s">
        <v>808</v>
      </c>
      <c r="AE7" s="50" t="s">
        <v>654</v>
      </c>
      <c r="AF7" s="50" t="s">
        <v>809</v>
      </c>
      <c r="AG7" s="50" t="s">
        <v>810</v>
      </c>
      <c r="AH7" s="50" t="s">
        <v>676</v>
      </c>
      <c r="AI7" s="50" t="s">
        <v>811</v>
      </c>
      <c r="AJ7" s="54" t="s">
        <v>812</v>
      </c>
      <c r="AK7" s="50" t="s">
        <v>813</v>
      </c>
      <c r="AL7" s="54" t="s">
        <v>814</v>
      </c>
      <c r="AM7" s="50" t="s">
        <v>678</v>
      </c>
      <c r="AN7" s="50" t="s">
        <v>815</v>
      </c>
      <c r="AO7" s="50" t="s">
        <v>816</v>
      </c>
      <c r="AP7" s="50" t="s">
        <v>680</v>
      </c>
      <c r="AQ7" s="50" t="s">
        <v>817</v>
      </c>
      <c r="AR7" s="50" t="s">
        <v>818</v>
      </c>
      <c r="AS7" s="50" t="s">
        <v>819</v>
      </c>
      <c r="AT7" s="50" t="s">
        <v>820</v>
      </c>
      <c r="AU7" s="50" t="s">
        <v>686</v>
      </c>
      <c r="AV7" s="50" t="s">
        <v>821</v>
      </c>
      <c r="AW7" s="50" t="s">
        <v>822</v>
      </c>
      <c r="AX7" s="50" t="s">
        <v>688</v>
      </c>
      <c r="AY7" s="50" t="s">
        <v>823</v>
      </c>
      <c r="AZ7" s="50" t="s">
        <v>824</v>
      </c>
      <c r="BA7" s="50" t="s">
        <v>690</v>
      </c>
      <c r="BB7" s="50" t="s">
        <v>825</v>
      </c>
      <c r="BC7" s="50" t="s">
        <v>826</v>
      </c>
      <c r="BD7" s="50" t="s">
        <v>692</v>
      </c>
      <c r="BE7" s="50" t="s">
        <v>827</v>
      </c>
      <c r="BF7" s="50" t="s">
        <v>828</v>
      </c>
      <c r="BG7" s="50" t="s">
        <v>693</v>
      </c>
      <c r="BH7" s="50" t="s">
        <v>829</v>
      </c>
      <c r="BI7" s="50" t="s">
        <v>830</v>
      </c>
      <c r="BJ7" s="50" t="s">
        <v>831</v>
      </c>
      <c r="BK7" s="50" t="s">
        <v>832</v>
      </c>
      <c r="BL7" s="50" t="s">
        <v>700</v>
      </c>
      <c r="BM7" s="50" t="s">
        <v>833</v>
      </c>
      <c r="BN7" s="50" t="s">
        <v>834</v>
      </c>
      <c r="BO7" s="50" t="s">
        <v>703</v>
      </c>
      <c r="BP7" s="50" t="s">
        <v>835</v>
      </c>
      <c r="BQ7" s="50" t="s">
        <v>836</v>
      </c>
      <c r="BR7" s="50" t="s">
        <v>706</v>
      </c>
      <c r="BS7" s="50" t="s">
        <v>837</v>
      </c>
      <c r="BT7" s="50" t="s">
        <v>838</v>
      </c>
      <c r="BU7" s="50" t="s">
        <v>709</v>
      </c>
      <c r="BV7" s="50" t="s">
        <v>839</v>
      </c>
      <c r="BW7" s="50" t="s">
        <v>840</v>
      </c>
      <c r="BX7" s="50" t="s">
        <v>711</v>
      </c>
      <c r="BY7" s="50" t="s">
        <v>841</v>
      </c>
      <c r="BZ7" s="50" t="s">
        <v>842</v>
      </c>
      <c r="CA7" s="50" t="s">
        <v>717</v>
      </c>
    </row>
  </sheetData>
  <mergeCells count="31">
    <mergeCell ref="CA2:CA4"/>
    <mergeCell ref="BG2:BK3"/>
    <mergeCell ref="T2:X3"/>
    <mergeCell ref="Y2:AA3"/>
    <mergeCell ref="AB2:AD3"/>
    <mergeCell ref="AH2:AL3"/>
    <mergeCell ref="AE2:AG3"/>
    <mergeCell ref="AX2:AZ3"/>
    <mergeCell ref="BA2:BC3"/>
    <mergeCell ref="BD2:BF3"/>
    <mergeCell ref="AM2:AO3"/>
    <mergeCell ref="AP2:AT3"/>
    <mergeCell ref="AU2:AW3"/>
    <mergeCell ref="BX2:BZ3"/>
    <mergeCell ref="BL2:BN3"/>
    <mergeCell ref="BO2:BQ3"/>
    <mergeCell ref="J2:K3"/>
    <mergeCell ref="I2:I4"/>
    <mergeCell ref="N2:S3"/>
    <mergeCell ref="BR2:BT3"/>
    <mergeCell ref="BU2:BW3"/>
    <mergeCell ref="B1:C1"/>
    <mergeCell ref="E1:H1"/>
    <mergeCell ref="L2:L4"/>
    <mergeCell ref="I1:K1"/>
    <mergeCell ref="B2:B4"/>
    <mergeCell ref="D2:D4"/>
    <mergeCell ref="E2:E4"/>
    <mergeCell ref="C2:C4"/>
    <mergeCell ref="F2:H3"/>
    <mergeCell ref="L1:BZ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047D4-5F11-4186-BCBE-8321830E229E}">
  <dimension ref="A1:JB22"/>
  <sheetViews>
    <sheetView tabSelected="1" topLeftCell="IY3" zoomScale="70" zoomScaleNormal="70" workbookViewId="0">
      <selection activeCell="JB5" sqref="JB5"/>
    </sheetView>
  </sheetViews>
  <sheetFormatPr baseColWidth="10" defaultColWidth="25.7109375" defaultRowHeight="15" x14ac:dyDescent="0.25"/>
  <cols>
    <col min="5" max="5" width="34.140625" customWidth="1"/>
    <col min="15" max="103" width="25.7109375" customWidth="1"/>
    <col min="262" max="262" width="35.42578125" customWidth="1"/>
  </cols>
  <sheetData>
    <row r="1" spans="1:262" ht="56.45" customHeight="1" x14ac:dyDescent="0.25">
      <c r="B1" s="132" t="s">
        <v>7</v>
      </c>
      <c r="C1" s="132"/>
      <c r="D1" s="53" t="s">
        <v>228</v>
      </c>
      <c r="E1" s="132" t="s">
        <v>552</v>
      </c>
      <c r="F1" s="132"/>
      <c r="G1" s="132"/>
      <c r="H1" s="132"/>
      <c r="I1" s="132"/>
      <c r="J1" s="132"/>
      <c r="K1" s="132"/>
      <c r="L1" s="132"/>
      <c r="M1" s="53"/>
      <c r="N1" s="53"/>
      <c r="O1" s="132" t="s">
        <v>555</v>
      </c>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3" t="s">
        <v>612</v>
      </c>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5"/>
      <c r="BV1" s="133" t="s">
        <v>613</v>
      </c>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5"/>
      <c r="CZ1" s="132" t="s">
        <v>556</v>
      </c>
      <c r="DA1" s="132"/>
      <c r="DB1" s="132"/>
      <c r="DC1" s="132"/>
      <c r="DD1" s="132"/>
      <c r="DE1" s="132"/>
      <c r="DF1" s="132"/>
      <c r="DG1" s="132"/>
      <c r="DH1" s="132"/>
      <c r="DI1" s="132"/>
      <c r="DJ1" s="132"/>
      <c r="DK1" s="132"/>
      <c r="DL1" s="132"/>
      <c r="DM1" s="132"/>
      <c r="DN1" s="132"/>
      <c r="DO1" s="132"/>
      <c r="DP1" s="132"/>
      <c r="DQ1" s="132"/>
      <c r="DR1" s="132"/>
      <c r="DS1" s="132"/>
      <c r="DT1" s="132"/>
      <c r="DU1" s="132"/>
      <c r="DV1" s="132"/>
      <c r="DW1" s="132"/>
      <c r="DX1" s="132"/>
      <c r="DY1" s="132"/>
      <c r="DZ1" s="132"/>
      <c r="EA1" s="132"/>
      <c r="EB1" s="132"/>
      <c r="EC1" s="132" t="s">
        <v>560</v>
      </c>
      <c r="ED1" s="132"/>
      <c r="EE1" s="132"/>
      <c r="EF1" s="132"/>
      <c r="EG1" s="132"/>
      <c r="EH1" s="132"/>
      <c r="EI1" s="132"/>
      <c r="EJ1" s="132"/>
      <c r="EK1" s="132"/>
      <c r="EL1" s="132"/>
      <c r="EM1" s="132"/>
      <c r="EN1" s="132"/>
      <c r="EO1" s="132"/>
      <c r="EP1" s="132"/>
      <c r="EQ1" s="132"/>
      <c r="ER1" s="132"/>
      <c r="ES1" s="132"/>
      <c r="ET1" s="132"/>
      <c r="EU1" s="132"/>
      <c r="EV1" s="132"/>
      <c r="EW1" s="132"/>
      <c r="EX1" s="132"/>
      <c r="EY1" s="132"/>
      <c r="EZ1" s="132"/>
      <c r="FA1" s="132"/>
      <c r="FB1" s="132"/>
      <c r="FC1" s="132"/>
      <c r="FD1" s="132"/>
      <c r="FE1" s="132"/>
      <c r="FF1" s="132"/>
      <c r="FG1" s="132" t="s">
        <v>562</v>
      </c>
      <c r="FH1" s="132"/>
      <c r="FI1" s="132"/>
      <c r="FJ1" s="132"/>
      <c r="FK1" s="132"/>
      <c r="FL1" s="132"/>
      <c r="FM1" s="132"/>
      <c r="FN1" s="132"/>
      <c r="FO1" s="132"/>
      <c r="FP1" s="132"/>
      <c r="FQ1" s="132"/>
      <c r="FR1" s="132"/>
      <c r="FS1" s="132"/>
      <c r="FT1" s="132"/>
      <c r="FU1" s="132"/>
      <c r="FV1" s="132"/>
      <c r="FW1" s="132"/>
      <c r="FX1" s="132"/>
      <c r="FY1" s="132"/>
      <c r="FZ1" s="132"/>
      <c r="GA1" s="132"/>
      <c r="GB1" s="132"/>
      <c r="GC1" s="132"/>
      <c r="GD1" s="132"/>
      <c r="GE1" s="132"/>
      <c r="GF1" s="132"/>
      <c r="GG1" s="132"/>
      <c r="GH1" s="132"/>
      <c r="GI1" s="132"/>
      <c r="GJ1" s="132"/>
      <c r="GK1" s="118" t="s">
        <v>559</v>
      </c>
      <c r="GL1" s="118"/>
      <c r="GM1" s="118"/>
      <c r="GN1" s="118"/>
      <c r="GO1" s="118"/>
      <c r="GP1" s="118"/>
      <c r="GQ1" s="118"/>
      <c r="GR1" s="118"/>
      <c r="GS1" s="118"/>
      <c r="GT1" s="118"/>
      <c r="GU1" s="118"/>
      <c r="GV1" s="118"/>
      <c r="GW1" s="118"/>
      <c r="GX1" s="118"/>
      <c r="GY1" s="118"/>
      <c r="GZ1" s="118"/>
      <c r="HA1" s="118"/>
      <c r="HB1" s="118"/>
      <c r="HC1" s="118"/>
      <c r="HD1" s="118"/>
      <c r="HE1" s="118"/>
      <c r="HF1" s="118"/>
      <c r="HG1" s="118"/>
      <c r="HH1" s="118"/>
      <c r="HI1" s="118"/>
      <c r="HJ1" s="118"/>
      <c r="HK1" s="118"/>
      <c r="HL1" s="118"/>
      <c r="HM1" s="118"/>
      <c r="HN1" s="128"/>
      <c r="HO1" s="129" t="s">
        <v>648</v>
      </c>
      <c r="HP1" s="118"/>
      <c r="HQ1" s="118"/>
      <c r="HR1" s="118"/>
      <c r="HS1" s="118"/>
      <c r="HT1" s="118"/>
      <c r="HU1" s="118"/>
      <c r="HV1" s="118"/>
      <c r="HW1" s="118"/>
      <c r="HX1" s="118"/>
      <c r="HY1" s="118"/>
      <c r="HZ1" s="118"/>
      <c r="IA1" s="118"/>
      <c r="IB1" s="118"/>
      <c r="IC1" s="118"/>
      <c r="ID1" s="118"/>
      <c r="IE1" s="118"/>
      <c r="IF1" s="118"/>
      <c r="IG1" s="118"/>
      <c r="IH1" s="118"/>
      <c r="II1" s="118"/>
      <c r="IJ1" s="118"/>
      <c r="IK1" s="118"/>
      <c r="IL1" s="118"/>
      <c r="IM1" s="118"/>
      <c r="IN1" s="118"/>
      <c r="IO1" s="118"/>
      <c r="IP1" s="118"/>
      <c r="IQ1" s="118"/>
      <c r="IR1" s="128"/>
      <c r="IS1" s="132" t="s">
        <v>242</v>
      </c>
      <c r="IT1" s="132"/>
      <c r="IU1" s="132"/>
      <c r="IV1" s="132"/>
      <c r="IW1" s="132"/>
      <c r="IX1" s="132"/>
      <c r="IY1" s="118" t="s">
        <v>243</v>
      </c>
      <c r="IZ1" s="118"/>
      <c r="JA1" s="118"/>
      <c r="JB1" s="56" t="s">
        <v>629</v>
      </c>
    </row>
    <row r="2" spans="1:262" ht="93.6" customHeight="1" x14ac:dyDescent="0.25">
      <c r="B2" s="117" t="s">
        <v>13</v>
      </c>
      <c r="C2" s="107" t="s">
        <v>375</v>
      </c>
      <c r="D2" s="107" t="s">
        <v>223</v>
      </c>
      <c r="E2" s="130" t="s">
        <v>645</v>
      </c>
      <c r="F2" s="137" t="s">
        <v>553</v>
      </c>
      <c r="G2" s="137"/>
      <c r="H2" s="137"/>
      <c r="I2" s="137"/>
      <c r="J2" s="137"/>
      <c r="K2" s="137"/>
      <c r="L2" s="137"/>
      <c r="M2" s="137"/>
      <c r="N2" s="138"/>
      <c r="O2" s="130" t="s">
        <v>554</v>
      </c>
      <c r="P2" s="117" t="s">
        <v>23</v>
      </c>
      <c r="Q2" s="117"/>
      <c r="R2" s="117"/>
      <c r="S2" s="117"/>
      <c r="T2" s="136" t="s">
        <v>24</v>
      </c>
      <c r="U2" s="137"/>
      <c r="V2" s="138"/>
      <c r="W2" s="107" t="s">
        <v>2</v>
      </c>
      <c r="X2" s="107" t="s">
        <v>25</v>
      </c>
      <c r="Y2" s="107" t="s">
        <v>3</v>
      </c>
      <c r="Z2" s="117" t="s">
        <v>26</v>
      </c>
      <c r="AA2" s="117"/>
      <c r="AB2" s="117"/>
      <c r="AC2" s="107" t="s">
        <v>4</v>
      </c>
      <c r="AD2" s="117" t="s">
        <v>29</v>
      </c>
      <c r="AE2" s="117"/>
      <c r="AF2" s="117"/>
      <c r="AG2" s="107" t="s">
        <v>31</v>
      </c>
      <c r="AH2" s="107" t="s">
        <v>5</v>
      </c>
      <c r="AI2" s="107" t="s">
        <v>6</v>
      </c>
      <c r="AJ2" s="119" t="s">
        <v>32</v>
      </c>
      <c r="AK2" s="120"/>
      <c r="AL2" s="121"/>
      <c r="AM2" s="107" t="s">
        <v>232</v>
      </c>
      <c r="AN2" s="107" t="s">
        <v>8</v>
      </c>
      <c r="AO2" s="107" t="s">
        <v>9</v>
      </c>
      <c r="AP2" s="107" t="s">
        <v>10</v>
      </c>
      <c r="AQ2" s="107" t="s">
        <v>35</v>
      </c>
      <c r="AR2" s="130" t="s">
        <v>615</v>
      </c>
      <c r="AS2" s="136" t="s">
        <v>23</v>
      </c>
      <c r="AT2" s="137"/>
      <c r="AU2" s="137"/>
      <c r="AV2" s="138"/>
      <c r="AW2" s="136" t="s">
        <v>24</v>
      </c>
      <c r="AX2" s="137"/>
      <c r="AY2" s="137"/>
      <c r="AZ2" s="107" t="s">
        <v>2</v>
      </c>
      <c r="BA2" s="107" t="s">
        <v>25</v>
      </c>
      <c r="BB2" s="107" t="s">
        <v>3</v>
      </c>
      <c r="BC2" s="117" t="s">
        <v>26</v>
      </c>
      <c r="BD2" s="117"/>
      <c r="BE2" s="117"/>
      <c r="BF2" s="107" t="s">
        <v>4</v>
      </c>
      <c r="BG2" s="117" t="s">
        <v>29</v>
      </c>
      <c r="BH2" s="117"/>
      <c r="BI2" s="117"/>
      <c r="BJ2" s="107" t="s">
        <v>31</v>
      </c>
      <c r="BK2" s="107" t="s">
        <v>528</v>
      </c>
      <c r="BL2" s="107" t="s">
        <v>5</v>
      </c>
      <c r="BM2" s="107" t="s">
        <v>6</v>
      </c>
      <c r="BN2" s="117" t="s">
        <v>32</v>
      </c>
      <c r="BO2" s="117"/>
      <c r="BP2" s="117"/>
      <c r="BQ2" s="107" t="s">
        <v>232</v>
      </c>
      <c r="BR2" s="107" t="s">
        <v>8</v>
      </c>
      <c r="BS2" s="107" t="s">
        <v>9</v>
      </c>
      <c r="BT2" s="107" t="s">
        <v>10</v>
      </c>
      <c r="BU2" s="107" t="s">
        <v>35</v>
      </c>
      <c r="BV2" s="130" t="s">
        <v>616</v>
      </c>
      <c r="BW2" s="117" t="s">
        <v>23</v>
      </c>
      <c r="BX2" s="117"/>
      <c r="BY2" s="117"/>
      <c r="BZ2" s="117"/>
      <c r="CA2" s="117" t="s">
        <v>24</v>
      </c>
      <c r="CB2" s="117"/>
      <c r="CC2" s="117"/>
      <c r="CD2" s="107" t="s">
        <v>2</v>
      </c>
      <c r="CE2" s="107" t="s">
        <v>25</v>
      </c>
      <c r="CF2" s="107" t="s">
        <v>3</v>
      </c>
      <c r="CG2" s="117" t="s">
        <v>26</v>
      </c>
      <c r="CH2" s="117"/>
      <c r="CI2" s="117"/>
      <c r="CJ2" s="107" t="s">
        <v>4</v>
      </c>
      <c r="CK2" s="117" t="s">
        <v>29</v>
      </c>
      <c r="CL2" s="117"/>
      <c r="CM2" s="117"/>
      <c r="CN2" s="107" t="s">
        <v>31</v>
      </c>
      <c r="CO2" s="107" t="s">
        <v>528</v>
      </c>
      <c r="CP2" s="107" t="s">
        <v>5</v>
      </c>
      <c r="CQ2" s="107" t="s">
        <v>6</v>
      </c>
      <c r="CR2" s="119" t="s">
        <v>32</v>
      </c>
      <c r="CS2" s="120"/>
      <c r="CT2" s="121"/>
      <c r="CU2" s="107" t="s">
        <v>232</v>
      </c>
      <c r="CV2" s="107" t="s">
        <v>8</v>
      </c>
      <c r="CW2" s="107" t="s">
        <v>9</v>
      </c>
      <c r="CX2" s="107" t="s">
        <v>10</v>
      </c>
      <c r="CY2" s="107" t="s">
        <v>35</v>
      </c>
      <c r="CZ2" s="130" t="s">
        <v>614</v>
      </c>
      <c r="DA2" s="117" t="s">
        <v>23</v>
      </c>
      <c r="DB2" s="117"/>
      <c r="DC2" s="117"/>
      <c r="DD2" s="117"/>
      <c r="DE2" s="136" t="s">
        <v>24</v>
      </c>
      <c r="DF2" s="137"/>
      <c r="DG2" s="138"/>
      <c r="DH2" s="107" t="s">
        <v>2</v>
      </c>
      <c r="DI2" s="107" t="s">
        <v>25</v>
      </c>
      <c r="DJ2" s="107" t="s">
        <v>3</v>
      </c>
      <c r="DK2" s="119" t="s">
        <v>26</v>
      </c>
      <c r="DL2" s="120"/>
      <c r="DM2" s="121"/>
      <c r="DN2" s="107" t="s">
        <v>4</v>
      </c>
      <c r="DO2" s="119" t="s">
        <v>29</v>
      </c>
      <c r="DP2" s="120"/>
      <c r="DQ2" s="121"/>
      <c r="DR2" s="107" t="s">
        <v>31</v>
      </c>
      <c r="DS2" s="107" t="s">
        <v>5</v>
      </c>
      <c r="DT2" s="107" t="s">
        <v>6</v>
      </c>
      <c r="DU2" s="136" t="s">
        <v>32</v>
      </c>
      <c r="DV2" s="137"/>
      <c r="DW2" s="138"/>
      <c r="DX2" s="107" t="s">
        <v>232</v>
      </c>
      <c r="DY2" s="107" t="s">
        <v>8</v>
      </c>
      <c r="DZ2" s="107" t="s">
        <v>9</v>
      </c>
      <c r="EA2" s="107" t="s">
        <v>10</v>
      </c>
      <c r="EB2" s="107" t="s">
        <v>35</v>
      </c>
      <c r="EC2" s="130" t="s">
        <v>557</v>
      </c>
      <c r="ED2" s="117" t="s">
        <v>23</v>
      </c>
      <c r="EE2" s="117"/>
      <c r="EF2" s="117"/>
      <c r="EG2" s="117"/>
      <c r="EH2" s="136" t="s">
        <v>24</v>
      </c>
      <c r="EI2" s="137"/>
      <c r="EJ2" s="138"/>
      <c r="EK2" s="107" t="s">
        <v>2</v>
      </c>
      <c r="EL2" s="107" t="s">
        <v>25</v>
      </c>
      <c r="EM2" s="107" t="s">
        <v>3</v>
      </c>
      <c r="EN2" s="119" t="s">
        <v>26</v>
      </c>
      <c r="EO2" s="120"/>
      <c r="EP2" s="121"/>
      <c r="EQ2" s="107" t="s">
        <v>4</v>
      </c>
      <c r="ER2" s="117" t="s">
        <v>29</v>
      </c>
      <c r="ES2" s="117"/>
      <c r="ET2" s="117"/>
      <c r="EU2" s="107" t="s">
        <v>31</v>
      </c>
      <c r="EV2" s="107" t="s">
        <v>741</v>
      </c>
      <c r="EW2" s="107" t="s">
        <v>5</v>
      </c>
      <c r="EX2" s="107" t="s">
        <v>6</v>
      </c>
      <c r="EY2" s="136" t="s">
        <v>32</v>
      </c>
      <c r="EZ2" s="137"/>
      <c r="FA2" s="138"/>
      <c r="FB2" s="107" t="s">
        <v>232</v>
      </c>
      <c r="FC2" s="107" t="s">
        <v>8</v>
      </c>
      <c r="FD2" s="107" t="s">
        <v>9</v>
      </c>
      <c r="FE2" s="107" t="s">
        <v>10</v>
      </c>
      <c r="FF2" s="107" t="s">
        <v>35</v>
      </c>
      <c r="FG2" s="130" t="s">
        <v>561</v>
      </c>
      <c r="FH2" s="117" t="s">
        <v>23</v>
      </c>
      <c r="FI2" s="117"/>
      <c r="FJ2" s="117"/>
      <c r="FK2" s="117"/>
      <c r="FL2" s="136" t="s">
        <v>24</v>
      </c>
      <c r="FM2" s="137"/>
      <c r="FN2" s="138"/>
      <c r="FO2" s="107" t="s">
        <v>2</v>
      </c>
      <c r="FP2" s="107" t="s">
        <v>25</v>
      </c>
      <c r="FQ2" s="107" t="s">
        <v>3</v>
      </c>
      <c r="FR2" s="117" t="s">
        <v>26</v>
      </c>
      <c r="FS2" s="117"/>
      <c r="FT2" s="117"/>
      <c r="FU2" s="107" t="s">
        <v>4</v>
      </c>
      <c r="FV2" s="117" t="s">
        <v>29</v>
      </c>
      <c r="FW2" s="117"/>
      <c r="FX2" s="117"/>
      <c r="FY2" s="107" t="s">
        <v>31</v>
      </c>
      <c r="FZ2" s="107" t="s">
        <v>528</v>
      </c>
      <c r="GA2" s="107" t="s">
        <v>5</v>
      </c>
      <c r="GB2" s="107" t="s">
        <v>6</v>
      </c>
      <c r="GC2" s="117" t="s">
        <v>32</v>
      </c>
      <c r="GD2" s="117"/>
      <c r="GE2" s="117"/>
      <c r="GF2" s="107" t="s">
        <v>232</v>
      </c>
      <c r="GG2" s="107" t="s">
        <v>8</v>
      </c>
      <c r="GH2" s="107" t="s">
        <v>9</v>
      </c>
      <c r="GI2" s="107" t="s">
        <v>10</v>
      </c>
      <c r="GJ2" s="107" t="s">
        <v>35</v>
      </c>
      <c r="GK2" s="130" t="s">
        <v>558</v>
      </c>
      <c r="GL2" s="117" t="s">
        <v>23</v>
      </c>
      <c r="GM2" s="117"/>
      <c r="GN2" s="117"/>
      <c r="GO2" s="117"/>
      <c r="GP2" s="136" t="s">
        <v>24</v>
      </c>
      <c r="GQ2" s="137"/>
      <c r="GR2" s="138"/>
      <c r="GS2" s="107" t="s">
        <v>2</v>
      </c>
      <c r="GT2" s="107" t="s">
        <v>25</v>
      </c>
      <c r="GU2" s="107" t="s">
        <v>3</v>
      </c>
      <c r="GV2" s="117" t="s">
        <v>26</v>
      </c>
      <c r="GW2" s="117"/>
      <c r="GX2" s="117"/>
      <c r="GY2" s="107" t="s">
        <v>4</v>
      </c>
      <c r="GZ2" s="117" t="s">
        <v>29</v>
      </c>
      <c r="HA2" s="117"/>
      <c r="HB2" s="117"/>
      <c r="HC2" s="107" t="s">
        <v>31</v>
      </c>
      <c r="HD2" s="107" t="s">
        <v>741</v>
      </c>
      <c r="HE2" s="107" t="s">
        <v>5</v>
      </c>
      <c r="HF2" s="107" t="s">
        <v>6</v>
      </c>
      <c r="HG2" s="119" t="s">
        <v>32</v>
      </c>
      <c r="HH2" s="120"/>
      <c r="HI2" s="121"/>
      <c r="HJ2" s="107" t="s">
        <v>232</v>
      </c>
      <c r="HK2" s="107" t="s">
        <v>8</v>
      </c>
      <c r="HL2" s="107" t="s">
        <v>9</v>
      </c>
      <c r="HM2" s="107" t="s">
        <v>10</v>
      </c>
      <c r="HN2" s="107" t="s">
        <v>35</v>
      </c>
      <c r="HO2" s="107" t="s">
        <v>647</v>
      </c>
      <c r="HP2" s="136" t="s">
        <v>23</v>
      </c>
      <c r="HQ2" s="137"/>
      <c r="HR2" s="137"/>
      <c r="HS2" s="138"/>
      <c r="HT2" s="136" t="s">
        <v>24</v>
      </c>
      <c r="HU2" s="137"/>
      <c r="HV2" s="137"/>
      <c r="HW2" s="107" t="s">
        <v>2</v>
      </c>
      <c r="HX2" s="107" t="s">
        <v>25</v>
      </c>
      <c r="HY2" s="107" t="s">
        <v>3</v>
      </c>
      <c r="HZ2" s="117" t="s">
        <v>26</v>
      </c>
      <c r="IA2" s="117"/>
      <c r="IB2" s="117"/>
      <c r="IC2" s="107" t="s">
        <v>4</v>
      </c>
      <c r="ID2" s="117" t="s">
        <v>29</v>
      </c>
      <c r="IE2" s="117"/>
      <c r="IF2" s="117"/>
      <c r="IG2" s="107" t="s">
        <v>31</v>
      </c>
      <c r="IH2" s="107" t="s">
        <v>741</v>
      </c>
      <c r="II2" s="107" t="s">
        <v>5</v>
      </c>
      <c r="IJ2" s="107" t="s">
        <v>6</v>
      </c>
      <c r="IK2" s="117" t="s">
        <v>32</v>
      </c>
      <c r="IL2" s="117"/>
      <c r="IM2" s="117"/>
      <c r="IN2" s="107" t="s">
        <v>232</v>
      </c>
      <c r="IO2" s="107" t="s">
        <v>8</v>
      </c>
      <c r="IP2" s="107" t="s">
        <v>9</v>
      </c>
      <c r="IQ2" s="107" t="s">
        <v>10</v>
      </c>
      <c r="IR2" s="107" t="s">
        <v>35</v>
      </c>
      <c r="IS2" s="117" t="s">
        <v>59</v>
      </c>
      <c r="IT2" s="117" t="s">
        <v>60</v>
      </c>
      <c r="IU2" s="117"/>
      <c r="IV2" s="117"/>
      <c r="IW2" s="117"/>
      <c r="IX2" s="117"/>
      <c r="IY2" s="117" t="s">
        <v>241</v>
      </c>
      <c r="IZ2" s="117" t="s">
        <v>99</v>
      </c>
      <c r="JA2" s="117"/>
      <c r="JB2" s="117" t="s">
        <v>627</v>
      </c>
    </row>
    <row r="3" spans="1:262" ht="159" customHeight="1" x14ac:dyDescent="0.25">
      <c r="B3" s="117"/>
      <c r="C3" s="109"/>
      <c r="D3" s="109"/>
      <c r="E3" s="131"/>
      <c r="F3" s="28" t="s">
        <v>53</v>
      </c>
      <c r="G3" s="28" t="s">
        <v>566</v>
      </c>
      <c r="H3" s="28" t="s">
        <v>641</v>
      </c>
      <c r="I3" s="28" t="s">
        <v>52</v>
      </c>
      <c r="J3" s="28" t="s">
        <v>51</v>
      </c>
      <c r="K3" s="27" t="s">
        <v>358</v>
      </c>
      <c r="L3" s="28" t="s">
        <v>359</v>
      </c>
      <c r="M3" s="28" t="s">
        <v>531</v>
      </c>
      <c r="N3" s="26" t="s">
        <v>644</v>
      </c>
      <c r="O3" s="131"/>
      <c r="P3" s="32" t="s">
        <v>364</v>
      </c>
      <c r="Q3" s="26" t="s">
        <v>18</v>
      </c>
      <c r="R3" s="26" t="s">
        <v>19</v>
      </c>
      <c r="S3" s="26" t="s">
        <v>20</v>
      </c>
      <c r="T3" s="24" t="s">
        <v>370</v>
      </c>
      <c r="U3" s="28" t="s">
        <v>21</v>
      </c>
      <c r="V3" s="28" t="s">
        <v>22</v>
      </c>
      <c r="W3" s="109"/>
      <c r="X3" s="109"/>
      <c r="Y3" s="109"/>
      <c r="Z3" s="24" t="s">
        <v>369</v>
      </c>
      <c r="AA3" s="26" t="s">
        <v>27</v>
      </c>
      <c r="AB3" s="26" t="s">
        <v>28</v>
      </c>
      <c r="AC3" s="109"/>
      <c r="AD3" s="24" t="s">
        <v>371</v>
      </c>
      <c r="AE3" s="26" t="s">
        <v>527</v>
      </c>
      <c r="AF3" s="26" t="s">
        <v>30</v>
      </c>
      <c r="AG3" s="109"/>
      <c r="AH3" s="109"/>
      <c r="AI3" s="109"/>
      <c r="AJ3" s="25" t="s">
        <v>374</v>
      </c>
      <c r="AK3" s="28" t="s">
        <v>33</v>
      </c>
      <c r="AL3" s="28" t="s">
        <v>34</v>
      </c>
      <c r="AM3" s="109"/>
      <c r="AN3" s="109"/>
      <c r="AO3" s="109"/>
      <c r="AP3" s="109"/>
      <c r="AQ3" s="109"/>
      <c r="AR3" s="131"/>
      <c r="AS3" s="25" t="s">
        <v>364</v>
      </c>
      <c r="AT3" s="28" t="s">
        <v>18</v>
      </c>
      <c r="AU3" s="28" t="s">
        <v>19</v>
      </c>
      <c r="AV3" s="28" t="s">
        <v>20</v>
      </c>
      <c r="AW3" s="25" t="s">
        <v>370</v>
      </c>
      <c r="AX3" s="28" t="s">
        <v>21</v>
      </c>
      <c r="AY3" s="28" t="s">
        <v>22</v>
      </c>
      <c r="AZ3" s="109"/>
      <c r="BA3" s="109"/>
      <c r="BB3" s="109"/>
      <c r="BC3" s="25" t="s">
        <v>369</v>
      </c>
      <c r="BD3" s="28" t="s">
        <v>27</v>
      </c>
      <c r="BE3" s="28" t="s">
        <v>28</v>
      </c>
      <c r="BF3" s="109"/>
      <c r="BG3" s="25" t="s">
        <v>371</v>
      </c>
      <c r="BH3" s="28" t="s">
        <v>527</v>
      </c>
      <c r="BI3" s="28" t="s">
        <v>30</v>
      </c>
      <c r="BJ3" s="109"/>
      <c r="BK3" s="109"/>
      <c r="BL3" s="109"/>
      <c r="BM3" s="109"/>
      <c r="BN3" s="25" t="s">
        <v>374</v>
      </c>
      <c r="BO3" s="28" t="s">
        <v>33</v>
      </c>
      <c r="BP3" s="28" t="s">
        <v>34</v>
      </c>
      <c r="BQ3" s="109"/>
      <c r="BR3" s="109"/>
      <c r="BS3" s="109"/>
      <c r="BT3" s="109"/>
      <c r="BU3" s="109"/>
      <c r="BV3" s="131"/>
      <c r="BW3" s="55" t="s">
        <v>364</v>
      </c>
      <c r="BX3" s="28" t="s">
        <v>18</v>
      </c>
      <c r="BY3" s="28" t="s">
        <v>19</v>
      </c>
      <c r="BZ3" s="28" t="s">
        <v>20</v>
      </c>
      <c r="CA3" s="25" t="s">
        <v>370</v>
      </c>
      <c r="CB3" s="28" t="s">
        <v>21</v>
      </c>
      <c r="CC3" s="28" t="s">
        <v>22</v>
      </c>
      <c r="CD3" s="109"/>
      <c r="CE3" s="109"/>
      <c r="CF3" s="109"/>
      <c r="CG3" s="26" t="s">
        <v>369</v>
      </c>
      <c r="CH3" s="26" t="s">
        <v>27</v>
      </c>
      <c r="CI3" s="26" t="s">
        <v>28</v>
      </c>
      <c r="CJ3" s="109"/>
      <c r="CK3" s="24" t="s">
        <v>371</v>
      </c>
      <c r="CL3" s="26" t="s">
        <v>527</v>
      </c>
      <c r="CM3" s="26" t="s">
        <v>30</v>
      </c>
      <c r="CN3" s="109"/>
      <c r="CO3" s="109"/>
      <c r="CP3" s="109"/>
      <c r="CQ3" s="109"/>
      <c r="CR3" s="25" t="s">
        <v>374</v>
      </c>
      <c r="CS3" s="28" t="s">
        <v>33</v>
      </c>
      <c r="CT3" s="28" t="s">
        <v>34</v>
      </c>
      <c r="CU3" s="109"/>
      <c r="CV3" s="109"/>
      <c r="CW3" s="109"/>
      <c r="CX3" s="109"/>
      <c r="CY3" s="109"/>
      <c r="CZ3" s="131"/>
      <c r="DA3" s="24" t="s">
        <v>365</v>
      </c>
      <c r="DB3" s="26" t="s">
        <v>18</v>
      </c>
      <c r="DC3" s="26" t="s">
        <v>19</v>
      </c>
      <c r="DD3" s="26" t="s">
        <v>20</v>
      </c>
      <c r="DE3" s="24" t="s">
        <v>370</v>
      </c>
      <c r="DF3" s="28" t="s">
        <v>21</v>
      </c>
      <c r="DG3" s="28" t="s">
        <v>22</v>
      </c>
      <c r="DH3" s="109"/>
      <c r="DI3" s="109"/>
      <c r="DJ3" s="109"/>
      <c r="DK3" s="25" t="s">
        <v>369</v>
      </c>
      <c r="DL3" s="28" t="s">
        <v>27</v>
      </c>
      <c r="DM3" s="28" t="s">
        <v>28</v>
      </c>
      <c r="DN3" s="109"/>
      <c r="DO3" s="25" t="s">
        <v>371</v>
      </c>
      <c r="DP3" s="28" t="s">
        <v>527</v>
      </c>
      <c r="DQ3" s="28" t="s">
        <v>30</v>
      </c>
      <c r="DR3" s="109"/>
      <c r="DS3" s="109"/>
      <c r="DT3" s="109"/>
      <c r="DU3" s="24" t="s">
        <v>373</v>
      </c>
      <c r="DV3" s="26" t="s">
        <v>33</v>
      </c>
      <c r="DW3" s="26" t="s">
        <v>34</v>
      </c>
      <c r="DX3" s="109"/>
      <c r="DY3" s="109"/>
      <c r="DZ3" s="109"/>
      <c r="EA3" s="109"/>
      <c r="EB3" s="109"/>
      <c r="EC3" s="131"/>
      <c r="ED3" s="24" t="s">
        <v>368</v>
      </c>
      <c r="EE3" s="26" t="s">
        <v>18</v>
      </c>
      <c r="EF3" s="26" t="s">
        <v>19</v>
      </c>
      <c r="EG3" s="26" t="s">
        <v>20</v>
      </c>
      <c r="EH3" s="24" t="s">
        <v>370</v>
      </c>
      <c r="EI3" s="28" t="s">
        <v>21</v>
      </c>
      <c r="EJ3" s="28" t="s">
        <v>22</v>
      </c>
      <c r="EK3" s="109"/>
      <c r="EL3" s="109"/>
      <c r="EM3" s="109"/>
      <c r="EN3" s="25" t="s">
        <v>369</v>
      </c>
      <c r="EO3" s="28" t="s">
        <v>27</v>
      </c>
      <c r="EP3" s="28" t="s">
        <v>28</v>
      </c>
      <c r="EQ3" s="109"/>
      <c r="ER3" s="25" t="s">
        <v>371</v>
      </c>
      <c r="ES3" s="26" t="s">
        <v>527</v>
      </c>
      <c r="ET3" s="26" t="s">
        <v>30</v>
      </c>
      <c r="EU3" s="109"/>
      <c r="EV3" s="109"/>
      <c r="EW3" s="109"/>
      <c r="EX3" s="109"/>
      <c r="EY3" s="25" t="s">
        <v>373</v>
      </c>
      <c r="EZ3" s="28" t="s">
        <v>33</v>
      </c>
      <c r="FA3" s="28" t="s">
        <v>34</v>
      </c>
      <c r="FB3" s="109"/>
      <c r="FC3" s="109"/>
      <c r="FD3" s="109"/>
      <c r="FE3" s="109"/>
      <c r="FF3" s="109"/>
      <c r="FG3" s="131"/>
      <c r="FH3" s="24" t="s">
        <v>365</v>
      </c>
      <c r="FI3" s="26" t="s">
        <v>18</v>
      </c>
      <c r="FJ3" s="26" t="s">
        <v>19</v>
      </c>
      <c r="FK3" s="26" t="s">
        <v>20</v>
      </c>
      <c r="FL3" s="24" t="s">
        <v>370</v>
      </c>
      <c r="FM3" s="28" t="s">
        <v>21</v>
      </c>
      <c r="FN3" s="28" t="s">
        <v>22</v>
      </c>
      <c r="FO3" s="109"/>
      <c r="FP3" s="109"/>
      <c r="FQ3" s="109"/>
      <c r="FR3" s="24" t="s">
        <v>369</v>
      </c>
      <c r="FS3" s="26" t="s">
        <v>27</v>
      </c>
      <c r="FT3" s="26" t="s">
        <v>28</v>
      </c>
      <c r="FU3" s="109"/>
      <c r="FV3" s="24" t="s">
        <v>371</v>
      </c>
      <c r="FW3" s="26" t="s">
        <v>527</v>
      </c>
      <c r="FX3" s="26" t="s">
        <v>30</v>
      </c>
      <c r="FY3" s="109"/>
      <c r="FZ3" s="109"/>
      <c r="GA3" s="109"/>
      <c r="GB3" s="109"/>
      <c r="GC3" s="24" t="s">
        <v>373</v>
      </c>
      <c r="GD3" s="26" t="s">
        <v>33</v>
      </c>
      <c r="GE3" s="26" t="s">
        <v>34</v>
      </c>
      <c r="GF3" s="109"/>
      <c r="GG3" s="109"/>
      <c r="GH3" s="109"/>
      <c r="GI3" s="109"/>
      <c r="GJ3" s="109"/>
      <c r="GK3" s="131"/>
      <c r="GL3" s="24" t="s">
        <v>364</v>
      </c>
      <c r="GM3" s="26" t="s">
        <v>18</v>
      </c>
      <c r="GN3" s="26" t="s">
        <v>19</v>
      </c>
      <c r="GO3" s="26" t="s">
        <v>20</v>
      </c>
      <c r="GP3" s="24" t="s">
        <v>370</v>
      </c>
      <c r="GQ3" s="28" t="s">
        <v>21</v>
      </c>
      <c r="GR3" s="28" t="s">
        <v>22</v>
      </c>
      <c r="GS3" s="109"/>
      <c r="GT3" s="109"/>
      <c r="GU3" s="109"/>
      <c r="GV3" s="24" t="s">
        <v>369</v>
      </c>
      <c r="GW3" s="26" t="s">
        <v>27</v>
      </c>
      <c r="GX3" s="26" t="s">
        <v>28</v>
      </c>
      <c r="GY3" s="109"/>
      <c r="GZ3" s="24" t="s">
        <v>367</v>
      </c>
      <c r="HA3" s="26" t="s">
        <v>527</v>
      </c>
      <c r="HB3" s="26" t="s">
        <v>30</v>
      </c>
      <c r="HC3" s="109"/>
      <c r="HD3" s="109"/>
      <c r="HE3" s="109"/>
      <c r="HF3" s="109"/>
      <c r="HG3" s="25" t="s">
        <v>373</v>
      </c>
      <c r="HH3" s="28" t="s">
        <v>33</v>
      </c>
      <c r="HI3" s="28" t="s">
        <v>34</v>
      </c>
      <c r="HJ3" s="109"/>
      <c r="HK3" s="109"/>
      <c r="HL3" s="109"/>
      <c r="HM3" s="109"/>
      <c r="HN3" s="109"/>
      <c r="HO3" s="109"/>
      <c r="HP3" s="25" t="s">
        <v>364</v>
      </c>
      <c r="HQ3" s="28" t="s">
        <v>18</v>
      </c>
      <c r="HR3" s="28" t="s">
        <v>19</v>
      </c>
      <c r="HS3" s="28" t="s">
        <v>20</v>
      </c>
      <c r="HT3" s="25" t="s">
        <v>370</v>
      </c>
      <c r="HU3" s="28" t="s">
        <v>21</v>
      </c>
      <c r="HV3" s="28" t="s">
        <v>22</v>
      </c>
      <c r="HW3" s="109"/>
      <c r="HX3" s="109"/>
      <c r="HY3" s="109"/>
      <c r="HZ3" s="25" t="s">
        <v>369</v>
      </c>
      <c r="IA3" s="28" t="s">
        <v>27</v>
      </c>
      <c r="IB3" s="28" t="s">
        <v>28</v>
      </c>
      <c r="IC3" s="109"/>
      <c r="ID3" s="25" t="s">
        <v>371</v>
      </c>
      <c r="IE3" s="28" t="s">
        <v>527</v>
      </c>
      <c r="IF3" s="28" t="s">
        <v>30</v>
      </c>
      <c r="IG3" s="109"/>
      <c r="IH3" s="109"/>
      <c r="II3" s="109"/>
      <c r="IJ3" s="109"/>
      <c r="IK3" s="25" t="s">
        <v>374</v>
      </c>
      <c r="IL3" s="28" t="s">
        <v>33</v>
      </c>
      <c r="IM3" s="28" t="s">
        <v>34</v>
      </c>
      <c r="IN3" s="109"/>
      <c r="IO3" s="109"/>
      <c r="IP3" s="109"/>
      <c r="IQ3" s="109"/>
      <c r="IR3" s="109"/>
      <c r="IS3" s="117"/>
      <c r="IT3" s="28" t="s">
        <v>54</v>
      </c>
      <c r="IU3" s="28" t="s">
        <v>55</v>
      </c>
      <c r="IV3" s="28" t="s">
        <v>56</v>
      </c>
      <c r="IW3" s="28" t="s">
        <v>57</v>
      </c>
      <c r="IX3" s="28" t="s">
        <v>58</v>
      </c>
      <c r="IY3" s="117"/>
      <c r="IZ3" s="28" t="s">
        <v>563</v>
      </c>
      <c r="JA3" s="28" t="s">
        <v>98</v>
      </c>
      <c r="JB3" s="117"/>
    </row>
    <row r="4" spans="1:262" ht="159" customHeight="1" x14ac:dyDescent="0.25">
      <c r="A4" s="77" t="s">
        <v>972</v>
      </c>
      <c r="B4" s="75" t="s">
        <v>13</v>
      </c>
      <c r="C4" s="75" t="s">
        <v>375</v>
      </c>
      <c r="D4" s="75" t="s">
        <v>973</v>
      </c>
      <c r="E4" s="32" t="s">
        <v>645</v>
      </c>
      <c r="F4" s="28" t="s">
        <v>53</v>
      </c>
      <c r="G4" s="28" t="s">
        <v>566</v>
      </c>
      <c r="H4" s="78" t="s">
        <v>641</v>
      </c>
      <c r="I4" s="28" t="s">
        <v>52</v>
      </c>
      <c r="J4" s="28" t="s">
        <v>51</v>
      </c>
      <c r="K4" s="27" t="s">
        <v>358</v>
      </c>
      <c r="L4" s="28" t="s">
        <v>359</v>
      </c>
      <c r="M4" s="75" t="s">
        <v>531</v>
      </c>
      <c r="N4" s="26" t="s">
        <v>644</v>
      </c>
      <c r="O4" s="79" t="s">
        <v>554</v>
      </c>
      <c r="P4" s="79" t="s">
        <v>364</v>
      </c>
      <c r="Q4" s="80" t="s">
        <v>18</v>
      </c>
      <c r="R4" s="80" t="s">
        <v>19</v>
      </c>
      <c r="S4" s="80" t="s">
        <v>20</v>
      </c>
      <c r="T4" s="80" t="s">
        <v>370</v>
      </c>
      <c r="U4" s="75" t="s">
        <v>21</v>
      </c>
      <c r="V4" s="75" t="s">
        <v>22</v>
      </c>
      <c r="W4" s="80" t="s">
        <v>2</v>
      </c>
      <c r="X4" s="80" t="s">
        <v>25</v>
      </c>
      <c r="Y4" s="80" t="s">
        <v>3</v>
      </c>
      <c r="Z4" s="80" t="s">
        <v>369</v>
      </c>
      <c r="AA4" s="80" t="s">
        <v>27</v>
      </c>
      <c r="AB4" s="80" t="s">
        <v>28</v>
      </c>
      <c r="AC4" s="80" t="s">
        <v>4</v>
      </c>
      <c r="AD4" s="80" t="s">
        <v>371</v>
      </c>
      <c r="AE4" s="80" t="s">
        <v>527</v>
      </c>
      <c r="AF4" s="80" t="s">
        <v>30</v>
      </c>
      <c r="AG4" s="80" t="s">
        <v>31</v>
      </c>
      <c r="AH4" s="80" t="s">
        <v>5</v>
      </c>
      <c r="AI4" s="80" t="s">
        <v>6</v>
      </c>
      <c r="AJ4" s="75" t="s">
        <v>373</v>
      </c>
      <c r="AK4" s="75" t="s">
        <v>33</v>
      </c>
      <c r="AL4" s="75" t="s">
        <v>34</v>
      </c>
      <c r="AM4" s="80" t="s">
        <v>232</v>
      </c>
      <c r="AN4" s="80" t="s">
        <v>8</v>
      </c>
      <c r="AO4" s="80" t="s">
        <v>9</v>
      </c>
      <c r="AP4" s="80" t="s">
        <v>10</v>
      </c>
      <c r="AQ4" s="80" t="s">
        <v>35</v>
      </c>
      <c r="AR4" s="32" t="s">
        <v>615</v>
      </c>
      <c r="AS4" s="25" t="s">
        <v>364</v>
      </c>
      <c r="AT4" s="28" t="s">
        <v>18</v>
      </c>
      <c r="AU4" s="28" t="s">
        <v>19</v>
      </c>
      <c r="AV4" s="28" t="s">
        <v>20</v>
      </c>
      <c r="AW4" s="25" t="s">
        <v>370</v>
      </c>
      <c r="AX4" s="28" t="s">
        <v>21</v>
      </c>
      <c r="AY4" s="28" t="s">
        <v>22</v>
      </c>
      <c r="AZ4" s="24" t="s">
        <v>2</v>
      </c>
      <c r="BA4" s="24" t="s">
        <v>25</v>
      </c>
      <c r="BB4" s="24" t="s">
        <v>3</v>
      </c>
      <c r="BC4" s="25" t="s">
        <v>369</v>
      </c>
      <c r="BD4" s="28" t="s">
        <v>27</v>
      </c>
      <c r="BE4" s="28" t="s">
        <v>28</v>
      </c>
      <c r="BF4" s="24" t="s">
        <v>4</v>
      </c>
      <c r="BG4" s="25" t="s">
        <v>371</v>
      </c>
      <c r="BH4" s="28" t="s">
        <v>527</v>
      </c>
      <c r="BI4" s="28" t="s">
        <v>30</v>
      </c>
      <c r="BJ4" s="24" t="s">
        <v>31</v>
      </c>
      <c r="BK4" s="80" t="s">
        <v>528</v>
      </c>
      <c r="BL4" s="24" t="s">
        <v>5</v>
      </c>
      <c r="BM4" s="24" t="s">
        <v>6</v>
      </c>
      <c r="BN4" s="25" t="s">
        <v>374</v>
      </c>
      <c r="BO4" s="28" t="s">
        <v>33</v>
      </c>
      <c r="BP4" s="28" t="s">
        <v>34</v>
      </c>
      <c r="BQ4" s="24" t="s">
        <v>232</v>
      </c>
      <c r="BR4" s="24" t="s">
        <v>8</v>
      </c>
      <c r="BS4" s="24" t="s">
        <v>9</v>
      </c>
      <c r="BT4" s="24" t="s">
        <v>10</v>
      </c>
      <c r="BU4" s="24" t="s">
        <v>35</v>
      </c>
      <c r="BV4" s="81" t="s">
        <v>616</v>
      </c>
      <c r="BW4" s="82" t="s">
        <v>1060</v>
      </c>
      <c r="BX4" s="28" t="s">
        <v>18</v>
      </c>
      <c r="BY4" s="28" t="s">
        <v>19</v>
      </c>
      <c r="BZ4" s="28" t="s">
        <v>20</v>
      </c>
      <c r="CA4" s="78" t="s">
        <v>370</v>
      </c>
      <c r="CB4" s="28" t="s">
        <v>21</v>
      </c>
      <c r="CC4" s="28" t="s">
        <v>22</v>
      </c>
      <c r="CD4" s="83" t="s">
        <v>2</v>
      </c>
      <c r="CE4" s="83" t="s">
        <v>25</v>
      </c>
      <c r="CF4" s="83" t="s">
        <v>3</v>
      </c>
      <c r="CG4" s="83" t="s">
        <v>369</v>
      </c>
      <c r="CH4" s="26" t="s">
        <v>27</v>
      </c>
      <c r="CI4" s="26" t="s">
        <v>28</v>
      </c>
      <c r="CJ4" s="83" t="s">
        <v>4</v>
      </c>
      <c r="CK4" s="83" t="s">
        <v>371</v>
      </c>
      <c r="CL4" s="26" t="s">
        <v>527</v>
      </c>
      <c r="CM4" s="26" t="s">
        <v>30</v>
      </c>
      <c r="CN4" s="83" t="s">
        <v>31</v>
      </c>
      <c r="CO4" s="83" t="s">
        <v>528</v>
      </c>
      <c r="CP4" s="83" t="s">
        <v>5</v>
      </c>
      <c r="CQ4" s="83" t="s">
        <v>6</v>
      </c>
      <c r="CR4" s="78" t="s">
        <v>374</v>
      </c>
      <c r="CS4" s="28" t="s">
        <v>33</v>
      </c>
      <c r="CT4" s="28" t="s">
        <v>34</v>
      </c>
      <c r="CU4" s="83" t="s">
        <v>232</v>
      </c>
      <c r="CV4" s="83" t="s">
        <v>8</v>
      </c>
      <c r="CW4" s="83" t="s">
        <v>9</v>
      </c>
      <c r="CX4" s="83" t="s">
        <v>10</v>
      </c>
      <c r="CY4" s="83" t="s">
        <v>35</v>
      </c>
      <c r="CZ4" s="32" t="s">
        <v>614</v>
      </c>
      <c r="DA4" s="24" t="s">
        <v>365</v>
      </c>
      <c r="DB4" s="26" t="s">
        <v>18</v>
      </c>
      <c r="DC4" s="26" t="s">
        <v>19</v>
      </c>
      <c r="DD4" s="26" t="s">
        <v>20</v>
      </c>
      <c r="DE4" s="24" t="s">
        <v>370</v>
      </c>
      <c r="DF4" s="28" t="s">
        <v>21</v>
      </c>
      <c r="DG4" s="28" t="s">
        <v>22</v>
      </c>
      <c r="DH4" s="24" t="s">
        <v>2</v>
      </c>
      <c r="DI4" s="24" t="s">
        <v>25</v>
      </c>
      <c r="DJ4" s="24" t="s">
        <v>3</v>
      </c>
      <c r="DK4" s="25" t="s">
        <v>369</v>
      </c>
      <c r="DL4" s="28" t="s">
        <v>27</v>
      </c>
      <c r="DM4" s="28" t="s">
        <v>28</v>
      </c>
      <c r="DN4" s="24" t="s">
        <v>4</v>
      </c>
      <c r="DO4" s="25" t="s">
        <v>371</v>
      </c>
      <c r="DP4" s="28" t="s">
        <v>527</v>
      </c>
      <c r="DQ4" s="28" t="s">
        <v>30</v>
      </c>
      <c r="DR4" s="24" t="s">
        <v>31</v>
      </c>
      <c r="DS4" s="24" t="s">
        <v>5</v>
      </c>
      <c r="DT4" s="24" t="s">
        <v>6</v>
      </c>
      <c r="DU4" s="24" t="s">
        <v>373</v>
      </c>
      <c r="DV4" s="26" t="s">
        <v>33</v>
      </c>
      <c r="DW4" s="26" t="s">
        <v>34</v>
      </c>
      <c r="DX4" s="24" t="s">
        <v>232</v>
      </c>
      <c r="DY4" s="24" t="s">
        <v>8</v>
      </c>
      <c r="DZ4" s="24" t="s">
        <v>9</v>
      </c>
      <c r="EA4" s="24" t="s">
        <v>10</v>
      </c>
      <c r="EB4" s="24" t="s">
        <v>35</v>
      </c>
      <c r="EC4" s="32" t="s">
        <v>557</v>
      </c>
      <c r="ED4" s="24" t="s">
        <v>368</v>
      </c>
      <c r="EE4" s="26" t="s">
        <v>18</v>
      </c>
      <c r="EF4" s="26" t="s">
        <v>19</v>
      </c>
      <c r="EG4" s="26" t="s">
        <v>20</v>
      </c>
      <c r="EH4" s="24" t="s">
        <v>370</v>
      </c>
      <c r="EI4" s="28" t="s">
        <v>21</v>
      </c>
      <c r="EJ4" s="28" t="s">
        <v>22</v>
      </c>
      <c r="EK4" s="24" t="s">
        <v>2</v>
      </c>
      <c r="EL4" s="24" t="s">
        <v>25</v>
      </c>
      <c r="EM4" s="24" t="s">
        <v>3</v>
      </c>
      <c r="EN4" s="25" t="s">
        <v>369</v>
      </c>
      <c r="EO4" s="28" t="s">
        <v>27</v>
      </c>
      <c r="EP4" s="28" t="s">
        <v>28</v>
      </c>
      <c r="EQ4" s="24" t="s">
        <v>4</v>
      </c>
      <c r="ER4" s="25" t="s">
        <v>371</v>
      </c>
      <c r="ES4" s="26" t="s">
        <v>527</v>
      </c>
      <c r="ET4" s="26" t="s">
        <v>30</v>
      </c>
      <c r="EU4" s="24" t="s">
        <v>31</v>
      </c>
      <c r="EV4" s="80" t="s">
        <v>741</v>
      </c>
      <c r="EW4" s="24" t="s">
        <v>5</v>
      </c>
      <c r="EX4" s="24" t="s">
        <v>6</v>
      </c>
      <c r="EY4" s="25" t="s">
        <v>373</v>
      </c>
      <c r="EZ4" s="28" t="s">
        <v>33</v>
      </c>
      <c r="FA4" s="28" t="s">
        <v>34</v>
      </c>
      <c r="FB4" s="24" t="s">
        <v>232</v>
      </c>
      <c r="FC4" s="24" t="s">
        <v>8</v>
      </c>
      <c r="FD4" s="24" t="s">
        <v>9</v>
      </c>
      <c r="FE4" s="24" t="s">
        <v>10</v>
      </c>
      <c r="FF4" s="24" t="s">
        <v>35</v>
      </c>
      <c r="FG4" s="32" t="s">
        <v>561</v>
      </c>
      <c r="FH4" s="24" t="s">
        <v>365</v>
      </c>
      <c r="FI4" s="26" t="s">
        <v>18</v>
      </c>
      <c r="FJ4" s="26" t="s">
        <v>19</v>
      </c>
      <c r="FK4" s="26" t="s">
        <v>20</v>
      </c>
      <c r="FL4" s="24" t="s">
        <v>370</v>
      </c>
      <c r="FM4" s="28" t="s">
        <v>21</v>
      </c>
      <c r="FN4" s="28" t="s">
        <v>22</v>
      </c>
      <c r="FO4" s="24" t="s">
        <v>2</v>
      </c>
      <c r="FP4" s="24" t="s">
        <v>25</v>
      </c>
      <c r="FQ4" s="24" t="s">
        <v>3</v>
      </c>
      <c r="FR4" s="24" t="s">
        <v>369</v>
      </c>
      <c r="FS4" s="26" t="s">
        <v>27</v>
      </c>
      <c r="FT4" s="26" t="s">
        <v>28</v>
      </c>
      <c r="FU4" s="24" t="s">
        <v>4</v>
      </c>
      <c r="FV4" s="24" t="s">
        <v>371</v>
      </c>
      <c r="FW4" s="26" t="s">
        <v>527</v>
      </c>
      <c r="FX4" s="26" t="s">
        <v>30</v>
      </c>
      <c r="FY4" s="24" t="s">
        <v>31</v>
      </c>
      <c r="FZ4" s="80" t="s">
        <v>528</v>
      </c>
      <c r="GA4" s="24" t="s">
        <v>5</v>
      </c>
      <c r="GB4" s="24" t="s">
        <v>6</v>
      </c>
      <c r="GC4" s="24" t="s">
        <v>373</v>
      </c>
      <c r="GD4" s="26" t="s">
        <v>33</v>
      </c>
      <c r="GE4" s="26" t="s">
        <v>34</v>
      </c>
      <c r="GF4" s="24" t="s">
        <v>232</v>
      </c>
      <c r="GG4" s="24" t="s">
        <v>8</v>
      </c>
      <c r="GH4" s="24" t="s">
        <v>9</v>
      </c>
      <c r="GI4" s="24" t="s">
        <v>10</v>
      </c>
      <c r="GJ4" s="24" t="s">
        <v>35</v>
      </c>
      <c r="GK4" s="32" t="s">
        <v>558</v>
      </c>
      <c r="GL4" s="24" t="s">
        <v>364</v>
      </c>
      <c r="GM4" s="26" t="s">
        <v>18</v>
      </c>
      <c r="GN4" s="26" t="s">
        <v>19</v>
      </c>
      <c r="GO4" s="26" t="s">
        <v>20</v>
      </c>
      <c r="GP4" s="24" t="s">
        <v>370</v>
      </c>
      <c r="GQ4" s="28" t="s">
        <v>21</v>
      </c>
      <c r="GR4" s="28" t="s">
        <v>22</v>
      </c>
      <c r="GS4" s="24" t="s">
        <v>2</v>
      </c>
      <c r="GT4" s="24" t="s">
        <v>25</v>
      </c>
      <c r="GU4" s="24" t="s">
        <v>3</v>
      </c>
      <c r="GV4" s="24" t="s">
        <v>369</v>
      </c>
      <c r="GW4" s="26" t="s">
        <v>27</v>
      </c>
      <c r="GX4" s="26" t="s">
        <v>28</v>
      </c>
      <c r="GY4" s="24" t="s">
        <v>4</v>
      </c>
      <c r="GZ4" s="24" t="s">
        <v>367</v>
      </c>
      <c r="HA4" s="26" t="s">
        <v>527</v>
      </c>
      <c r="HB4" s="26" t="s">
        <v>30</v>
      </c>
      <c r="HC4" s="24" t="s">
        <v>31</v>
      </c>
      <c r="HD4" s="80" t="s">
        <v>741</v>
      </c>
      <c r="HE4" s="24" t="s">
        <v>5</v>
      </c>
      <c r="HF4" s="24" t="s">
        <v>6</v>
      </c>
      <c r="HG4" s="25" t="s">
        <v>373</v>
      </c>
      <c r="HH4" s="28" t="s">
        <v>33</v>
      </c>
      <c r="HI4" s="28" t="s">
        <v>34</v>
      </c>
      <c r="HJ4" s="24" t="s">
        <v>232</v>
      </c>
      <c r="HK4" s="24" t="s">
        <v>8</v>
      </c>
      <c r="HL4" s="24" t="s">
        <v>9</v>
      </c>
      <c r="HM4" s="24" t="s">
        <v>10</v>
      </c>
      <c r="HN4" s="24" t="s">
        <v>35</v>
      </c>
      <c r="HO4" s="24" t="s">
        <v>647</v>
      </c>
      <c r="HP4" s="25" t="s">
        <v>364</v>
      </c>
      <c r="HQ4" s="28" t="s">
        <v>18</v>
      </c>
      <c r="HR4" s="28" t="s">
        <v>19</v>
      </c>
      <c r="HS4" s="28" t="s">
        <v>20</v>
      </c>
      <c r="HT4" s="25" t="s">
        <v>370</v>
      </c>
      <c r="HU4" s="28" t="s">
        <v>21</v>
      </c>
      <c r="HV4" s="28" t="s">
        <v>22</v>
      </c>
      <c r="HW4" s="24" t="s">
        <v>2</v>
      </c>
      <c r="HX4" s="24" t="s">
        <v>25</v>
      </c>
      <c r="HY4" s="24" t="s">
        <v>3</v>
      </c>
      <c r="HZ4" s="25" t="s">
        <v>3</v>
      </c>
      <c r="IA4" s="28" t="s">
        <v>27</v>
      </c>
      <c r="IB4" s="28" t="s">
        <v>28</v>
      </c>
      <c r="IC4" s="24" t="s">
        <v>4</v>
      </c>
      <c r="ID4" s="25" t="s">
        <v>371</v>
      </c>
      <c r="IE4" s="28" t="s">
        <v>527</v>
      </c>
      <c r="IF4" s="28" t="s">
        <v>30</v>
      </c>
      <c r="IG4" s="24" t="s">
        <v>31</v>
      </c>
      <c r="IH4" s="80" t="s">
        <v>741</v>
      </c>
      <c r="II4" s="24" t="s">
        <v>5</v>
      </c>
      <c r="IJ4" s="24" t="s">
        <v>6</v>
      </c>
      <c r="IK4" s="25" t="s">
        <v>374</v>
      </c>
      <c r="IL4" s="28" t="s">
        <v>33</v>
      </c>
      <c r="IM4" s="28" t="s">
        <v>34</v>
      </c>
      <c r="IN4" s="24" t="s">
        <v>232</v>
      </c>
      <c r="IO4" s="24" t="s">
        <v>8</v>
      </c>
      <c r="IP4" s="24" t="s">
        <v>9</v>
      </c>
      <c r="IQ4" s="24" t="s">
        <v>10</v>
      </c>
      <c r="IR4" s="24" t="s">
        <v>35</v>
      </c>
      <c r="IS4" s="25" t="s">
        <v>1061</v>
      </c>
      <c r="IT4" s="28" t="s">
        <v>54</v>
      </c>
      <c r="IU4" s="28" t="s">
        <v>55</v>
      </c>
      <c r="IV4" s="28" t="s">
        <v>56</v>
      </c>
      <c r="IW4" s="28" t="s">
        <v>57</v>
      </c>
      <c r="IX4" s="28" t="s">
        <v>58</v>
      </c>
      <c r="IY4" s="25" t="s">
        <v>241</v>
      </c>
      <c r="IZ4" s="28" t="s">
        <v>563</v>
      </c>
      <c r="JA4" s="28" t="s">
        <v>98</v>
      </c>
      <c r="JB4" s="73" t="s">
        <v>627</v>
      </c>
    </row>
    <row r="5" spans="1:262" s="46" customFormat="1" ht="156" customHeight="1" x14ac:dyDescent="0.25">
      <c r="A5" s="77" t="s">
        <v>974</v>
      </c>
      <c r="B5" s="75"/>
      <c r="C5" s="75"/>
      <c r="D5" s="75"/>
      <c r="E5" s="89" t="str">
        <f>_xlfn.TEXTJOIN(",",TRUE,F5,G5,H5,I5,J5,K5,L5,M5,N5)</f>
        <v>H05_11,H05_12,H05_13,H05_51d_2023,H05_14,H05_15,H05_16,H05_52d_2023,H05_17,H05_18,H05_19,H05_53d_2023,H05_23,H05_24,H05_25,H05_55d_2023,H05_26,H05_27,H05_28,H05_56d_2023,H05_29,H05_30,H05_31,H05_57d_2023,H05_32,H05_33,H05_34,H05_58d_2023,H05_38,H05_39,H05_40,H05_510_2023,H05_35,H05_36,H05_37,H05_59d_2023</v>
      </c>
      <c r="F5" s="89" t="s">
        <v>1062</v>
      </c>
      <c r="G5" s="89" t="s">
        <v>1063</v>
      </c>
      <c r="H5" s="89" t="s">
        <v>1064</v>
      </c>
      <c r="I5" s="89" t="s">
        <v>1065</v>
      </c>
      <c r="J5" s="89" t="s">
        <v>1066</v>
      </c>
      <c r="K5" s="89" t="s">
        <v>1067</v>
      </c>
      <c r="L5" s="89" t="s">
        <v>1068</v>
      </c>
      <c r="M5" s="89" t="s">
        <v>1069</v>
      </c>
      <c r="N5" s="89" t="s">
        <v>1070</v>
      </c>
      <c r="O5" s="22" t="str">
        <f>_xlfn.TEXTJOIN(",",TRUE, P5,T5,W5,X5,Y5,Z5,AC5,AD5,AG5,AH5,AI5,AJ5,AM5,AN5,AO5,AP5,AQ5)</f>
        <v>H06_01,H06_10,H06_19,H06_28,H06_37,H06_46,H06_55,H06_64,H06_73,H06_82,H06_91,H06_100,H06_109,H07_01,H07_17,H07_26,H07_35,H07_44,H07_62,H07_71,H07_80,H07_89,H07_53</v>
      </c>
      <c r="P5" s="22" t="str">
        <f>_xlfn.TEXTJOIN(",",TRUE, Q5,R5,S5)</f>
        <v>H06_01,H06_10,H06_19</v>
      </c>
      <c r="Q5" s="22" t="s">
        <v>1071</v>
      </c>
      <c r="R5" s="22" t="s">
        <v>1072</v>
      </c>
      <c r="S5" s="22" t="s">
        <v>1073</v>
      </c>
      <c r="T5" s="22" t="str">
        <f>_xlfn.TEXTJOIN(",",TRUE, U5,V5)</f>
        <v>H06_28,H06_37</v>
      </c>
      <c r="U5" s="22" t="s">
        <v>1074</v>
      </c>
      <c r="V5" s="22" t="s">
        <v>1075</v>
      </c>
      <c r="W5" s="22" t="s">
        <v>1076</v>
      </c>
      <c r="X5" s="22" t="s">
        <v>1077</v>
      </c>
      <c r="Y5" s="22" t="s">
        <v>1078</v>
      </c>
      <c r="Z5" s="22" t="str">
        <f>_xlfn.TEXTJOIN(",",TRUE, AA5,AB5)</f>
        <v>H06_73,H06_82</v>
      </c>
      <c r="AA5" s="22" t="s">
        <v>1079</v>
      </c>
      <c r="AB5" s="22" t="s">
        <v>1080</v>
      </c>
      <c r="AC5" s="22" t="s">
        <v>1081</v>
      </c>
      <c r="AD5" s="22" t="str">
        <f>_xlfn.TEXTJOIN(",",TRUE, AE5,AF5)</f>
        <v>H06_100,H06_109</v>
      </c>
      <c r="AE5" s="22" t="s">
        <v>1082</v>
      </c>
      <c r="AF5" s="22" t="s">
        <v>1083</v>
      </c>
      <c r="AG5" s="22" t="s">
        <v>1084</v>
      </c>
      <c r="AH5" s="22" t="s">
        <v>1085</v>
      </c>
      <c r="AI5" s="22" t="s">
        <v>1086</v>
      </c>
      <c r="AJ5" s="22" t="str">
        <f>_xlfn.TEXTJOIN(",",TRUE, AK5,AL5)</f>
        <v>H07_35,H07_44</v>
      </c>
      <c r="AK5" s="22" t="s">
        <v>1087</v>
      </c>
      <c r="AL5" s="22" t="s">
        <v>1088</v>
      </c>
      <c r="AM5" s="22" t="s">
        <v>1089</v>
      </c>
      <c r="AN5" s="22" t="s">
        <v>1090</v>
      </c>
      <c r="AO5" s="22" t="s">
        <v>1091</v>
      </c>
      <c r="AP5" s="22" t="s">
        <v>1092</v>
      </c>
      <c r="AQ5" s="22" t="s">
        <v>1093</v>
      </c>
      <c r="AR5" s="22" t="str">
        <f>_xlfn.TEXTJOIN(",",TRUE, AS5,AW5,AZ5,BA5,BB5,BC5,BF5,BG5,BJ5,BL5,BM5,BN5,BQ5,BR5,BS5,BT5,BU5,BK5)</f>
        <v>H06_02,H06_11,H06_20,H06_29,H06_38,H06_47,H06_56,H06_65,H06_74,H06_83,H06_92,H06_101,H06_110,H07_02,H07_18,H07_27,H07_36,H07_45,H07_63,H07_72,H07_81,H07_90,H07_54,H07_10</v>
      </c>
      <c r="AS5" s="22" t="str">
        <f>_xlfn.TEXTJOIN(",",TRUE, AT5,AU5,AV5)</f>
        <v>H06_02,H06_11,H06_20</v>
      </c>
      <c r="AT5" s="22" t="s">
        <v>1094</v>
      </c>
      <c r="AU5" s="22" t="s">
        <v>1095</v>
      </c>
      <c r="AV5" s="22" t="s">
        <v>1096</v>
      </c>
      <c r="AW5" s="22" t="str">
        <f>_xlfn.TEXTJOIN(",",TRUE, AX5,AY5)</f>
        <v>H06_29,H06_38</v>
      </c>
      <c r="AX5" s="22" t="s">
        <v>1097</v>
      </c>
      <c r="AY5" s="22" t="s">
        <v>1098</v>
      </c>
      <c r="AZ5" s="22" t="s">
        <v>1099</v>
      </c>
      <c r="BA5" s="22" t="s">
        <v>1100</v>
      </c>
      <c r="BB5" s="22" t="s">
        <v>1101</v>
      </c>
      <c r="BC5" s="22" t="str">
        <f>_xlfn.TEXTJOIN(",",TRUE, BD5,BE5)</f>
        <v>H06_74,H06_83</v>
      </c>
      <c r="BD5" s="22" t="s">
        <v>1102</v>
      </c>
      <c r="BE5" s="22" t="s">
        <v>1103</v>
      </c>
      <c r="BF5" s="22" t="s">
        <v>1104</v>
      </c>
      <c r="BG5" s="22" t="str">
        <f>_xlfn.TEXTJOIN(",",TRUE, BH5,BI5)</f>
        <v>H06_101,H06_110</v>
      </c>
      <c r="BH5" s="22" t="s">
        <v>1105</v>
      </c>
      <c r="BI5" s="22" t="s">
        <v>1106</v>
      </c>
      <c r="BJ5" s="22" t="s">
        <v>1107</v>
      </c>
      <c r="BK5" s="22" t="s">
        <v>1108</v>
      </c>
      <c r="BL5" s="22" t="s">
        <v>1109</v>
      </c>
      <c r="BM5" s="22" t="s">
        <v>1110</v>
      </c>
      <c r="BN5" s="22" t="str">
        <f>_xlfn.TEXTJOIN(",",TRUE, BO5,BP5)</f>
        <v>H07_36,H07_45</v>
      </c>
      <c r="BO5" s="22" t="s">
        <v>1111</v>
      </c>
      <c r="BP5" s="22" t="s">
        <v>1112</v>
      </c>
      <c r="BQ5" s="22" t="s">
        <v>1113</v>
      </c>
      <c r="BR5" s="22" t="s">
        <v>1114</v>
      </c>
      <c r="BS5" s="22" t="s">
        <v>1115</v>
      </c>
      <c r="BT5" s="22" t="s">
        <v>1116</v>
      </c>
      <c r="BU5" s="22" t="s">
        <v>1117</v>
      </c>
      <c r="BV5" s="22" t="str">
        <f>_xlfn.TEXTJOIN(",",TRUE, BW5,CA5,CD5,CE5,CF5,CJ5,CK5,CN5,CP5,CQ5,CR5,CU5,CV5,CW5,CX5,CY5,CO5,CG5)</f>
        <v>H06_03,H06_12,H06_21,H06_30,H06_39,H06_48,H06_57,H06_66,H06_93,H06_102,H06_111,H07_03,H07_19,H07_28,H07_37,H07_46,H07_64,H07_73,H07_82,H07_91,H07_55,H07_11,H06_75,H06_84</v>
      </c>
      <c r="BW5" s="22" t="str">
        <f>_xlfn.TEXTJOIN(",",TRUE, BX5,BY5,BZ5)</f>
        <v>H06_03,H06_12,H06_21</v>
      </c>
      <c r="BX5" s="22" t="s">
        <v>1118</v>
      </c>
      <c r="BY5" s="22" t="s">
        <v>1119</v>
      </c>
      <c r="BZ5" s="22" t="s">
        <v>1120</v>
      </c>
      <c r="CA5" s="22" t="str">
        <f>_xlfn.TEXTJOIN(",",TRUE, CB5,CC5)</f>
        <v>H06_30,H06_39</v>
      </c>
      <c r="CB5" s="22" t="s">
        <v>1121</v>
      </c>
      <c r="CC5" s="22" t="s">
        <v>1122</v>
      </c>
      <c r="CD5" s="22" t="s">
        <v>1123</v>
      </c>
      <c r="CE5" s="22" t="s">
        <v>1124</v>
      </c>
      <c r="CF5" s="22" t="s">
        <v>1125</v>
      </c>
      <c r="CG5" s="22" t="str">
        <f>_xlfn.TEXTJOIN(",",TRUE, CH5,CI5)</f>
        <v>H06_75,H06_84</v>
      </c>
      <c r="CH5" s="22" t="s">
        <v>1126</v>
      </c>
      <c r="CI5" s="22" t="s">
        <v>1127</v>
      </c>
      <c r="CJ5" s="22" t="s">
        <v>1128</v>
      </c>
      <c r="CK5" s="22" t="str">
        <f>_xlfn.TEXTJOIN(",",TRUE, CL5,CM5)</f>
        <v>H06_102,H06_111</v>
      </c>
      <c r="CL5" s="22" t="s">
        <v>1129</v>
      </c>
      <c r="CM5" s="22" t="s">
        <v>1130</v>
      </c>
      <c r="CN5" s="22" t="s">
        <v>1131</v>
      </c>
      <c r="CO5" s="22" t="s">
        <v>1132</v>
      </c>
      <c r="CP5" s="22" t="s">
        <v>1133</v>
      </c>
      <c r="CQ5" s="22" t="s">
        <v>1134</v>
      </c>
      <c r="CR5" s="88" t="str">
        <f>_xlfn.TEXTJOIN(",",TRUE, CS5,CT5)</f>
        <v>H07_37,H07_46</v>
      </c>
      <c r="CS5" s="22" t="s">
        <v>1135</v>
      </c>
      <c r="CT5" s="22" t="s">
        <v>1136</v>
      </c>
      <c r="CU5" s="22" t="s">
        <v>1137</v>
      </c>
      <c r="CV5" s="22" t="s">
        <v>1138</v>
      </c>
      <c r="CW5" s="22" t="s">
        <v>1139</v>
      </c>
      <c r="CX5" s="22" t="s">
        <v>1140</v>
      </c>
      <c r="CY5" s="22" t="s">
        <v>1141</v>
      </c>
      <c r="CZ5" s="22" t="str">
        <f>_xlfn.TEXTJOIN(",",TRUE, DA5,DE5,DH5,DI5,DJ5,DK5,DN5,DO5,DR5,DS5,DT5,DU5,DX5,DY5,DZ5,EA5,EB5)</f>
        <v>H06_05,H06_14,H06_23,H06_32,H06_41,H06_50,H06_59,H06_68,H06_77,H06_86,H06_95,H06_104,H06_113,H07_05,H07_21,H07_30,H07_39,H06_48,H07_66,H07_75,H07_84,H07_93,H07_57</v>
      </c>
      <c r="DA5" s="22" t="str">
        <f>_xlfn.TEXTJOIN(",",TRUE, DB5,DC5,DD5)</f>
        <v>H06_05,H06_14,H06_23</v>
      </c>
      <c r="DB5" s="22" t="s">
        <v>1142</v>
      </c>
      <c r="DC5" s="22" t="s">
        <v>1143</v>
      </c>
      <c r="DD5" s="22" t="s">
        <v>1144</v>
      </c>
      <c r="DE5" s="22" t="str">
        <f>_xlfn.TEXTJOIN(",",TRUE, DF5,DG5)</f>
        <v>H06_32,H06_41</v>
      </c>
      <c r="DF5" s="22" t="s">
        <v>1145</v>
      </c>
      <c r="DG5" s="22" t="s">
        <v>1146</v>
      </c>
      <c r="DH5" s="22" t="s">
        <v>1147</v>
      </c>
      <c r="DI5" s="22" t="s">
        <v>1148</v>
      </c>
      <c r="DJ5" s="22" t="s">
        <v>1149</v>
      </c>
      <c r="DK5" s="88" t="str">
        <f>_xlfn.TEXTJOIN(",",TRUE, DL5,DM5)</f>
        <v>H06_77,H06_86</v>
      </c>
      <c r="DL5" s="22" t="s">
        <v>1150</v>
      </c>
      <c r="DM5" s="22" t="s">
        <v>1151</v>
      </c>
      <c r="DN5" s="22" t="s">
        <v>1152</v>
      </c>
      <c r="DO5" s="22" t="str">
        <f>_xlfn.TEXTJOIN(",",TRUE, DP5,DQ5)</f>
        <v>H06_104,H06_113</v>
      </c>
      <c r="DP5" s="22" t="s">
        <v>1153</v>
      </c>
      <c r="DQ5" s="22" t="s">
        <v>1154</v>
      </c>
      <c r="DR5" s="22" t="s">
        <v>1155</v>
      </c>
      <c r="DS5" s="22" t="s">
        <v>1156</v>
      </c>
      <c r="DT5" s="22" t="s">
        <v>1157</v>
      </c>
      <c r="DU5" s="22" t="str">
        <f>_xlfn.TEXTJOIN(",",TRUE, DV5,DW5)</f>
        <v>H07_39,H06_48</v>
      </c>
      <c r="DV5" s="22" t="s">
        <v>1158</v>
      </c>
      <c r="DW5" s="22" t="s">
        <v>1123</v>
      </c>
      <c r="DX5" s="22" t="s">
        <v>1159</v>
      </c>
      <c r="DY5" s="22" t="s">
        <v>1160</v>
      </c>
      <c r="DZ5" s="22" t="s">
        <v>1161</v>
      </c>
      <c r="EA5" s="22" t="s">
        <v>1162</v>
      </c>
      <c r="EB5" s="22" t="s">
        <v>1163</v>
      </c>
      <c r="EC5" s="22" t="str">
        <f>_xlfn.TEXTJOIN(",",TRUE, ED5,EH5,EK5,EL5,EM5,EN5,EQ5,ER5,EU5,EW5,EX5,EY5,FB5,FC5,FD5,FE5,FF5,EV5)</f>
        <v>H06_06,H06_15,H06_24,H06_33,H06_42,H06_51,H06_60,H06_69,H06_78,H06_87,H06_96,H06_105,H06_114,H07_06,H07_22,H07_31,H07_40,H07_49,H07_67,H07_76,H07_85,H07_94,H07_58,H07_12</v>
      </c>
      <c r="ED5" s="22" t="str">
        <f>_xlfn.TEXTJOIN(",",TRUE, EE5,EF5,EG5)</f>
        <v>H06_06,H06_15,H06_24</v>
      </c>
      <c r="EE5" s="22" t="s">
        <v>1164</v>
      </c>
      <c r="EF5" s="22" t="s">
        <v>1165</v>
      </c>
      <c r="EG5" s="22" t="s">
        <v>1166</v>
      </c>
      <c r="EH5" s="22" t="str">
        <f>_xlfn.TEXTJOIN(",",TRUE, EI5,EJ5)</f>
        <v>H06_33,H06_42</v>
      </c>
      <c r="EI5" s="22" t="s">
        <v>1167</v>
      </c>
      <c r="EJ5" s="22" t="s">
        <v>1168</v>
      </c>
      <c r="EK5" s="22" t="s">
        <v>1169</v>
      </c>
      <c r="EL5" s="22" t="s">
        <v>1170</v>
      </c>
      <c r="EM5" s="22" t="s">
        <v>1171</v>
      </c>
      <c r="EN5" s="22" t="str">
        <f>_xlfn.TEXTJOIN(",",TRUE, EO5,EP5)</f>
        <v>H06_78,H06_87</v>
      </c>
      <c r="EO5" s="22" t="s">
        <v>1172</v>
      </c>
      <c r="EP5" s="22" t="s">
        <v>1173</v>
      </c>
      <c r="EQ5" s="22" t="s">
        <v>1174</v>
      </c>
      <c r="ER5" s="22" t="str">
        <f>_xlfn.TEXTJOIN(",",TRUE, ES5,ET5)</f>
        <v>H06_105,H06_114</v>
      </c>
      <c r="ES5" s="22" t="s">
        <v>1175</v>
      </c>
      <c r="ET5" s="22" t="s">
        <v>1176</v>
      </c>
      <c r="EU5" s="22" t="s">
        <v>1177</v>
      </c>
      <c r="EV5" s="22" t="s">
        <v>1178</v>
      </c>
      <c r="EW5" s="22" t="s">
        <v>1179</v>
      </c>
      <c r="EX5" s="22" t="s">
        <v>1180</v>
      </c>
      <c r="EY5" s="22" t="str">
        <f>_xlfn.TEXTJOIN(",",TRUE, EZ5,FA5)</f>
        <v>H07_40,H07_49</v>
      </c>
      <c r="EZ5" s="22" t="s">
        <v>1181</v>
      </c>
      <c r="FA5" s="22" t="s">
        <v>1182</v>
      </c>
      <c r="FB5" s="22" t="s">
        <v>1183</v>
      </c>
      <c r="FC5" s="22" t="s">
        <v>1184</v>
      </c>
      <c r="FD5" s="22" t="s">
        <v>1185</v>
      </c>
      <c r="FE5" s="22" t="s">
        <v>1186</v>
      </c>
      <c r="FF5" s="22" t="s">
        <v>1187</v>
      </c>
      <c r="FG5" s="22" t="str">
        <f>_xlfn.TEXTJOIN(",",TRUE, FH5,FL5,FO5,FP5,FQ5,FR5,FU5,FV5,FY5,GA5,GB5,GC5,GF5,GG5,GH5,GI5,GJ5,FZ5)</f>
        <v>H06_07,H06_16,H06_25,H06_34,H06_43,H06_52,H06_61,H06_70,H06_79,H06_88,H06_97,H06_106,H06_115,H07_07,H07_23,H07_32,H07_41,H07_50,H07_68,H07_77,H07_86,H07_95,H07_59,H07_13</v>
      </c>
      <c r="FH5" s="47" t="str">
        <f>_xlfn.TEXTJOIN(",",TRUE, FI5,FJ5,FK5)</f>
        <v>H06_07,H06_16,H06_25</v>
      </c>
      <c r="FI5" s="47" t="s">
        <v>1188</v>
      </c>
      <c r="FJ5" s="47" t="s">
        <v>1189</v>
      </c>
      <c r="FK5" s="47" t="s">
        <v>1190</v>
      </c>
      <c r="FL5" s="47" t="str">
        <f>_xlfn.TEXTJOIN(",",TRUE, FM5,FN5)</f>
        <v>H06_34,H06_43</v>
      </c>
      <c r="FM5" s="47" t="s">
        <v>1191</v>
      </c>
      <c r="FN5" s="47" t="s">
        <v>1192</v>
      </c>
      <c r="FO5" s="47" t="s">
        <v>1193</v>
      </c>
      <c r="FP5" s="47" t="s">
        <v>1194</v>
      </c>
      <c r="FQ5" s="47" t="s">
        <v>1195</v>
      </c>
      <c r="FR5" s="47" t="str">
        <f>_xlfn.TEXTJOIN(",",TRUE,FS5,FT5)</f>
        <v>H06_79,H06_88</v>
      </c>
      <c r="FS5" s="47" t="s">
        <v>1196</v>
      </c>
      <c r="FT5" s="47" t="s">
        <v>1197</v>
      </c>
      <c r="FU5" s="47" t="s">
        <v>1198</v>
      </c>
      <c r="FV5" s="47" t="str">
        <f>_xlfn.TEXTJOIN(",",TRUE, FW5,FX5)</f>
        <v>H06_106,H06_115</v>
      </c>
      <c r="FW5" s="47" t="s">
        <v>1199</v>
      </c>
      <c r="FX5" s="47" t="s">
        <v>1200</v>
      </c>
      <c r="FY5" s="47" t="s">
        <v>1201</v>
      </c>
      <c r="FZ5" s="47" t="s">
        <v>1202</v>
      </c>
      <c r="GA5" s="47" t="s">
        <v>1203</v>
      </c>
      <c r="GB5" s="47" t="s">
        <v>1204</v>
      </c>
      <c r="GC5" s="88" t="str">
        <f>_xlfn.TEXTJOIN(",",TRUE, GD5,GE5)</f>
        <v>H07_41,H07_50</v>
      </c>
      <c r="GD5" s="47" t="s">
        <v>1205</v>
      </c>
      <c r="GE5" s="47" t="s">
        <v>1206</v>
      </c>
      <c r="GF5" s="47" t="s">
        <v>1207</v>
      </c>
      <c r="GG5" s="47" t="s">
        <v>1208</v>
      </c>
      <c r="GH5" s="47" t="s">
        <v>1209</v>
      </c>
      <c r="GI5" s="47" t="s">
        <v>1210</v>
      </c>
      <c r="GJ5" s="47" t="s">
        <v>1211</v>
      </c>
      <c r="GK5" s="22" t="str">
        <f>_xlfn.TEXTJOIN(",",TRUE, GL5,GP5,GS5,GT5,GU5,GV5,GY5,GZ5,HC5,HE5,HF5,HG5,HJ5,HK5,HL5,HM5,HN5,HD5)</f>
        <v>H06_08,H06_17,H06_26,H06_35,H06_44,H06_53,H06_62,H06_71,H06_80,H06_89,H06_98,H06_107,H06_116,H07_08,H07_24,H07_33,H07_42,H07_51,H07_69,H07_78,H07_87,H07_96,H07_60,H07_14</v>
      </c>
      <c r="GL5" s="47" t="str">
        <f>_xlfn.TEXTJOIN(",",TRUE, GM5,GN5,GO5)</f>
        <v>H06_08,H06_17,H06_26</v>
      </c>
      <c r="GM5" s="47" t="s">
        <v>1212</v>
      </c>
      <c r="GN5" s="47" t="s">
        <v>1213</v>
      </c>
      <c r="GO5" s="47" t="s">
        <v>1214</v>
      </c>
      <c r="GP5" s="47" t="str">
        <f>_xlfn.TEXTJOIN(",",TRUE, GQ5,GR5)</f>
        <v>H06_35,H06_44</v>
      </c>
      <c r="GQ5" s="47" t="s">
        <v>1215</v>
      </c>
      <c r="GR5" s="47" t="s">
        <v>1216</v>
      </c>
      <c r="GS5" s="47" t="s">
        <v>1217</v>
      </c>
      <c r="GT5" s="47" t="s">
        <v>1218</v>
      </c>
      <c r="GU5" s="47" t="s">
        <v>1219</v>
      </c>
      <c r="GV5" s="47" t="str">
        <f>_xlfn.TEXTJOIN(",",TRUE, GW5,GX5)</f>
        <v>H06_80,H06_89</v>
      </c>
      <c r="GW5" s="47" t="s">
        <v>1220</v>
      </c>
      <c r="GX5" s="47" t="s">
        <v>1221</v>
      </c>
      <c r="GY5" s="47" t="s">
        <v>1222</v>
      </c>
      <c r="GZ5" s="47" t="str">
        <f>_xlfn.TEXTJOIN(",",TRUE, HA5,HB5)</f>
        <v>H06_107,H06_116</v>
      </c>
      <c r="HA5" s="47" t="s">
        <v>1223</v>
      </c>
      <c r="HB5" s="47" t="s">
        <v>1224</v>
      </c>
      <c r="HC5" s="47" t="s">
        <v>1225</v>
      </c>
      <c r="HD5" s="47" t="s">
        <v>1226</v>
      </c>
      <c r="HE5" s="47" t="s">
        <v>1227</v>
      </c>
      <c r="HF5" s="47" t="s">
        <v>1228</v>
      </c>
      <c r="HG5" s="47" t="str">
        <f>_xlfn.TEXTJOIN(",",TRUE, HH5,HI5)</f>
        <v>H07_42,H07_51</v>
      </c>
      <c r="HH5" s="47" t="s">
        <v>1229</v>
      </c>
      <c r="HI5" s="47" t="s">
        <v>1230</v>
      </c>
      <c r="HJ5" s="47" t="s">
        <v>1231</v>
      </c>
      <c r="HK5" s="47" t="s">
        <v>1232</v>
      </c>
      <c r="HL5" s="47" t="s">
        <v>1233</v>
      </c>
      <c r="HM5" s="47" t="s">
        <v>1234</v>
      </c>
      <c r="HN5" s="47" t="s">
        <v>1235</v>
      </c>
      <c r="HO5" s="22" t="str">
        <f>_xlfn.TEXTJOIN(",",TRUE, HP5,HT5,HW5,HX5,HY5,HZ5,IC5,ID5,IG5,II5,IJ5,IK5,IN5,IO5,IP5,IQ5,IR5,IH5)</f>
        <v>H06_09,H06_18,H06_27,H06_36,H06_45,H06_54,H06_63,H06_72,H06_81,H06_90,H06_99,H06_108,H06_117,H07_09,H07_25,H07_34,H07_43,H07_52,H07_70,H07_79,H07_88,H07_97,H07_61,H07_15</v>
      </c>
      <c r="HP5" s="47" t="str">
        <f>_xlfn.TEXTJOIN(",",TRUE, HQ5,HR5,HS5)</f>
        <v>H06_09,H06_18,H06_27</v>
      </c>
      <c r="HQ5" s="47" t="s">
        <v>1236</v>
      </c>
      <c r="HR5" s="47" t="s">
        <v>1237</v>
      </c>
      <c r="HS5" s="47" t="s">
        <v>1238</v>
      </c>
      <c r="HT5" s="47" t="str">
        <f>_xlfn.TEXTJOIN(",",TRUE, HU5,HV5)</f>
        <v>H06_36,H06_45</v>
      </c>
      <c r="HU5" s="47" t="s">
        <v>1239</v>
      </c>
      <c r="HV5" s="47" t="s">
        <v>1240</v>
      </c>
      <c r="HW5" s="88" t="s">
        <v>1241</v>
      </c>
      <c r="HX5" s="47" t="s">
        <v>1242</v>
      </c>
      <c r="HY5" s="47" t="s">
        <v>1243</v>
      </c>
      <c r="HZ5" s="47" t="str">
        <f>_xlfn.TEXTJOIN(",",TRUE, IA5,IB5)</f>
        <v>H06_81,H06_90</v>
      </c>
      <c r="IA5" s="47" t="s">
        <v>1244</v>
      </c>
      <c r="IB5" s="47" t="s">
        <v>1245</v>
      </c>
      <c r="IC5" s="47" t="s">
        <v>1246</v>
      </c>
      <c r="ID5" s="47" t="str">
        <f>_xlfn.TEXTJOIN(",",TRUE, IE5,IF5)</f>
        <v>H06_108,H06_117</v>
      </c>
      <c r="IE5" s="47" t="s">
        <v>1247</v>
      </c>
      <c r="IF5" s="47" t="s">
        <v>1248</v>
      </c>
      <c r="IG5" s="47" t="s">
        <v>1249</v>
      </c>
      <c r="IH5" s="47" t="s">
        <v>1250</v>
      </c>
      <c r="II5" s="47" t="s">
        <v>1251</v>
      </c>
      <c r="IJ5" s="47" t="s">
        <v>1252</v>
      </c>
      <c r="IK5" s="47" t="str">
        <f>_xlfn.TEXTJOIN(",",TRUE, IL5,IM5)</f>
        <v>H07_43,H07_52</v>
      </c>
      <c r="IL5" s="47" t="s">
        <v>1253</v>
      </c>
      <c r="IM5" s="47" t="s">
        <v>1254</v>
      </c>
      <c r="IN5" s="47" t="s">
        <v>1255</v>
      </c>
      <c r="IO5" s="47" t="s">
        <v>1256</v>
      </c>
      <c r="IP5" s="47" t="s">
        <v>1257</v>
      </c>
      <c r="IQ5" s="47" t="s">
        <v>1258</v>
      </c>
      <c r="IR5" s="47" t="s">
        <v>1259</v>
      </c>
      <c r="IS5" s="89" t="str">
        <f>_xlfn.TEXTJOIN(",",TRUE,IT5,IU5,IV5,IW5,IX5)</f>
        <v>H08_19,H08_20,H08_21,H08_22,H08_822a_2023,H08_23,H08_24,H08_25,H08_26,H08_822b_2023,H08_27,H08_28,H08_29,H08_30,H08_822c_2023,H08_31,H08_32,H08_33,H08_34,H08_822d_2023,H08_35,H08_36,H08_37,H08_38,H08_822e_2023</v>
      </c>
      <c r="IT5" s="89" t="s">
        <v>1260</v>
      </c>
      <c r="IU5" s="89" t="s">
        <v>1261</v>
      </c>
      <c r="IV5" s="89" t="s">
        <v>1262</v>
      </c>
      <c r="IW5" s="89" t="s">
        <v>1263</v>
      </c>
      <c r="IX5" s="89" t="s">
        <v>1264</v>
      </c>
      <c r="IY5" s="22" t="str">
        <f>_xlfn.TEXTJOIN(",",TRUE,IZ5,JA5)</f>
        <v>H08_01,H08_02</v>
      </c>
      <c r="IZ5" s="22" t="s">
        <v>1265</v>
      </c>
      <c r="JA5" s="22" t="s">
        <v>1266</v>
      </c>
      <c r="JB5" s="87" t="s">
        <v>1317</v>
      </c>
    </row>
    <row r="6" spans="1:262" ht="311.25" customHeight="1" x14ac:dyDescent="0.25">
      <c r="E6" s="50" t="s">
        <v>764</v>
      </c>
      <c r="F6" s="63" t="s">
        <v>746</v>
      </c>
      <c r="G6" s="63" t="s">
        <v>747</v>
      </c>
      <c r="H6" s="63" t="s">
        <v>748</v>
      </c>
      <c r="I6" s="63" t="s">
        <v>749</v>
      </c>
      <c r="J6" s="63" t="s">
        <v>750</v>
      </c>
      <c r="K6" s="63" t="s">
        <v>751</v>
      </c>
      <c r="L6" s="63" t="s">
        <v>752</v>
      </c>
      <c r="M6" s="63" t="s">
        <v>753</v>
      </c>
      <c r="N6" s="63" t="s">
        <v>754</v>
      </c>
      <c r="O6" s="50" t="s">
        <v>755</v>
      </c>
      <c r="P6" s="50"/>
      <c r="Q6" s="50" t="s">
        <v>246</v>
      </c>
      <c r="R6" s="50" t="s">
        <v>245</v>
      </c>
      <c r="S6" s="50" t="s">
        <v>247</v>
      </c>
      <c r="T6" s="50"/>
      <c r="U6" s="50" t="s">
        <v>248</v>
      </c>
      <c r="V6" s="50" t="s">
        <v>249</v>
      </c>
      <c r="W6" s="50" t="s">
        <v>250</v>
      </c>
      <c r="X6" s="50" t="s">
        <v>251</v>
      </c>
      <c r="Y6" s="50" t="s">
        <v>252</v>
      </c>
      <c r="Z6" s="50"/>
      <c r="AA6" s="50" t="s">
        <v>253</v>
      </c>
      <c r="AB6" s="50" t="s">
        <v>254</v>
      </c>
      <c r="AC6" s="50" t="s">
        <v>255</v>
      </c>
      <c r="AD6" s="50"/>
      <c r="AE6" s="50" t="s">
        <v>256</v>
      </c>
      <c r="AF6" s="50" t="s">
        <v>257</v>
      </c>
      <c r="AG6" s="50" t="s">
        <v>258</v>
      </c>
      <c r="AH6" s="50" t="s">
        <v>285</v>
      </c>
      <c r="AI6" s="50" t="s">
        <v>259</v>
      </c>
      <c r="AJ6" s="50"/>
      <c r="AK6" s="50" t="s">
        <v>260</v>
      </c>
      <c r="AL6" s="50" t="s">
        <v>261</v>
      </c>
      <c r="AM6" s="50" t="s">
        <v>262</v>
      </c>
      <c r="AN6" s="50" t="s">
        <v>263</v>
      </c>
      <c r="AO6" s="50" t="s">
        <v>286</v>
      </c>
      <c r="AP6" s="50" t="s">
        <v>264</v>
      </c>
      <c r="AQ6" s="50" t="s">
        <v>287</v>
      </c>
      <c r="AR6" s="50" t="s">
        <v>756</v>
      </c>
      <c r="AS6" s="50"/>
      <c r="AT6" s="50" t="s">
        <v>567</v>
      </c>
      <c r="AU6" s="50" t="s">
        <v>568</v>
      </c>
      <c r="AV6" s="50" t="s">
        <v>569</v>
      </c>
      <c r="AW6" s="50"/>
      <c r="AX6" s="50" t="s">
        <v>570</v>
      </c>
      <c r="AY6" s="50" t="s">
        <v>571</v>
      </c>
      <c r="AZ6" s="50" t="s">
        <v>572</v>
      </c>
      <c r="BA6" s="50" t="s">
        <v>573</v>
      </c>
      <c r="BB6" s="50" t="s">
        <v>574</v>
      </c>
      <c r="BC6" s="50"/>
      <c r="BD6" s="50" t="s">
        <v>575</v>
      </c>
      <c r="BE6" s="50" t="s">
        <v>576</v>
      </c>
      <c r="BF6" s="50" t="s">
        <v>577</v>
      </c>
      <c r="BG6" s="50"/>
      <c r="BH6" s="50" t="s">
        <v>578</v>
      </c>
      <c r="BI6" s="50" t="s">
        <v>579</v>
      </c>
      <c r="BJ6" s="50" t="s">
        <v>580</v>
      </c>
      <c r="BK6" s="50" t="s">
        <v>739</v>
      </c>
      <c r="BL6" s="50" t="s">
        <v>581</v>
      </c>
      <c r="BM6" s="50" t="s">
        <v>259</v>
      </c>
      <c r="BN6" s="50"/>
      <c r="BO6" s="50" t="s">
        <v>582</v>
      </c>
      <c r="BP6" s="50" t="s">
        <v>583</v>
      </c>
      <c r="BQ6" s="50" t="s">
        <v>584</v>
      </c>
      <c r="BR6" s="50" t="s">
        <v>585</v>
      </c>
      <c r="BS6" s="50" t="s">
        <v>586</v>
      </c>
      <c r="BT6" s="50" t="s">
        <v>587</v>
      </c>
      <c r="BU6" s="50" t="s">
        <v>588</v>
      </c>
      <c r="BV6" s="50" t="s">
        <v>757</v>
      </c>
      <c r="BW6" s="50"/>
      <c r="BX6" s="50" t="s">
        <v>589</v>
      </c>
      <c r="BY6" s="50" t="s">
        <v>590</v>
      </c>
      <c r="BZ6" s="50" t="s">
        <v>591</v>
      </c>
      <c r="CA6" s="50"/>
      <c r="CB6" s="50" t="s">
        <v>592</v>
      </c>
      <c r="CC6" s="50" t="s">
        <v>593</v>
      </c>
      <c r="CD6" s="50" t="s">
        <v>594</v>
      </c>
      <c r="CE6" s="50" t="s">
        <v>595</v>
      </c>
      <c r="CF6" s="50" t="s">
        <v>596</v>
      </c>
      <c r="CG6" s="50"/>
      <c r="CH6" s="50" t="s">
        <v>597</v>
      </c>
      <c r="CI6" s="50" t="s">
        <v>598</v>
      </c>
      <c r="CJ6" s="50" t="s">
        <v>599</v>
      </c>
      <c r="CK6" s="50"/>
      <c r="CL6" s="50" t="s">
        <v>600</v>
      </c>
      <c r="CM6" s="50" t="s">
        <v>601</v>
      </c>
      <c r="CN6" s="50" t="s">
        <v>602</v>
      </c>
      <c r="CO6" s="50" t="s">
        <v>740</v>
      </c>
      <c r="CP6" s="50" t="s">
        <v>603</v>
      </c>
      <c r="CQ6" s="50" t="s">
        <v>604</v>
      </c>
      <c r="CR6" s="50"/>
      <c r="CS6" s="50" t="s">
        <v>605</v>
      </c>
      <c r="CT6" s="50" t="s">
        <v>606</v>
      </c>
      <c r="CU6" s="50" t="s">
        <v>607</v>
      </c>
      <c r="CV6" s="50" t="s">
        <v>608</v>
      </c>
      <c r="CW6" s="50" t="s">
        <v>609</v>
      </c>
      <c r="CX6" s="50" t="s">
        <v>610</v>
      </c>
      <c r="CY6" s="50" t="s">
        <v>611</v>
      </c>
      <c r="CZ6" s="50" t="s">
        <v>758</v>
      </c>
      <c r="DA6" s="50"/>
      <c r="DB6" s="50" t="s">
        <v>288</v>
      </c>
      <c r="DC6" s="50" t="s">
        <v>289</v>
      </c>
      <c r="DD6" s="50" t="s">
        <v>290</v>
      </c>
      <c r="DE6" s="50"/>
      <c r="DF6" s="50" t="s">
        <v>291</v>
      </c>
      <c r="DG6" s="50" t="s">
        <v>249</v>
      </c>
      <c r="DH6" s="50" t="s">
        <v>250</v>
      </c>
      <c r="DI6" s="50" t="s">
        <v>292</v>
      </c>
      <c r="DJ6" s="50" t="s">
        <v>293</v>
      </c>
      <c r="DK6" s="50"/>
      <c r="DL6" s="50" t="s">
        <v>294</v>
      </c>
      <c r="DM6" s="50" t="s">
        <v>295</v>
      </c>
      <c r="DN6" s="50" t="s">
        <v>296</v>
      </c>
      <c r="DO6" s="50"/>
      <c r="DP6" s="50" t="s">
        <v>297</v>
      </c>
      <c r="DQ6" s="50" t="s">
        <v>298</v>
      </c>
      <c r="DR6" s="50" t="s">
        <v>299</v>
      </c>
      <c r="DS6" s="50" t="s">
        <v>300</v>
      </c>
      <c r="DT6" s="50" t="s">
        <v>301</v>
      </c>
      <c r="DU6" s="50"/>
      <c r="DV6" s="50" t="s">
        <v>302</v>
      </c>
      <c r="DW6" s="50" t="s">
        <v>303</v>
      </c>
      <c r="DX6" s="50" t="s">
        <v>304</v>
      </c>
      <c r="DY6" s="50" t="s">
        <v>305</v>
      </c>
      <c r="DZ6" s="50" t="s">
        <v>306</v>
      </c>
      <c r="EA6" s="50" t="s">
        <v>307</v>
      </c>
      <c r="EB6" s="50" t="s">
        <v>308</v>
      </c>
      <c r="EC6" s="50" t="s">
        <v>759</v>
      </c>
      <c r="ED6" s="50"/>
      <c r="EE6" s="50" t="s">
        <v>265</v>
      </c>
      <c r="EF6" s="50" t="s">
        <v>266</v>
      </c>
      <c r="EG6" s="50" t="s">
        <v>267</v>
      </c>
      <c r="EH6" s="50"/>
      <c r="EI6" s="50" t="s">
        <v>268</v>
      </c>
      <c r="EJ6" s="50" t="s">
        <v>309</v>
      </c>
      <c r="EK6" s="50" t="s">
        <v>269</v>
      </c>
      <c r="EL6" s="50" t="s">
        <v>270</v>
      </c>
      <c r="EM6" s="50" t="s">
        <v>271</v>
      </c>
      <c r="EN6" s="50"/>
      <c r="EO6" s="50" t="s">
        <v>272</v>
      </c>
      <c r="EP6" s="50" t="s">
        <v>273</v>
      </c>
      <c r="EQ6" s="50" t="s">
        <v>274</v>
      </c>
      <c r="ER6" s="50"/>
      <c r="ES6" s="50" t="s">
        <v>275</v>
      </c>
      <c r="ET6" s="50" t="s">
        <v>276</v>
      </c>
      <c r="EU6" s="50" t="s">
        <v>277</v>
      </c>
      <c r="EV6" s="50" t="s">
        <v>742</v>
      </c>
      <c r="EW6" s="50" t="s">
        <v>310</v>
      </c>
      <c r="EX6" s="50" t="s">
        <v>278</v>
      </c>
      <c r="EY6" s="50"/>
      <c r="EZ6" s="50" t="s">
        <v>279</v>
      </c>
      <c r="FA6" s="50" t="s">
        <v>280</v>
      </c>
      <c r="FB6" s="50" t="s">
        <v>281</v>
      </c>
      <c r="FC6" s="50" t="s">
        <v>282</v>
      </c>
      <c r="FD6" s="50" t="s">
        <v>283</v>
      </c>
      <c r="FE6" s="50" t="s">
        <v>284</v>
      </c>
      <c r="FF6" s="50" t="s">
        <v>311</v>
      </c>
      <c r="FG6" s="50" t="s">
        <v>760</v>
      </c>
      <c r="FH6" s="50"/>
      <c r="FI6" s="50" t="s">
        <v>312</v>
      </c>
      <c r="FJ6" s="50" t="s">
        <v>313</v>
      </c>
      <c r="FK6" s="50" t="s">
        <v>314</v>
      </c>
      <c r="FL6" s="50"/>
      <c r="FM6" s="50" t="s">
        <v>315</v>
      </c>
      <c r="FN6" s="50" t="s">
        <v>316</v>
      </c>
      <c r="FO6" s="50" t="s">
        <v>317</v>
      </c>
      <c r="FP6" s="50" t="s">
        <v>318</v>
      </c>
      <c r="FQ6" s="50" t="s">
        <v>319</v>
      </c>
      <c r="FR6" s="50"/>
      <c r="FS6" s="50" t="s">
        <v>320</v>
      </c>
      <c r="FT6" s="50" t="s">
        <v>321</v>
      </c>
      <c r="FU6" s="50" t="s">
        <v>322</v>
      </c>
      <c r="FV6" s="50"/>
      <c r="FW6" s="50" t="s">
        <v>323</v>
      </c>
      <c r="FX6" s="50" t="s">
        <v>324</v>
      </c>
      <c r="FY6" s="50" t="s">
        <v>325</v>
      </c>
      <c r="FZ6" s="50" t="s">
        <v>743</v>
      </c>
      <c r="GA6" s="50" t="s">
        <v>326</v>
      </c>
      <c r="GB6" s="50" t="s">
        <v>327</v>
      </c>
      <c r="GC6" s="50"/>
      <c r="GD6" s="50" t="s">
        <v>328</v>
      </c>
      <c r="GE6" s="50" t="s">
        <v>329</v>
      </c>
      <c r="GF6" s="50" t="s">
        <v>330</v>
      </c>
      <c r="GG6" s="50" t="s">
        <v>331</v>
      </c>
      <c r="GH6" s="50" t="s">
        <v>332</v>
      </c>
      <c r="GI6" s="50" t="s">
        <v>333</v>
      </c>
      <c r="GJ6" s="50" t="s">
        <v>334</v>
      </c>
      <c r="GK6" s="50" t="s">
        <v>761</v>
      </c>
      <c r="GL6" s="50"/>
      <c r="GM6" s="50" t="s">
        <v>335</v>
      </c>
      <c r="GN6" s="50" t="s">
        <v>336</v>
      </c>
      <c r="GO6" s="50" t="s">
        <v>337</v>
      </c>
      <c r="GP6" s="50"/>
      <c r="GQ6" s="50" t="s">
        <v>338</v>
      </c>
      <c r="GR6" s="50" t="s">
        <v>339</v>
      </c>
      <c r="GS6" s="50" t="s">
        <v>340</v>
      </c>
      <c r="GT6" s="50" t="s">
        <v>341</v>
      </c>
      <c r="GU6" s="50" t="s">
        <v>342</v>
      </c>
      <c r="GV6" s="50"/>
      <c r="GW6" s="50" t="s">
        <v>343</v>
      </c>
      <c r="GX6" s="50" t="s">
        <v>344</v>
      </c>
      <c r="GY6" s="50" t="s">
        <v>345</v>
      </c>
      <c r="GZ6" s="50"/>
      <c r="HA6" s="50" t="s">
        <v>346</v>
      </c>
      <c r="HB6" s="50" t="s">
        <v>347</v>
      </c>
      <c r="HC6" s="50" t="s">
        <v>348</v>
      </c>
      <c r="HD6" s="50" t="s">
        <v>744</v>
      </c>
      <c r="HE6" s="50" t="s">
        <v>349</v>
      </c>
      <c r="HF6" s="50" t="s">
        <v>350</v>
      </c>
      <c r="HG6" s="50"/>
      <c r="HH6" s="50" t="s">
        <v>351</v>
      </c>
      <c r="HI6" s="50" t="s">
        <v>352</v>
      </c>
      <c r="HJ6" s="50" t="s">
        <v>353</v>
      </c>
      <c r="HK6" s="50" t="s">
        <v>354</v>
      </c>
      <c r="HL6" s="50" t="s">
        <v>355</v>
      </c>
      <c r="HM6" s="50" t="s">
        <v>356</v>
      </c>
      <c r="HN6" s="50" t="s">
        <v>357</v>
      </c>
      <c r="HO6" s="50" t="s">
        <v>762</v>
      </c>
      <c r="HP6" s="50"/>
      <c r="HQ6" s="71" t="s">
        <v>892</v>
      </c>
      <c r="HR6" s="71" t="s">
        <v>871</v>
      </c>
      <c r="HS6" s="71" t="s">
        <v>893</v>
      </c>
      <c r="HT6" s="50"/>
      <c r="HU6" s="71" t="s">
        <v>872</v>
      </c>
      <c r="HV6" s="71" t="s">
        <v>873</v>
      </c>
      <c r="HW6" s="71" t="s">
        <v>874</v>
      </c>
      <c r="HX6" s="71" t="s">
        <v>875</v>
      </c>
      <c r="HY6" s="71" t="s">
        <v>876</v>
      </c>
      <c r="HZ6" s="50"/>
      <c r="IA6" s="71" t="s">
        <v>877</v>
      </c>
      <c r="IB6" s="71" t="s">
        <v>878</v>
      </c>
      <c r="IC6" s="71" t="s">
        <v>879</v>
      </c>
      <c r="ID6" s="50"/>
      <c r="IE6" s="71" t="s">
        <v>880</v>
      </c>
      <c r="IF6" s="71" t="s">
        <v>881</v>
      </c>
      <c r="IG6" s="71" t="s">
        <v>882</v>
      </c>
      <c r="IH6" s="50" t="s">
        <v>745</v>
      </c>
      <c r="II6" s="71" t="s">
        <v>883</v>
      </c>
      <c r="IJ6" s="71" t="s">
        <v>884</v>
      </c>
      <c r="IK6" s="50"/>
      <c r="IL6" s="71" t="s">
        <v>885</v>
      </c>
      <c r="IM6" s="71" t="s">
        <v>886</v>
      </c>
      <c r="IN6" s="71" t="s">
        <v>887</v>
      </c>
      <c r="IO6" s="71" t="s">
        <v>888</v>
      </c>
      <c r="IP6" s="71" t="s">
        <v>889</v>
      </c>
      <c r="IQ6" s="71" t="s">
        <v>890</v>
      </c>
      <c r="IR6" s="71" t="s">
        <v>891</v>
      </c>
      <c r="IS6" s="63" t="s">
        <v>843</v>
      </c>
      <c r="IT6" s="63" t="s">
        <v>844</v>
      </c>
      <c r="IU6" s="63" t="s">
        <v>845</v>
      </c>
      <c r="IV6" s="63" t="s">
        <v>846</v>
      </c>
      <c r="IW6" s="63" t="s">
        <v>847</v>
      </c>
      <c r="IX6" s="63" t="s">
        <v>848</v>
      </c>
      <c r="IY6" s="50" t="s">
        <v>786</v>
      </c>
      <c r="IZ6" s="50" t="s">
        <v>714</v>
      </c>
      <c r="JA6" s="50" t="s">
        <v>715</v>
      </c>
      <c r="JB6" s="69" t="s">
        <v>787</v>
      </c>
    </row>
    <row r="13" spans="1:262" ht="18" x14ac:dyDescent="0.25">
      <c r="D13" s="22"/>
    </row>
    <row r="21" spans="118:119" ht="18" x14ac:dyDescent="0.25">
      <c r="DN21" s="139" t="s">
        <v>239</v>
      </c>
      <c r="DO21" s="33"/>
    </row>
    <row r="22" spans="118:119" ht="18" x14ac:dyDescent="0.25">
      <c r="DN22" s="140"/>
      <c r="DO22" s="33"/>
    </row>
  </sheetData>
  <mergeCells count="173">
    <mergeCell ref="HO1:IR1"/>
    <mergeCell ref="BV1:CY1"/>
    <mergeCell ref="CZ1:EB1"/>
    <mergeCell ref="GK1:HN1"/>
    <mergeCell ref="EC1:FF1"/>
    <mergeCell ref="FG1:GJ1"/>
    <mergeCell ref="GS2:GS3"/>
    <mergeCell ref="GF2:GF3"/>
    <mergeCell ref="GG2:GG3"/>
    <mergeCell ref="GH2:GH3"/>
    <mergeCell ref="GI2:GI3"/>
    <mergeCell ref="HC2:HC3"/>
    <mergeCell ref="HE2:HE3"/>
    <mergeCell ref="HF2:HF3"/>
    <mergeCell ref="HJ2:HJ3"/>
    <mergeCell ref="GT2:GT3"/>
    <mergeCell ref="GU2:GU3"/>
    <mergeCell ref="GY2:GY3"/>
    <mergeCell ref="GV2:GX2"/>
    <mergeCell ref="GZ2:HB2"/>
    <mergeCell ref="HG2:HI2"/>
    <mergeCell ref="CZ2:CZ3"/>
    <mergeCell ref="DX2:DX3"/>
    <mergeCell ref="GB2:GB3"/>
    <mergeCell ref="IS1:IX1"/>
    <mergeCell ref="IY1:JA1"/>
    <mergeCell ref="HK2:HK3"/>
    <mergeCell ref="HL2:HL3"/>
    <mergeCell ref="HM2:HM3"/>
    <mergeCell ref="HN2:HN3"/>
    <mergeCell ref="HD2:HD3"/>
    <mergeCell ref="EU2:EU3"/>
    <mergeCell ref="EK2:EK3"/>
    <mergeCell ref="EL2:EL3"/>
    <mergeCell ref="FD2:FD3"/>
    <mergeCell ref="FE2:FE3"/>
    <mergeCell ref="FF2:FF3"/>
    <mergeCell ref="FG2:FG3"/>
    <mergeCell ref="EW2:EW3"/>
    <mergeCell ref="EX2:EX3"/>
    <mergeCell ref="EM2:EM3"/>
    <mergeCell ref="EQ2:EQ3"/>
    <mergeCell ref="EV2:EV3"/>
    <mergeCell ref="GL2:GO2"/>
    <mergeCell ref="GP2:GR2"/>
    <mergeCell ref="FB2:FB3"/>
    <mergeCell ref="FC2:FC3"/>
    <mergeCell ref="FU2:FU3"/>
    <mergeCell ref="JB2:JB3"/>
    <mergeCell ref="HO2:HO3"/>
    <mergeCell ref="HP2:HS2"/>
    <mergeCell ref="HT2:HV2"/>
    <mergeCell ref="HW2:HW3"/>
    <mergeCell ref="HX2:HX3"/>
    <mergeCell ref="HY2:HY3"/>
    <mergeCell ref="HZ2:IB2"/>
    <mergeCell ref="IC2:IC3"/>
    <mergeCell ref="IN2:IN3"/>
    <mergeCell ref="ID2:IF2"/>
    <mergeCell ref="IG2:IG3"/>
    <mergeCell ref="II2:II3"/>
    <mergeCell ref="IJ2:IJ3"/>
    <mergeCell ref="IK2:IM2"/>
    <mergeCell ref="IH2:IH3"/>
    <mergeCell ref="IO2:IO3"/>
    <mergeCell ref="IP2:IP3"/>
    <mergeCell ref="IQ2:IQ3"/>
    <mergeCell ref="IR2:IR3"/>
    <mergeCell ref="B2:B3"/>
    <mergeCell ref="E2:E3"/>
    <mergeCell ref="O2:O3"/>
    <mergeCell ref="D2:D3"/>
    <mergeCell ref="AQ2:AQ3"/>
    <mergeCell ref="W2:W3"/>
    <mergeCell ref="X2:X3"/>
    <mergeCell ref="Y2:Y3"/>
    <mergeCell ref="P2:S2"/>
    <mergeCell ref="T2:V2"/>
    <mergeCell ref="Z2:AB2"/>
    <mergeCell ref="C2:C3"/>
    <mergeCell ref="AN2:AN3"/>
    <mergeCell ref="AO2:AO3"/>
    <mergeCell ref="AP2:AP3"/>
    <mergeCell ref="AD2:AF2"/>
    <mergeCell ref="AJ2:AL2"/>
    <mergeCell ref="F2:N2"/>
    <mergeCell ref="FO2:FO3"/>
    <mergeCell ref="FP2:FP3"/>
    <mergeCell ref="FQ2:FQ3"/>
    <mergeCell ref="GK2:GK3"/>
    <mergeCell ref="GA2:GA3"/>
    <mergeCell ref="FY2:FY3"/>
    <mergeCell ref="FZ2:FZ3"/>
    <mergeCell ref="GJ2:GJ3"/>
    <mergeCell ref="DN21:DN22"/>
    <mergeCell ref="DH2:DH3"/>
    <mergeCell ref="DI2:DI3"/>
    <mergeCell ref="DJ2:DJ3"/>
    <mergeCell ref="DN2:DN3"/>
    <mergeCell ref="DK2:DM2"/>
    <mergeCell ref="DO2:DQ2"/>
    <mergeCell ref="DU2:DW2"/>
    <mergeCell ref="ED2:EG2"/>
    <mergeCell ref="DY2:DY3"/>
    <mergeCell ref="DZ2:DZ3"/>
    <mergeCell ref="EA2:EA3"/>
    <mergeCell ref="EB2:EB3"/>
    <mergeCell ref="DR2:DR3"/>
    <mergeCell ref="DS2:DS3"/>
    <mergeCell ref="DT2:DT3"/>
    <mergeCell ref="EC2:EC3"/>
    <mergeCell ref="B1:C1"/>
    <mergeCell ref="IZ2:JA2"/>
    <mergeCell ref="IY2:IY3"/>
    <mergeCell ref="IT2:IX2"/>
    <mergeCell ref="EH2:EJ2"/>
    <mergeCell ref="EN2:EP2"/>
    <mergeCell ref="ER2:ET2"/>
    <mergeCell ref="EY2:FA2"/>
    <mergeCell ref="FH2:FK2"/>
    <mergeCell ref="FL2:FN2"/>
    <mergeCell ref="FR2:FT2"/>
    <mergeCell ref="FV2:FX2"/>
    <mergeCell ref="GC2:GE2"/>
    <mergeCell ref="IS2:IS3"/>
    <mergeCell ref="AC2:AC3"/>
    <mergeCell ref="AG2:AG3"/>
    <mergeCell ref="AH2:AH3"/>
    <mergeCell ref="AI2:AI3"/>
    <mergeCell ref="AM2:AM3"/>
    <mergeCell ref="DA2:DD2"/>
    <mergeCell ref="DE2:DG2"/>
    <mergeCell ref="AR2:AR3"/>
    <mergeCell ref="AS2:AV2"/>
    <mergeCell ref="AW2:AY2"/>
    <mergeCell ref="AZ2:AZ3"/>
    <mergeCell ref="BA2:BA3"/>
    <mergeCell ref="BB2:BB3"/>
    <mergeCell ref="BC2:BE2"/>
    <mergeCell ref="BF2:BF3"/>
    <mergeCell ref="E1:L1"/>
    <mergeCell ref="O1:AQ1"/>
    <mergeCell ref="AR1:BU1"/>
    <mergeCell ref="BU2:BU3"/>
    <mergeCell ref="BK2:BK3"/>
    <mergeCell ref="BV2:BV3"/>
    <mergeCell ref="CA2:CC2"/>
    <mergeCell ref="CD2:CD3"/>
    <mergeCell ref="CE2:CE3"/>
    <mergeCell ref="CF2:CF3"/>
    <mergeCell ref="CG2:CI2"/>
    <mergeCell ref="BG2:BI2"/>
    <mergeCell ref="BJ2:BJ3"/>
    <mergeCell ref="BL2:BL3"/>
    <mergeCell ref="BM2:BM3"/>
    <mergeCell ref="BN2:BP2"/>
    <mergeCell ref="BQ2:BQ3"/>
    <mergeCell ref="BR2:BR3"/>
    <mergeCell ref="BS2:BS3"/>
    <mergeCell ref="BT2:BT3"/>
    <mergeCell ref="CX2:CX3"/>
    <mergeCell ref="CY2:CY3"/>
    <mergeCell ref="BW2:BZ2"/>
    <mergeCell ref="CJ2:CJ3"/>
    <mergeCell ref="CK2:CM2"/>
    <mergeCell ref="CN2:CN3"/>
    <mergeCell ref="CP2:CP3"/>
    <mergeCell ref="CQ2:CQ3"/>
    <mergeCell ref="CR2:CT2"/>
    <mergeCell ref="CU2:CU3"/>
    <mergeCell ref="CV2:CV3"/>
    <mergeCell ref="CW2:CW3"/>
    <mergeCell ref="CO2:CO3"/>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EC8D-3D3C-4380-A201-200EA1079515}">
  <dimension ref="A1:Q31"/>
  <sheetViews>
    <sheetView zoomScale="70" zoomScaleNormal="70" workbookViewId="0">
      <selection activeCell="D14" sqref="D14"/>
    </sheetView>
  </sheetViews>
  <sheetFormatPr baseColWidth="10" defaultColWidth="25.7109375" defaultRowHeight="15" x14ac:dyDescent="0.25"/>
  <cols>
    <col min="14" max="14" width="31.140625" customWidth="1"/>
    <col min="15" max="15" width="35.5703125" customWidth="1"/>
    <col min="16" max="16" width="37.5703125" customWidth="1"/>
  </cols>
  <sheetData>
    <row r="1" spans="1:17" ht="39.6" customHeight="1" x14ac:dyDescent="0.25">
      <c r="B1" s="118" t="s">
        <v>129</v>
      </c>
      <c r="C1" s="118"/>
      <c r="D1" s="17" t="s">
        <v>228</v>
      </c>
      <c r="E1" s="133" t="s">
        <v>244</v>
      </c>
      <c r="F1" s="134"/>
      <c r="G1" s="134"/>
      <c r="H1" s="134"/>
      <c r="I1" s="134"/>
      <c r="J1" s="134"/>
      <c r="K1" s="134"/>
      <c r="L1" s="134"/>
      <c r="M1" s="134"/>
      <c r="N1" s="134"/>
      <c r="O1" s="134"/>
      <c r="P1" s="134"/>
      <c r="Q1" s="135"/>
    </row>
    <row r="2" spans="1:17" ht="49.9" customHeight="1" x14ac:dyDescent="0.25">
      <c r="B2" s="117" t="s">
        <v>13</v>
      </c>
      <c r="C2" s="107" t="s">
        <v>375</v>
      </c>
      <c r="D2" s="107" t="s">
        <v>223</v>
      </c>
      <c r="E2" s="107" t="s">
        <v>49</v>
      </c>
      <c r="F2" s="136" t="s">
        <v>62</v>
      </c>
      <c r="G2" s="138"/>
      <c r="H2" s="107" t="s">
        <v>44</v>
      </c>
      <c r="I2" s="136" t="s">
        <v>363</v>
      </c>
      <c r="J2" s="137"/>
      <c r="K2" s="137"/>
      <c r="L2" s="138"/>
      <c r="M2" s="107" t="s">
        <v>61</v>
      </c>
      <c r="N2" s="107" t="s">
        <v>50</v>
      </c>
      <c r="O2" s="136" t="s">
        <v>633</v>
      </c>
      <c r="P2" s="137"/>
      <c r="Q2" s="107" t="s">
        <v>649</v>
      </c>
    </row>
    <row r="3" spans="1:17" ht="66" customHeight="1" x14ac:dyDescent="0.25">
      <c r="B3" s="117"/>
      <c r="C3" s="109"/>
      <c r="D3" s="109"/>
      <c r="E3" s="109"/>
      <c r="F3" s="28" t="s">
        <v>42</v>
      </c>
      <c r="G3" s="29" t="s">
        <v>43</v>
      </c>
      <c r="H3" s="109"/>
      <c r="I3" s="28" t="s">
        <v>45</v>
      </c>
      <c r="J3" s="28" t="s">
        <v>46</v>
      </c>
      <c r="K3" s="28" t="s">
        <v>47</v>
      </c>
      <c r="L3" s="28" t="s">
        <v>48</v>
      </c>
      <c r="M3" s="109"/>
      <c r="N3" s="109"/>
      <c r="O3" s="28" t="s">
        <v>634</v>
      </c>
      <c r="P3" s="28" t="s">
        <v>635</v>
      </c>
      <c r="Q3" s="109"/>
    </row>
    <row r="4" spans="1:17" ht="66" customHeight="1" x14ac:dyDescent="0.25">
      <c r="A4" s="77" t="s">
        <v>972</v>
      </c>
      <c r="B4" s="75" t="s">
        <v>13</v>
      </c>
      <c r="C4" s="75" t="s">
        <v>375</v>
      </c>
      <c r="D4" s="75" t="s">
        <v>973</v>
      </c>
      <c r="E4" s="24" t="s">
        <v>1267</v>
      </c>
      <c r="F4" s="28" t="s">
        <v>42</v>
      </c>
      <c r="G4" s="29" t="s">
        <v>43</v>
      </c>
      <c r="H4" s="24" t="s">
        <v>44</v>
      </c>
      <c r="I4" s="28" t="s">
        <v>45</v>
      </c>
      <c r="J4" s="28" t="s">
        <v>46</v>
      </c>
      <c r="K4" s="28" t="s">
        <v>47</v>
      </c>
      <c r="L4" s="28" t="s">
        <v>48</v>
      </c>
      <c r="M4" s="24" t="s">
        <v>61</v>
      </c>
      <c r="N4" s="24" t="s">
        <v>50</v>
      </c>
      <c r="O4" s="28" t="s">
        <v>634</v>
      </c>
      <c r="P4" s="28" t="s">
        <v>635</v>
      </c>
      <c r="Q4" s="24" t="s">
        <v>649</v>
      </c>
    </row>
    <row r="5" spans="1:17" ht="120" hidden="1" customHeight="1" x14ac:dyDescent="0.25">
      <c r="A5" s="77" t="s">
        <v>974</v>
      </c>
      <c r="B5" s="75"/>
      <c r="C5" s="75"/>
      <c r="D5" s="75"/>
      <c r="E5" s="22" t="str">
        <f>_xlfn.TEXTJOIN(",",TRUE,F5,G5)</f>
        <v>H04_04,H04_05</v>
      </c>
      <c r="F5" s="22" t="s">
        <v>1268</v>
      </c>
      <c r="G5" s="22" t="s">
        <v>1269</v>
      </c>
      <c r="H5" s="22" t="str">
        <f>_xlfn.TEXTJOIN(",",TRUE,I5,J5,K5,L5)</f>
        <v>H04_06,H04_07,H04_08,H04_09</v>
      </c>
      <c r="I5" s="22" t="s">
        <v>1270</v>
      </c>
      <c r="J5" s="22" t="s">
        <v>1271</v>
      </c>
      <c r="K5" s="22" t="s">
        <v>1272</v>
      </c>
      <c r="L5" s="22" t="s">
        <v>1273</v>
      </c>
      <c r="M5" s="22" t="s">
        <v>1274</v>
      </c>
      <c r="N5" s="74" t="str">
        <f>_xlfn.TEXTJOIN(",",TRUE,O5,P5)</f>
        <v>H04_11,H04_12</v>
      </c>
      <c r="O5" s="74" t="s">
        <v>1275</v>
      </c>
      <c r="P5" s="74" t="s">
        <v>1276</v>
      </c>
      <c r="Q5" s="89" t="s">
        <v>1277</v>
      </c>
    </row>
    <row r="6" spans="1:17" ht="210" hidden="1" customHeight="1" x14ac:dyDescent="0.25">
      <c r="B6" s="90"/>
      <c r="E6" s="50" t="s">
        <v>100</v>
      </c>
      <c r="F6" s="50" t="s">
        <v>101</v>
      </c>
      <c r="G6" s="50" t="s">
        <v>102</v>
      </c>
      <c r="H6" s="50" t="s">
        <v>103</v>
      </c>
      <c r="I6" s="50" t="s">
        <v>104</v>
      </c>
      <c r="J6" s="50" t="s">
        <v>105</v>
      </c>
      <c r="K6" s="50" t="s">
        <v>106</v>
      </c>
      <c r="L6" s="50" t="s">
        <v>107</v>
      </c>
      <c r="M6" s="50" t="s">
        <v>108</v>
      </c>
      <c r="N6" s="50" t="s">
        <v>849</v>
      </c>
      <c r="O6" s="50" t="s">
        <v>712</v>
      </c>
      <c r="P6" s="50" t="s">
        <v>713</v>
      </c>
      <c r="Q6" s="63" t="s">
        <v>763</v>
      </c>
    </row>
    <row r="7" spans="1:17" x14ac:dyDescent="0.25">
      <c r="B7" t="s">
        <v>1299</v>
      </c>
      <c r="C7" t="s">
        <v>912</v>
      </c>
      <c r="D7" t="s">
        <v>1300</v>
      </c>
      <c r="E7">
        <v>711</v>
      </c>
      <c r="F7">
        <v>1</v>
      </c>
      <c r="G7">
        <v>710</v>
      </c>
      <c r="H7">
        <v>468</v>
      </c>
      <c r="I7">
        <v>273</v>
      </c>
      <c r="J7">
        <v>5</v>
      </c>
      <c r="K7">
        <v>2</v>
      </c>
      <c r="L7">
        <v>188</v>
      </c>
      <c r="M7">
        <v>120</v>
      </c>
      <c r="N7">
        <v>74</v>
      </c>
      <c r="O7">
        <v>69</v>
      </c>
      <c r="P7">
        <v>5</v>
      </c>
      <c r="Q7">
        <v>0</v>
      </c>
    </row>
    <row r="8" spans="1:17" x14ac:dyDescent="0.25">
      <c r="B8" t="s">
        <v>1299</v>
      </c>
      <c r="C8" t="s">
        <v>912</v>
      </c>
      <c r="D8" t="s">
        <v>1301</v>
      </c>
      <c r="E8">
        <v>711</v>
      </c>
      <c r="F8">
        <v>1</v>
      </c>
      <c r="G8">
        <v>710</v>
      </c>
      <c r="H8">
        <v>468</v>
      </c>
      <c r="I8">
        <v>273</v>
      </c>
      <c r="J8">
        <v>5</v>
      </c>
      <c r="K8">
        <v>2</v>
      </c>
      <c r="L8">
        <v>188</v>
      </c>
      <c r="M8">
        <v>120</v>
      </c>
      <c r="N8">
        <v>74</v>
      </c>
      <c r="O8">
        <v>69</v>
      </c>
      <c r="P8">
        <v>5</v>
      </c>
      <c r="Q8">
        <v>0</v>
      </c>
    </row>
    <row r="9" spans="1:17" x14ac:dyDescent="0.25">
      <c r="B9" t="s">
        <v>1299</v>
      </c>
      <c r="C9" t="s">
        <v>912</v>
      </c>
      <c r="D9" t="s">
        <v>1302</v>
      </c>
      <c r="E9">
        <v>711</v>
      </c>
      <c r="F9">
        <v>1</v>
      </c>
      <c r="G9">
        <v>710</v>
      </c>
      <c r="H9">
        <v>468</v>
      </c>
      <c r="I9">
        <v>273</v>
      </c>
      <c r="J9">
        <v>5</v>
      </c>
      <c r="K9">
        <v>2</v>
      </c>
      <c r="L9">
        <v>188</v>
      </c>
      <c r="M9">
        <v>120</v>
      </c>
      <c r="N9">
        <v>74</v>
      </c>
      <c r="O9">
        <v>69</v>
      </c>
      <c r="P9">
        <v>5</v>
      </c>
      <c r="Q9">
        <v>0</v>
      </c>
    </row>
    <row r="10" spans="1:17" x14ac:dyDescent="0.25">
      <c r="B10" t="s">
        <v>1299</v>
      </c>
      <c r="C10" t="s">
        <v>912</v>
      </c>
      <c r="D10" t="s">
        <v>1303</v>
      </c>
      <c r="E10">
        <v>711</v>
      </c>
      <c r="F10">
        <v>1</v>
      </c>
      <c r="G10">
        <v>710</v>
      </c>
      <c r="H10">
        <v>468</v>
      </c>
      <c r="I10">
        <v>273</v>
      </c>
      <c r="J10">
        <v>5</v>
      </c>
      <c r="K10">
        <v>2</v>
      </c>
      <c r="L10">
        <v>188</v>
      </c>
      <c r="M10">
        <v>120</v>
      </c>
      <c r="N10">
        <v>74</v>
      </c>
      <c r="O10">
        <v>69</v>
      </c>
      <c r="P10">
        <v>5</v>
      </c>
      <c r="Q10">
        <v>0</v>
      </c>
    </row>
    <row r="11" spans="1:17" x14ac:dyDescent="0.25">
      <c r="B11" t="s">
        <v>1299</v>
      </c>
      <c r="C11" t="s">
        <v>912</v>
      </c>
      <c r="D11" t="s">
        <v>1304</v>
      </c>
      <c r="E11">
        <v>711</v>
      </c>
      <c r="F11">
        <v>1</v>
      </c>
      <c r="G11">
        <v>710</v>
      </c>
      <c r="H11">
        <v>468</v>
      </c>
      <c r="I11">
        <v>273</v>
      </c>
      <c r="J11">
        <v>5</v>
      </c>
      <c r="K11">
        <v>2</v>
      </c>
      <c r="L11">
        <v>188</v>
      </c>
      <c r="M11">
        <v>120</v>
      </c>
      <c r="N11">
        <v>74</v>
      </c>
      <c r="O11">
        <v>69</v>
      </c>
      <c r="P11">
        <v>5</v>
      </c>
      <c r="Q11">
        <v>0</v>
      </c>
    </row>
    <row r="12" spans="1:17" x14ac:dyDescent="0.25">
      <c r="B12" t="s">
        <v>1299</v>
      </c>
      <c r="C12" t="s">
        <v>912</v>
      </c>
      <c r="D12" t="s">
        <v>1305</v>
      </c>
      <c r="E12">
        <v>711</v>
      </c>
      <c r="F12">
        <v>1</v>
      </c>
      <c r="G12">
        <v>710</v>
      </c>
      <c r="H12">
        <v>468</v>
      </c>
      <c r="I12">
        <v>273</v>
      </c>
      <c r="J12">
        <v>5</v>
      </c>
      <c r="K12">
        <v>2</v>
      </c>
      <c r="L12">
        <v>188</v>
      </c>
      <c r="M12">
        <v>120</v>
      </c>
      <c r="N12">
        <v>74</v>
      </c>
      <c r="O12">
        <v>69</v>
      </c>
      <c r="P12">
        <v>5</v>
      </c>
      <c r="Q12">
        <v>0</v>
      </c>
    </row>
    <row r="13" spans="1:17" x14ac:dyDescent="0.25">
      <c r="B13" t="s">
        <v>1299</v>
      </c>
      <c r="C13" t="s">
        <v>912</v>
      </c>
      <c r="D13" t="s">
        <v>1306</v>
      </c>
      <c r="E13">
        <v>711</v>
      </c>
      <c r="F13">
        <v>1</v>
      </c>
      <c r="G13">
        <v>710</v>
      </c>
      <c r="H13">
        <v>468</v>
      </c>
      <c r="I13">
        <v>273</v>
      </c>
      <c r="J13">
        <v>5</v>
      </c>
      <c r="K13">
        <v>2</v>
      </c>
      <c r="L13">
        <v>188</v>
      </c>
      <c r="M13">
        <v>120</v>
      </c>
      <c r="N13">
        <v>74</v>
      </c>
      <c r="O13">
        <v>69</v>
      </c>
      <c r="P13">
        <v>5</v>
      </c>
      <c r="Q13">
        <v>0</v>
      </c>
    </row>
    <row r="14" spans="1:17" x14ac:dyDescent="0.25">
      <c r="B14" t="s">
        <v>1299</v>
      </c>
      <c r="C14" t="s">
        <v>912</v>
      </c>
      <c r="D14" t="s">
        <v>1307</v>
      </c>
      <c r="E14">
        <v>711</v>
      </c>
      <c r="F14">
        <v>1</v>
      </c>
      <c r="G14">
        <v>710</v>
      </c>
      <c r="H14">
        <v>468</v>
      </c>
      <c r="I14">
        <v>273</v>
      </c>
      <c r="J14">
        <v>5</v>
      </c>
      <c r="K14">
        <v>2</v>
      </c>
      <c r="L14">
        <v>188</v>
      </c>
      <c r="M14">
        <v>120</v>
      </c>
      <c r="N14">
        <v>74</v>
      </c>
      <c r="O14">
        <v>69</v>
      </c>
      <c r="P14">
        <v>5</v>
      </c>
      <c r="Q14">
        <v>0</v>
      </c>
    </row>
    <row r="15" spans="1:17" x14ac:dyDescent="0.25">
      <c r="B15" t="s">
        <v>1299</v>
      </c>
      <c r="C15" t="s">
        <v>912</v>
      </c>
      <c r="D15" t="s">
        <v>1308</v>
      </c>
      <c r="E15">
        <v>711</v>
      </c>
      <c r="F15">
        <v>1</v>
      </c>
      <c r="G15">
        <v>710</v>
      </c>
      <c r="H15">
        <v>468</v>
      </c>
      <c r="I15">
        <v>273</v>
      </c>
      <c r="J15">
        <v>5</v>
      </c>
      <c r="K15">
        <v>2</v>
      </c>
      <c r="L15">
        <v>188</v>
      </c>
      <c r="M15">
        <v>120</v>
      </c>
      <c r="N15">
        <v>74</v>
      </c>
      <c r="O15">
        <v>69</v>
      </c>
      <c r="P15">
        <v>5</v>
      </c>
      <c r="Q15">
        <v>0</v>
      </c>
    </row>
    <row r="16" spans="1:17" x14ac:dyDescent="0.25">
      <c r="B16" t="s">
        <v>1299</v>
      </c>
      <c r="C16" t="s">
        <v>912</v>
      </c>
      <c r="D16" t="s">
        <v>1309</v>
      </c>
      <c r="E16">
        <v>711</v>
      </c>
      <c r="F16">
        <v>1</v>
      </c>
      <c r="G16">
        <v>710</v>
      </c>
      <c r="H16">
        <v>468</v>
      </c>
      <c r="I16">
        <v>273</v>
      </c>
      <c r="J16">
        <v>5</v>
      </c>
      <c r="K16">
        <v>2</v>
      </c>
      <c r="L16">
        <v>188</v>
      </c>
      <c r="M16">
        <v>120</v>
      </c>
      <c r="N16">
        <v>74</v>
      </c>
      <c r="O16">
        <v>69</v>
      </c>
      <c r="P16">
        <v>5</v>
      </c>
      <c r="Q16">
        <v>0</v>
      </c>
    </row>
    <row r="17" spans="2:17" x14ac:dyDescent="0.25">
      <c r="B17" t="s">
        <v>1299</v>
      </c>
      <c r="C17" t="s">
        <v>1310</v>
      </c>
      <c r="D17" t="s">
        <v>1311</v>
      </c>
      <c r="E17">
        <v>711</v>
      </c>
      <c r="F17">
        <v>1</v>
      </c>
      <c r="G17">
        <v>710</v>
      </c>
      <c r="H17">
        <v>468</v>
      </c>
      <c r="I17">
        <v>273</v>
      </c>
      <c r="J17">
        <v>5</v>
      </c>
      <c r="K17">
        <v>2</v>
      </c>
      <c r="L17">
        <v>188</v>
      </c>
      <c r="M17">
        <v>120</v>
      </c>
      <c r="N17">
        <v>74</v>
      </c>
      <c r="O17">
        <v>69</v>
      </c>
      <c r="P17">
        <v>5</v>
      </c>
      <c r="Q17">
        <v>0</v>
      </c>
    </row>
    <row r="18" spans="2:17" x14ac:dyDescent="0.25">
      <c r="B18" t="s">
        <v>1299</v>
      </c>
      <c r="C18" t="s">
        <v>1310</v>
      </c>
      <c r="D18" t="s">
        <v>1312</v>
      </c>
      <c r="E18">
        <v>711</v>
      </c>
      <c r="F18">
        <v>1</v>
      </c>
      <c r="G18">
        <v>710</v>
      </c>
      <c r="H18">
        <v>468</v>
      </c>
      <c r="I18">
        <v>273</v>
      </c>
      <c r="J18">
        <v>5</v>
      </c>
      <c r="K18">
        <v>2</v>
      </c>
      <c r="L18">
        <v>188</v>
      </c>
      <c r="M18">
        <v>120</v>
      </c>
      <c r="N18">
        <v>74</v>
      </c>
      <c r="O18">
        <v>69</v>
      </c>
      <c r="P18">
        <v>5</v>
      </c>
      <c r="Q18">
        <v>0</v>
      </c>
    </row>
    <row r="19" spans="2:17" x14ac:dyDescent="0.25">
      <c r="B19" t="s">
        <v>1313</v>
      </c>
      <c r="C19" t="s">
        <v>1314</v>
      </c>
      <c r="D19" t="s">
        <v>1312</v>
      </c>
      <c r="E19">
        <v>711</v>
      </c>
      <c r="F19">
        <v>1</v>
      </c>
      <c r="G19">
        <v>710</v>
      </c>
      <c r="H19">
        <v>468</v>
      </c>
      <c r="I19">
        <v>273</v>
      </c>
      <c r="J19">
        <v>5</v>
      </c>
      <c r="K19">
        <v>2</v>
      </c>
      <c r="L19">
        <v>188</v>
      </c>
      <c r="M19">
        <v>120</v>
      </c>
      <c r="N19">
        <v>74</v>
      </c>
      <c r="O19">
        <v>69</v>
      </c>
      <c r="P19">
        <v>5</v>
      </c>
      <c r="Q19">
        <v>0</v>
      </c>
    </row>
    <row r="20" spans="2:17" x14ac:dyDescent="0.25">
      <c r="B20" t="s">
        <v>1315</v>
      </c>
      <c r="C20" t="s">
        <v>947</v>
      </c>
      <c r="D20" t="s">
        <v>1300</v>
      </c>
      <c r="E20">
        <v>711</v>
      </c>
      <c r="F20">
        <v>1</v>
      </c>
      <c r="G20">
        <v>710</v>
      </c>
      <c r="H20">
        <v>468</v>
      </c>
      <c r="I20">
        <v>273</v>
      </c>
      <c r="J20">
        <v>5</v>
      </c>
      <c r="K20">
        <v>2</v>
      </c>
      <c r="L20">
        <v>188</v>
      </c>
      <c r="M20">
        <v>120</v>
      </c>
      <c r="N20">
        <v>74</v>
      </c>
      <c r="O20">
        <v>69</v>
      </c>
      <c r="P20">
        <v>5</v>
      </c>
      <c r="Q20">
        <v>0</v>
      </c>
    </row>
    <row r="21" spans="2:17" x14ac:dyDescent="0.25">
      <c r="B21" t="s">
        <v>1315</v>
      </c>
      <c r="C21" t="s">
        <v>947</v>
      </c>
      <c r="D21" t="s">
        <v>1301</v>
      </c>
      <c r="E21">
        <v>711</v>
      </c>
      <c r="F21">
        <v>1</v>
      </c>
      <c r="G21">
        <v>710</v>
      </c>
      <c r="H21">
        <v>468</v>
      </c>
      <c r="I21">
        <v>273</v>
      </c>
      <c r="J21">
        <v>5</v>
      </c>
      <c r="K21">
        <v>2</v>
      </c>
      <c r="L21">
        <v>188</v>
      </c>
      <c r="M21">
        <v>120</v>
      </c>
      <c r="N21">
        <v>74</v>
      </c>
      <c r="O21">
        <v>69</v>
      </c>
      <c r="P21">
        <v>5</v>
      </c>
      <c r="Q21">
        <v>0</v>
      </c>
    </row>
    <row r="22" spans="2:17" x14ac:dyDescent="0.25">
      <c r="B22" t="s">
        <v>1315</v>
      </c>
      <c r="C22" t="s">
        <v>947</v>
      </c>
      <c r="D22" t="s">
        <v>1302</v>
      </c>
      <c r="E22">
        <v>711</v>
      </c>
      <c r="F22">
        <v>1</v>
      </c>
      <c r="G22">
        <v>710</v>
      </c>
      <c r="H22">
        <v>468</v>
      </c>
      <c r="I22">
        <v>273</v>
      </c>
      <c r="J22">
        <v>5</v>
      </c>
      <c r="K22">
        <v>2</v>
      </c>
      <c r="L22">
        <v>188</v>
      </c>
      <c r="M22">
        <v>120</v>
      </c>
      <c r="N22">
        <v>74</v>
      </c>
      <c r="O22">
        <v>69</v>
      </c>
      <c r="P22">
        <v>5</v>
      </c>
      <c r="Q22">
        <v>0</v>
      </c>
    </row>
    <row r="23" spans="2:17" x14ac:dyDescent="0.25">
      <c r="B23" t="s">
        <v>1315</v>
      </c>
      <c r="C23" t="s">
        <v>947</v>
      </c>
      <c r="D23" t="s">
        <v>1303</v>
      </c>
      <c r="E23">
        <v>711</v>
      </c>
      <c r="F23">
        <v>1</v>
      </c>
      <c r="G23">
        <v>710</v>
      </c>
      <c r="H23">
        <v>468</v>
      </c>
      <c r="I23">
        <v>273</v>
      </c>
      <c r="J23">
        <v>5</v>
      </c>
      <c r="K23">
        <v>2</v>
      </c>
      <c r="L23">
        <v>188</v>
      </c>
      <c r="M23">
        <v>120</v>
      </c>
      <c r="N23">
        <v>74</v>
      </c>
      <c r="O23">
        <v>69</v>
      </c>
      <c r="P23">
        <v>5</v>
      </c>
      <c r="Q23">
        <v>0</v>
      </c>
    </row>
    <row r="24" spans="2:17" x14ac:dyDescent="0.25">
      <c r="B24" t="s">
        <v>1315</v>
      </c>
      <c r="C24" t="s">
        <v>947</v>
      </c>
      <c r="D24" t="s">
        <v>1304</v>
      </c>
      <c r="E24">
        <v>711</v>
      </c>
      <c r="F24">
        <v>1</v>
      </c>
      <c r="G24">
        <v>710</v>
      </c>
      <c r="H24">
        <v>468</v>
      </c>
      <c r="I24">
        <v>273</v>
      </c>
      <c r="J24">
        <v>5</v>
      </c>
      <c r="K24">
        <v>2</v>
      </c>
      <c r="L24">
        <v>188</v>
      </c>
      <c r="M24">
        <v>120</v>
      </c>
      <c r="N24">
        <v>74</v>
      </c>
      <c r="O24">
        <v>69</v>
      </c>
      <c r="P24">
        <v>5</v>
      </c>
      <c r="Q24">
        <v>0</v>
      </c>
    </row>
    <row r="25" spans="2:17" x14ac:dyDescent="0.25">
      <c r="B25" t="s">
        <v>1315</v>
      </c>
      <c r="C25" t="s">
        <v>947</v>
      </c>
      <c r="D25" t="s">
        <v>1305</v>
      </c>
      <c r="E25">
        <v>711</v>
      </c>
      <c r="F25">
        <v>1</v>
      </c>
      <c r="G25">
        <v>710</v>
      </c>
      <c r="H25">
        <v>468</v>
      </c>
      <c r="I25">
        <v>273</v>
      </c>
      <c r="J25">
        <v>5</v>
      </c>
      <c r="K25">
        <v>2</v>
      </c>
      <c r="L25">
        <v>188</v>
      </c>
      <c r="M25">
        <v>120</v>
      </c>
      <c r="N25">
        <v>74</v>
      </c>
      <c r="O25">
        <v>69</v>
      </c>
      <c r="P25">
        <v>5</v>
      </c>
      <c r="Q25">
        <v>0</v>
      </c>
    </row>
    <row r="26" spans="2:17" x14ac:dyDescent="0.25">
      <c r="B26" t="s">
        <v>1315</v>
      </c>
      <c r="C26" t="s">
        <v>947</v>
      </c>
      <c r="D26" t="s">
        <v>1306</v>
      </c>
      <c r="E26">
        <v>711</v>
      </c>
      <c r="F26">
        <v>1</v>
      </c>
      <c r="G26">
        <v>710</v>
      </c>
      <c r="H26">
        <v>468</v>
      </c>
      <c r="I26">
        <v>273</v>
      </c>
      <c r="J26">
        <v>5</v>
      </c>
      <c r="K26">
        <v>2</v>
      </c>
      <c r="L26">
        <v>188</v>
      </c>
      <c r="M26">
        <v>120</v>
      </c>
      <c r="N26">
        <v>74</v>
      </c>
      <c r="O26">
        <v>69</v>
      </c>
      <c r="P26">
        <v>5</v>
      </c>
      <c r="Q26">
        <v>0</v>
      </c>
    </row>
    <row r="27" spans="2:17" x14ac:dyDescent="0.25">
      <c r="B27" t="s">
        <v>1315</v>
      </c>
      <c r="C27" t="s">
        <v>947</v>
      </c>
      <c r="D27" t="s">
        <v>1307</v>
      </c>
      <c r="E27">
        <v>711</v>
      </c>
      <c r="F27">
        <v>1</v>
      </c>
      <c r="G27">
        <v>710</v>
      </c>
      <c r="H27">
        <v>468</v>
      </c>
      <c r="I27">
        <v>273</v>
      </c>
      <c r="J27">
        <v>5</v>
      </c>
      <c r="K27">
        <v>2</v>
      </c>
      <c r="L27">
        <v>188</v>
      </c>
      <c r="M27">
        <v>120</v>
      </c>
      <c r="N27">
        <v>74</v>
      </c>
      <c r="O27">
        <v>69</v>
      </c>
      <c r="P27">
        <v>5</v>
      </c>
      <c r="Q27">
        <v>0</v>
      </c>
    </row>
    <row r="28" spans="2:17" x14ac:dyDescent="0.25">
      <c r="B28" t="s">
        <v>1315</v>
      </c>
      <c r="C28" t="s">
        <v>947</v>
      </c>
      <c r="D28" t="s">
        <v>1308</v>
      </c>
      <c r="E28">
        <v>711</v>
      </c>
      <c r="F28">
        <v>1</v>
      </c>
      <c r="G28">
        <v>710</v>
      </c>
      <c r="H28">
        <v>468</v>
      </c>
      <c r="I28">
        <v>273</v>
      </c>
      <c r="J28">
        <v>5</v>
      </c>
      <c r="K28">
        <v>2</v>
      </c>
      <c r="L28">
        <v>188</v>
      </c>
      <c r="M28">
        <v>120</v>
      </c>
      <c r="N28">
        <v>74</v>
      </c>
      <c r="O28">
        <v>69</v>
      </c>
      <c r="P28">
        <v>5</v>
      </c>
      <c r="Q28">
        <v>0</v>
      </c>
    </row>
    <row r="29" spans="2:17" x14ac:dyDescent="0.25">
      <c r="B29" t="s">
        <v>1315</v>
      </c>
      <c r="C29" t="s">
        <v>947</v>
      </c>
      <c r="D29" t="s">
        <v>1309</v>
      </c>
      <c r="E29">
        <v>711</v>
      </c>
      <c r="F29">
        <v>1</v>
      </c>
      <c r="G29">
        <v>710</v>
      </c>
      <c r="H29">
        <v>468</v>
      </c>
      <c r="I29">
        <v>273</v>
      </c>
      <c r="J29">
        <v>5</v>
      </c>
      <c r="K29">
        <v>2</v>
      </c>
      <c r="L29">
        <v>188</v>
      </c>
      <c r="M29">
        <v>120</v>
      </c>
      <c r="N29">
        <v>74</v>
      </c>
      <c r="O29">
        <v>69</v>
      </c>
      <c r="P29">
        <v>5</v>
      </c>
      <c r="Q29">
        <v>0</v>
      </c>
    </row>
    <row r="30" spans="2:17" x14ac:dyDescent="0.25">
      <c r="B30" t="s">
        <v>1315</v>
      </c>
      <c r="C30" t="s">
        <v>1316</v>
      </c>
      <c r="D30" t="s">
        <v>1311</v>
      </c>
      <c r="E30">
        <v>711</v>
      </c>
      <c r="F30">
        <v>1</v>
      </c>
      <c r="G30">
        <v>710</v>
      </c>
      <c r="H30">
        <v>468</v>
      </c>
      <c r="I30">
        <v>273</v>
      </c>
      <c r="J30">
        <v>5</v>
      </c>
      <c r="K30">
        <v>2</v>
      </c>
      <c r="L30">
        <v>188</v>
      </c>
      <c r="M30">
        <v>120</v>
      </c>
      <c r="N30">
        <v>74</v>
      </c>
      <c r="O30">
        <v>69</v>
      </c>
      <c r="P30">
        <v>5</v>
      </c>
      <c r="Q30">
        <v>0</v>
      </c>
    </row>
    <row r="31" spans="2:17" x14ac:dyDescent="0.25">
      <c r="B31" t="s">
        <v>1315</v>
      </c>
      <c r="C31" t="s">
        <v>1316</v>
      </c>
      <c r="D31" t="s">
        <v>1312</v>
      </c>
      <c r="E31">
        <v>711</v>
      </c>
      <c r="F31">
        <v>1</v>
      </c>
      <c r="G31">
        <v>710</v>
      </c>
      <c r="H31">
        <v>468</v>
      </c>
      <c r="I31">
        <v>273</v>
      </c>
      <c r="J31">
        <v>5</v>
      </c>
      <c r="K31">
        <v>2</v>
      </c>
      <c r="L31">
        <v>188</v>
      </c>
      <c r="M31">
        <v>120</v>
      </c>
      <c r="N31">
        <v>74</v>
      </c>
      <c r="O31">
        <v>69</v>
      </c>
      <c r="P31">
        <v>5</v>
      </c>
      <c r="Q31">
        <v>0</v>
      </c>
    </row>
  </sheetData>
  <mergeCells count="13">
    <mergeCell ref="Q2:Q3"/>
    <mergeCell ref="E1:Q1"/>
    <mergeCell ref="B2:B3"/>
    <mergeCell ref="E2:E3"/>
    <mergeCell ref="F2:G2"/>
    <mergeCell ref="H2:H3"/>
    <mergeCell ref="I2:L2"/>
    <mergeCell ref="C2:C3"/>
    <mergeCell ref="B1:C1"/>
    <mergeCell ref="O2:P2"/>
    <mergeCell ref="N2:N3"/>
    <mergeCell ref="D2:D3"/>
    <mergeCell ref="M2:M3"/>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BA9BF-8A0E-4C9D-8C4E-41529D4C1EE4}">
  <dimension ref="A1:G7"/>
  <sheetViews>
    <sheetView zoomScale="90" zoomScaleNormal="90" workbookViewId="0">
      <selection activeCell="H5" sqref="H1:I1048576"/>
    </sheetView>
  </sheetViews>
  <sheetFormatPr baseColWidth="10" defaultRowHeight="15" x14ac:dyDescent="0.25"/>
  <cols>
    <col min="2" max="2" width="26.28515625" customWidth="1"/>
    <col min="3" max="3" width="24.5703125" customWidth="1"/>
    <col min="4" max="4" width="21.42578125" customWidth="1"/>
    <col min="5" max="5" width="32.140625" customWidth="1"/>
    <col min="6" max="6" width="37.42578125" customWidth="1"/>
    <col min="7" max="7" width="37.140625" customWidth="1"/>
  </cols>
  <sheetData>
    <row r="1" spans="1:7" ht="52.15" customHeight="1" x14ac:dyDescent="0.25">
      <c r="B1" s="118" t="s">
        <v>129</v>
      </c>
      <c r="C1" s="118"/>
      <c r="D1" s="17" t="s">
        <v>228</v>
      </c>
      <c r="E1" s="118" t="s">
        <v>638</v>
      </c>
      <c r="F1" s="118"/>
      <c r="G1" s="118"/>
    </row>
    <row r="2" spans="1:7" ht="37.9" customHeight="1" x14ac:dyDescent="0.25">
      <c r="B2" s="107" t="s">
        <v>13</v>
      </c>
      <c r="C2" s="107" t="s">
        <v>375</v>
      </c>
      <c r="D2" s="107" t="s">
        <v>223</v>
      </c>
      <c r="E2" s="117" t="s">
        <v>640</v>
      </c>
      <c r="F2" s="117" t="s">
        <v>639</v>
      </c>
      <c r="G2" s="117"/>
    </row>
    <row r="3" spans="1:7" ht="43.15" customHeight="1" x14ac:dyDescent="0.25">
      <c r="B3" s="108"/>
      <c r="C3" s="108"/>
      <c r="D3" s="108"/>
      <c r="E3" s="117"/>
      <c r="F3" s="117"/>
      <c r="G3" s="117"/>
    </row>
    <row r="4" spans="1:7" ht="45" customHeight="1" x14ac:dyDescent="0.25">
      <c r="B4" s="109"/>
      <c r="C4" s="109"/>
      <c r="D4" s="109"/>
      <c r="E4" s="117"/>
      <c r="F4" s="29" t="s">
        <v>636</v>
      </c>
      <c r="G4" s="29" t="s">
        <v>637</v>
      </c>
    </row>
    <row r="5" spans="1:7" ht="128.25" customHeight="1" x14ac:dyDescent="0.25">
      <c r="A5" s="77" t="s">
        <v>972</v>
      </c>
      <c r="B5" s="75" t="s">
        <v>13</v>
      </c>
      <c r="C5" s="75" t="s">
        <v>375</v>
      </c>
      <c r="D5" s="75" t="s">
        <v>973</v>
      </c>
      <c r="E5" s="84" t="s">
        <v>640</v>
      </c>
      <c r="F5" s="29" t="s">
        <v>636</v>
      </c>
      <c r="G5" s="29" t="s">
        <v>637</v>
      </c>
    </row>
    <row r="6" spans="1:7" ht="42" customHeight="1" x14ac:dyDescent="0.25">
      <c r="A6" s="77" t="s">
        <v>974</v>
      </c>
      <c r="B6" s="19"/>
      <c r="C6" s="19"/>
      <c r="D6" s="19" t="s">
        <v>1278</v>
      </c>
      <c r="E6" s="91" t="str">
        <f>_xlfn.TEXTJOIN(",",TRUE,F6,G6)</f>
        <v>H08_39,H08_40,H08_41,H08_42,H08_823a_2023,H08_43,H08_44,H08_45,H08_46,H08_823b_2023</v>
      </c>
      <c r="F6" s="91" t="s">
        <v>1279</v>
      </c>
      <c r="G6" s="91" t="s">
        <v>1280</v>
      </c>
    </row>
    <row r="7" spans="1:7" ht="138" customHeight="1" x14ac:dyDescent="0.25">
      <c r="E7" s="63" t="s">
        <v>850</v>
      </c>
      <c r="F7" s="63" t="s">
        <v>851</v>
      </c>
      <c r="G7" s="63" t="s">
        <v>852</v>
      </c>
    </row>
  </sheetData>
  <mergeCells count="7">
    <mergeCell ref="B2:B4"/>
    <mergeCell ref="E1:G1"/>
    <mergeCell ref="B1:C1"/>
    <mergeCell ref="F2:G3"/>
    <mergeCell ref="E2:E4"/>
    <mergeCell ref="D2:D4"/>
    <mergeCell ref="C2:C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E1BC-074C-4EDB-A65B-407751405754}">
  <dimension ref="A1:N6"/>
  <sheetViews>
    <sheetView topLeftCell="D1" zoomScale="70" zoomScaleNormal="70" workbookViewId="0">
      <selection activeCell="O4" sqref="O1:P1048576"/>
    </sheetView>
  </sheetViews>
  <sheetFormatPr baseColWidth="10" defaultColWidth="25.7109375" defaultRowHeight="15" x14ac:dyDescent="0.25"/>
  <sheetData>
    <row r="1" spans="1:14" ht="43.9" customHeight="1" x14ac:dyDescent="0.25">
      <c r="B1" s="118" t="s">
        <v>129</v>
      </c>
      <c r="C1" s="118"/>
      <c r="D1" s="17" t="s">
        <v>228</v>
      </c>
      <c r="E1" s="141" t="s">
        <v>631</v>
      </c>
      <c r="F1" s="141"/>
      <c r="G1" s="141"/>
      <c r="H1" s="142"/>
      <c r="I1" s="134" t="s">
        <v>632</v>
      </c>
      <c r="J1" s="134"/>
      <c r="K1" s="134"/>
      <c r="L1" s="134"/>
      <c r="M1" s="134"/>
      <c r="N1" s="135"/>
    </row>
    <row r="2" spans="1:14" ht="49.9" customHeight="1" x14ac:dyDescent="0.25">
      <c r="B2" s="117" t="s">
        <v>13</v>
      </c>
      <c r="C2" s="107" t="s">
        <v>375</v>
      </c>
      <c r="D2" s="107" t="s">
        <v>223</v>
      </c>
      <c r="E2" s="117" t="s">
        <v>37</v>
      </c>
      <c r="F2" s="117" t="s">
        <v>532</v>
      </c>
      <c r="G2" s="117" t="s">
        <v>38</v>
      </c>
      <c r="H2" s="117" t="s">
        <v>533</v>
      </c>
      <c r="I2" s="136" t="s">
        <v>39</v>
      </c>
      <c r="J2" s="137"/>
      <c r="K2" s="138"/>
      <c r="L2" s="136" t="s">
        <v>532</v>
      </c>
      <c r="M2" s="137"/>
      <c r="N2" s="138"/>
    </row>
    <row r="3" spans="1:14" ht="49.9" customHeight="1" x14ac:dyDescent="0.25">
      <c r="B3" s="117"/>
      <c r="C3" s="109"/>
      <c r="D3" s="109"/>
      <c r="E3" s="117"/>
      <c r="F3" s="117"/>
      <c r="G3" s="117"/>
      <c r="H3" s="117"/>
      <c r="I3" s="28" t="s">
        <v>40</v>
      </c>
      <c r="J3" s="28" t="s">
        <v>534</v>
      </c>
      <c r="K3" s="28" t="s">
        <v>41</v>
      </c>
      <c r="L3" s="28" t="s">
        <v>40</v>
      </c>
      <c r="M3" s="28" t="s">
        <v>534</v>
      </c>
      <c r="N3" s="28" t="s">
        <v>41</v>
      </c>
    </row>
    <row r="4" spans="1:14" ht="66.75" customHeight="1" x14ac:dyDescent="0.25">
      <c r="A4" s="77" t="s">
        <v>972</v>
      </c>
      <c r="B4" s="75" t="s">
        <v>13</v>
      </c>
      <c r="C4" s="75" t="s">
        <v>375</v>
      </c>
      <c r="D4" s="75" t="s">
        <v>973</v>
      </c>
      <c r="E4" s="25" t="s">
        <v>37</v>
      </c>
      <c r="F4" s="25" t="s">
        <v>532</v>
      </c>
      <c r="G4" s="25" t="s">
        <v>38</v>
      </c>
      <c r="H4" s="25" t="s">
        <v>533</v>
      </c>
      <c r="I4" s="28" t="s">
        <v>40</v>
      </c>
      <c r="J4" s="28" t="s">
        <v>534</v>
      </c>
      <c r="K4" s="28" t="s">
        <v>41</v>
      </c>
      <c r="L4" s="28" t="s">
        <v>40</v>
      </c>
      <c r="M4" s="28" t="s">
        <v>534</v>
      </c>
      <c r="N4" s="28" t="s">
        <v>41</v>
      </c>
    </row>
    <row r="5" spans="1:14" ht="45" customHeight="1" x14ac:dyDescent="0.25">
      <c r="A5" s="77" t="s">
        <v>974</v>
      </c>
      <c r="B5" s="19"/>
      <c r="C5" s="19"/>
      <c r="D5" s="22"/>
      <c r="E5" s="22" t="s">
        <v>1281</v>
      </c>
      <c r="F5" s="22" t="s">
        <v>1282</v>
      </c>
      <c r="G5" s="22" t="s">
        <v>1283</v>
      </c>
      <c r="H5" s="22" t="s">
        <v>1284</v>
      </c>
      <c r="I5" s="22" t="s">
        <v>1285</v>
      </c>
      <c r="J5" s="22" t="s">
        <v>1286</v>
      </c>
      <c r="K5" s="22" t="s">
        <v>1287</v>
      </c>
      <c r="L5" s="22" t="s">
        <v>1288</v>
      </c>
      <c r="M5" s="22" t="s">
        <v>1289</v>
      </c>
      <c r="N5" s="22" t="s">
        <v>1290</v>
      </c>
    </row>
    <row r="6" spans="1:14" ht="60" customHeight="1" x14ac:dyDescent="0.25">
      <c r="B6" s="20"/>
      <c r="C6" s="20"/>
      <c r="E6" s="21" t="s">
        <v>617</v>
      </c>
      <c r="F6" s="21" t="s">
        <v>618</v>
      </c>
      <c r="G6" s="21" t="s">
        <v>619</v>
      </c>
      <c r="H6" s="21" t="s">
        <v>620</v>
      </c>
      <c r="I6" s="21" t="s">
        <v>621</v>
      </c>
      <c r="J6" s="21" t="s">
        <v>622</v>
      </c>
      <c r="K6" s="21" t="s">
        <v>623</v>
      </c>
      <c r="L6" s="21" t="s">
        <v>624</v>
      </c>
      <c r="M6" s="21" t="s">
        <v>625</v>
      </c>
      <c r="N6" s="21" t="s">
        <v>626</v>
      </c>
    </row>
  </sheetData>
  <mergeCells count="12">
    <mergeCell ref="G2:G3"/>
    <mergeCell ref="D2:D3"/>
    <mergeCell ref="C2:C3"/>
    <mergeCell ref="L2:N2"/>
    <mergeCell ref="E1:H1"/>
    <mergeCell ref="I1:N1"/>
    <mergeCell ref="H2:H3"/>
    <mergeCell ref="I2:K2"/>
    <mergeCell ref="B1:C1"/>
    <mergeCell ref="B2:B3"/>
    <mergeCell ref="E2:E3"/>
    <mergeCell ref="F2:F3"/>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773A-E9D6-4594-8ED0-CC412FFBBEFE}">
  <dimension ref="A1:N7"/>
  <sheetViews>
    <sheetView topLeftCell="D1" zoomScale="70" zoomScaleNormal="70" workbookViewId="0">
      <selection activeCell="O5" sqref="O1:S1048576"/>
    </sheetView>
  </sheetViews>
  <sheetFormatPr baseColWidth="10" defaultRowHeight="15" x14ac:dyDescent="0.25"/>
  <cols>
    <col min="2" max="2" width="21.7109375" customWidth="1"/>
    <col min="3" max="3" width="21.85546875" customWidth="1"/>
    <col min="4" max="4" width="22.5703125" customWidth="1"/>
    <col min="5" max="5" width="28" customWidth="1"/>
    <col min="6" max="6" width="30.7109375" customWidth="1"/>
    <col min="7" max="7" width="30.42578125" customWidth="1"/>
    <col min="8" max="8" width="28.28515625" customWidth="1"/>
    <col min="9" max="9" width="30.85546875" customWidth="1"/>
    <col min="10" max="10" width="26.140625" customWidth="1"/>
    <col min="11" max="11" width="24.7109375" customWidth="1"/>
    <col min="12" max="12" width="23.7109375" customWidth="1"/>
    <col min="13" max="13" width="22.7109375" customWidth="1"/>
    <col min="14" max="14" width="25" customWidth="1"/>
  </cols>
  <sheetData>
    <row r="1" spans="1:14" ht="21" customHeight="1" x14ac:dyDescent="0.25">
      <c r="B1" s="116" t="s">
        <v>129</v>
      </c>
      <c r="C1" s="116"/>
      <c r="D1" s="61" t="s">
        <v>228</v>
      </c>
      <c r="E1" s="116" t="s">
        <v>726</v>
      </c>
      <c r="F1" s="116"/>
      <c r="G1" s="116"/>
      <c r="H1" s="116"/>
      <c r="I1" s="116"/>
      <c r="J1" s="116" t="s">
        <v>727</v>
      </c>
      <c r="K1" s="116"/>
      <c r="L1" s="116"/>
      <c r="M1" s="116"/>
      <c r="N1" s="116"/>
    </row>
    <row r="2" spans="1:14" ht="34.9" customHeight="1" x14ac:dyDescent="0.25">
      <c r="B2" s="117" t="s">
        <v>536</v>
      </c>
      <c r="C2" s="117" t="s">
        <v>375</v>
      </c>
      <c r="D2" s="117" t="s">
        <v>223</v>
      </c>
      <c r="E2" s="117" t="s">
        <v>732</v>
      </c>
      <c r="F2" s="117" t="s">
        <v>718</v>
      </c>
      <c r="G2" s="117"/>
      <c r="H2" s="117"/>
      <c r="I2" s="117"/>
      <c r="J2" s="117" t="s">
        <v>733</v>
      </c>
      <c r="K2" s="144" t="s">
        <v>725</v>
      </c>
      <c r="L2" s="144"/>
      <c r="M2" s="144"/>
      <c r="N2" s="144"/>
    </row>
    <row r="3" spans="1:14" ht="34.9" customHeight="1" x14ac:dyDescent="0.25">
      <c r="B3" s="117"/>
      <c r="C3" s="117"/>
      <c r="D3" s="117"/>
      <c r="E3" s="117"/>
      <c r="F3" s="143" t="s">
        <v>720</v>
      </c>
      <c r="G3" s="143"/>
      <c r="H3" s="143" t="s">
        <v>721</v>
      </c>
      <c r="I3" s="143"/>
      <c r="J3" s="117"/>
      <c r="K3" s="102" t="s">
        <v>723</v>
      </c>
      <c r="L3" s="102" t="s">
        <v>736</v>
      </c>
      <c r="M3" s="102" t="s">
        <v>728</v>
      </c>
      <c r="N3" s="102" t="s">
        <v>724</v>
      </c>
    </row>
    <row r="4" spans="1:14" ht="96.6" customHeight="1" x14ac:dyDescent="0.25">
      <c r="B4" s="117"/>
      <c r="C4" s="117"/>
      <c r="D4" s="117"/>
      <c r="E4" s="117"/>
      <c r="F4" s="28" t="s">
        <v>734</v>
      </c>
      <c r="G4" s="28" t="s">
        <v>719</v>
      </c>
      <c r="H4" s="28" t="s">
        <v>722</v>
      </c>
      <c r="I4" s="28" t="s">
        <v>735</v>
      </c>
      <c r="J4" s="117"/>
      <c r="K4" s="102"/>
      <c r="L4" s="102"/>
      <c r="M4" s="102"/>
      <c r="N4" s="102"/>
    </row>
    <row r="5" spans="1:14" ht="96.6" customHeight="1" x14ac:dyDescent="0.25">
      <c r="A5" s="77" t="s">
        <v>972</v>
      </c>
      <c r="B5" s="75" t="s">
        <v>13</v>
      </c>
      <c r="C5" s="75" t="s">
        <v>375</v>
      </c>
      <c r="D5" s="75" t="s">
        <v>973</v>
      </c>
      <c r="E5" s="25" t="s">
        <v>732</v>
      </c>
      <c r="F5" s="28" t="s">
        <v>734</v>
      </c>
      <c r="G5" s="28" t="s">
        <v>719</v>
      </c>
      <c r="H5" s="28" t="s">
        <v>722</v>
      </c>
      <c r="I5" s="28" t="s">
        <v>735</v>
      </c>
      <c r="J5" s="25" t="s">
        <v>733</v>
      </c>
      <c r="K5" s="28" t="s">
        <v>723</v>
      </c>
      <c r="L5" s="28" t="s">
        <v>736</v>
      </c>
      <c r="M5" s="28" t="s">
        <v>728</v>
      </c>
      <c r="N5" s="28" t="s">
        <v>724</v>
      </c>
    </row>
    <row r="6" spans="1:14" ht="99" customHeight="1" x14ac:dyDescent="0.25">
      <c r="A6" s="77" t="s">
        <v>974</v>
      </c>
      <c r="B6" s="86"/>
      <c r="C6" s="86"/>
      <c r="D6" s="86"/>
      <c r="E6" s="85" t="str">
        <f>_xlfn.TEXTJOIN(",",TRUE,F6,G6,H6,I6)</f>
        <v>H11_05,H11_06,H11_07,H11_08</v>
      </c>
      <c r="F6" s="85" t="s">
        <v>1291</v>
      </c>
      <c r="G6" s="85" t="s">
        <v>1292</v>
      </c>
      <c r="H6" s="85" t="s">
        <v>1293</v>
      </c>
      <c r="I6" s="85" t="s">
        <v>1294</v>
      </c>
      <c r="J6" s="85" t="str">
        <f>_xlfn.TEXTJOIN(",",TRUE,K6,L6,M6,N6)</f>
        <v>H11_01,H11_02,H11_03,H11_04</v>
      </c>
      <c r="K6" s="85" t="s">
        <v>1295</v>
      </c>
      <c r="L6" s="85" t="s">
        <v>1296</v>
      </c>
      <c r="M6" s="85" t="s">
        <v>1297</v>
      </c>
      <c r="N6" s="85" t="s">
        <v>1298</v>
      </c>
    </row>
    <row r="7" spans="1:14" ht="182.25" customHeight="1" x14ac:dyDescent="0.25">
      <c r="E7" s="62" t="s">
        <v>853</v>
      </c>
      <c r="F7" s="62" t="s">
        <v>854</v>
      </c>
      <c r="G7" s="62" t="s">
        <v>855</v>
      </c>
      <c r="H7" s="62" t="s">
        <v>856</v>
      </c>
      <c r="I7" s="62" t="s">
        <v>857</v>
      </c>
      <c r="J7" s="62" t="s">
        <v>858</v>
      </c>
      <c r="K7" s="62" t="s">
        <v>859</v>
      </c>
      <c r="L7" s="62" t="s">
        <v>860</v>
      </c>
      <c r="M7" s="62" t="s">
        <v>861</v>
      </c>
      <c r="N7" s="62" t="s">
        <v>862</v>
      </c>
    </row>
  </sheetData>
  <mergeCells count="16">
    <mergeCell ref="B1:C1"/>
    <mergeCell ref="B2:B4"/>
    <mergeCell ref="C2:C4"/>
    <mergeCell ref="D2:D4"/>
    <mergeCell ref="E2:E4"/>
    <mergeCell ref="F3:G3"/>
    <mergeCell ref="F2:I2"/>
    <mergeCell ref="K2:N2"/>
    <mergeCell ref="E1:I1"/>
    <mergeCell ref="J1:N1"/>
    <mergeCell ref="H3:I3"/>
    <mergeCell ref="J2:J4"/>
    <mergeCell ref="K3:K4"/>
    <mergeCell ref="L3:L4"/>
    <mergeCell ref="M3:M4"/>
    <mergeCell ref="N3:N4"/>
  </mergeCells>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9C4F9DC674F7E4FA68C7127702DC9A8" ma:contentTypeVersion="12" ma:contentTypeDescription="Create a new document." ma:contentTypeScope="" ma:versionID="05d6315ce5e17b6bda81e06da44f2d74">
  <xsd:schema xmlns:xsd="http://www.w3.org/2001/XMLSchema" xmlns:xs="http://www.w3.org/2001/XMLSchema" xmlns:p="http://schemas.microsoft.com/office/2006/metadata/properties" xmlns:ns3="31209ae5-ee0e-46dd-918a-205b6e8e0d77" xmlns:ns4="4f3e2b5f-e186-4e5c-aca2-f5aa78b0613e" targetNamespace="http://schemas.microsoft.com/office/2006/metadata/properties" ma:root="true" ma:fieldsID="8c5d09bac3b053b944e988e28749d138" ns3:_="" ns4:_="">
    <xsd:import namespace="31209ae5-ee0e-46dd-918a-205b6e8e0d77"/>
    <xsd:import namespace="4f3e2b5f-e186-4e5c-aca2-f5aa78b0613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209ae5-ee0e-46dd-918a-205b6e8e0d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f3e2b5f-e186-4e5c-aca2-f5aa78b0613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F3E4A9-9A5E-4E0D-BC6D-5373BC6F05BA}">
  <ds:schemaRefs>
    <ds:schemaRef ds:uri="http://schemas.openxmlformats.org/package/2006/metadata/core-properties"/>
    <ds:schemaRef ds:uri="http://purl.org/dc/elements/1.1/"/>
    <ds:schemaRef ds:uri="http://www.w3.org/XML/1998/namespace"/>
    <ds:schemaRef ds:uri="http://schemas.microsoft.com/office/infopath/2007/PartnerControls"/>
    <ds:schemaRef ds:uri="http://purl.org/dc/terms/"/>
    <ds:schemaRef ds:uri="4f3e2b5f-e186-4e5c-aca2-f5aa78b0613e"/>
    <ds:schemaRef ds:uri="31209ae5-ee0e-46dd-918a-205b6e8e0d77"/>
    <ds:schemaRef ds:uri="http://schemas.microsoft.com/office/2006/documentManagement/typ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BEEDFA2E-4364-419C-83D8-B79F86CBCA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209ae5-ee0e-46dd-918a-205b6e8e0d77"/>
    <ds:schemaRef ds:uri="4f3e2b5f-e186-4e5c-aca2-f5aa78b061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FEB561-9DD4-4822-A519-CA9E8CB9DC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Carátula</vt:lpstr>
      <vt:lpstr>Control</vt:lpstr>
      <vt:lpstr>Ingresos</vt:lpstr>
      <vt:lpstr>Trámite</vt:lpstr>
      <vt:lpstr>Conclusiones</vt:lpstr>
      <vt:lpstr>Actos procesales</vt:lpstr>
      <vt:lpstr>Cumplim_Ejecutorias</vt:lpstr>
      <vt:lpstr>Exhortos_despachos</vt:lpstr>
      <vt:lpstr>Asuntos_hidrocarburos</vt:lpstr>
      <vt:lpstr>Catálogos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CEDEÑO OLVERA CESAR ADAN</dc:creator>
  <cp:lastModifiedBy>MARTINEZ DEFERIA FRANCISCO JAVIER</cp:lastModifiedBy>
  <dcterms:created xsi:type="dcterms:W3CDTF">2021-11-10T21:32:16Z</dcterms:created>
  <dcterms:modified xsi:type="dcterms:W3CDTF">2024-03-25T19:52:40Z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0x01010009C4F9DC674F7E4FA68C7127702DC9A8</vt:lpwstr>
  </property>
</Properties>
</file>