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01_Programacion_FJMD\02_C#\Aplicativo_PLE_INEGI\"/>
    </mc:Choice>
  </mc:AlternateContent>
  <xr:revisionPtr revIDLastSave="0" documentId="8_{6F82E6B1-3364-4C5F-A5D6-BEC88A680B59}" xr6:coauthVersionLast="47" xr6:coauthVersionMax="47" xr10:uidLastSave="{00000000-0000-0000-0000-000000000000}"/>
  <bookViews>
    <workbookView xWindow="20370" yWindow="-120" windowWidth="29040" windowHeight="17640" xr2:uid="{D87E21A9-66BE-4350-A179-C7EFED780F0D}"/>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8" i="1" l="1"/>
  <c r="K17" i="1"/>
  <c r="K16" i="1"/>
  <c r="J15" i="1"/>
  <c r="J14" i="1"/>
  <c r="J13" i="1"/>
  <c r="J12" i="1"/>
  <c r="J10" i="1"/>
  <c r="I18" i="1"/>
  <c r="I17" i="1"/>
  <c r="H16" i="1" a="1"/>
  <c r="H16" i="1" s="1"/>
  <c r="I16" i="1" s="1"/>
  <c r="H15" i="1"/>
  <c r="H14" i="1"/>
  <c r="H13" i="1"/>
  <c r="H12" i="1"/>
  <c r="H10" i="1"/>
  <c r="G18" i="1"/>
  <c r="G17" i="1"/>
  <c r="G16" i="1"/>
  <c r="F16" i="1"/>
  <c r="F16" i="1" a="1"/>
  <c r="F15" i="1"/>
  <c r="F14" i="1"/>
  <c r="F13" i="1"/>
  <c r="F12" i="1"/>
  <c r="F10" i="1"/>
  <c r="D16" i="1" a="1"/>
  <c r="D16" i="1" s="1"/>
  <c r="E16" i="1" s="1"/>
  <c r="E18" i="1"/>
  <c r="E17" i="1"/>
  <c r="D15" i="1"/>
  <c r="D14" i="1"/>
  <c r="D13" i="1"/>
  <c r="D12" i="1"/>
  <c r="D10" i="1"/>
  <c r="B21" i="1"/>
  <c r="B22" i="1" s="1"/>
  <c r="B18" i="1" a="1"/>
  <c r="B18" i="1" s="1"/>
  <c r="B17" i="1" a="1"/>
  <c r="B17" i="1" s="1"/>
  <c r="B16" i="1" a="1"/>
  <c r="B16" i="1" s="1"/>
  <c r="B15" i="1"/>
  <c r="B14" i="1"/>
  <c r="B13" i="1"/>
  <c r="B12" i="1"/>
  <c r="B11" i="1" a="1"/>
  <c r="B11" i="1" s="1"/>
  <c r="J19" i="1" l="1"/>
  <c r="J21" i="1" s="1"/>
  <c r="J22" i="1" s="1"/>
  <c r="H19" i="1"/>
  <c r="H21" i="1" s="1"/>
  <c r="H22" i="1" s="1"/>
  <c r="F19" i="1"/>
  <c r="F21" i="1" s="1"/>
  <c r="F22" i="1" s="1"/>
  <c r="D19" i="1"/>
  <c r="D21" i="1" s="1"/>
  <c r="D22" i="1" s="1"/>
  <c r="C16" i="1"/>
  <c r="C18" i="1"/>
  <c r="C17" i="1"/>
  <c r="B1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<sst xmlns="http://schemas.openxmlformats.org/spreadsheetml/2006/main" count="52" uniqueCount="43">
  <si>
    <t>H</t>
  </si>
  <si>
    <t>1. Primera letra del primer apellido</t>
  </si>
  <si>
    <t>2. Primera vocal interna del primer apellido</t>
  </si>
  <si>
    <t>3. Primera letra del segundo apellido</t>
  </si>
  <si>
    <t>4. Primera letra del primer nombre</t>
  </si>
  <si>
    <t>5. Fecha nacimiento (año, mes, dia)</t>
  </si>
  <si>
    <t>6. Sexo (H,M,N)</t>
  </si>
  <si>
    <t>FRANCISCO</t>
  </si>
  <si>
    <t>MARTINEZ</t>
  </si>
  <si>
    <t>JAVIER</t>
  </si>
  <si>
    <t>DEFERIA</t>
  </si>
  <si>
    <t>7. Primera consonante interna del primer apellido:</t>
  </si>
  <si>
    <t>8. Primera consonante interna del segundo apellido.</t>
  </si>
  <si>
    <t>9. Primera consonante interna del primer nombre</t>
  </si>
  <si>
    <t>Primer nombre</t>
  </si>
  <si>
    <t>Segundo Nombre</t>
  </si>
  <si>
    <t>Primer apellido</t>
  </si>
  <si>
    <t>Segundo apellido</t>
  </si>
  <si>
    <t>Fecha nacimiento</t>
  </si>
  <si>
    <t>Sexo</t>
  </si>
  <si>
    <t>ID PROPUESTA</t>
  </si>
  <si>
    <t>longitud</t>
  </si>
  <si>
    <t>ROCIO</t>
  </si>
  <si>
    <t>TRUJANO</t>
  </si>
  <si>
    <t>JUAREZ</t>
  </si>
  <si>
    <t>M</t>
  </si>
  <si>
    <t>U</t>
  </si>
  <si>
    <t>R</t>
  </si>
  <si>
    <t>C</t>
  </si>
  <si>
    <t>LUIS</t>
  </si>
  <si>
    <t>ROA</t>
  </si>
  <si>
    <t>N</t>
  </si>
  <si>
    <t>O</t>
  </si>
  <si>
    <t>S</t>
  </si>
  <si>
    <t>X</t>
  </si>
  <si>
    <t>SOL</t>
  </si>
  <si>
    <t>L</t>
  </si>
  <si>
    <t>GALINDO</t>
  </si>
  <si>
    <t>A</t>
  </si>
  <si>
    <t>EMILIANO</t>
  </si>
  <si>
    <t>10. Construcción de un digito único (ASCII) o un codigo SHA</t>
  </si>
  <si>
    <t>731 Arquitectura en edificación 0731 Arquitectura regional 0731 Arquitectura solar 0731 Arquitectura sostenible 0731 Arquitectura sustentable 0731 Arquitectura urbanista 0210 Arte comunitario y colaborativo 0211 Arte contemporáneo en México 0212 Arte dramático 0211 Arte moderno y contemporáneo 0210 Arte sonoro 0212 Arte teatral 0210 Arte urbano 0214 Arte y animación digital 0216 Arte y decoración 0210 Arte y patrimonio cultural 0210 Artes 0214 Artes audiovisuales 1015 Artes culinarias 0214 Artes digitales 0214 Artes en semiótica del diseño 0217 Artes en vidrio 0212 Artes escénicas 0212 Artes escénicas y audiovisuales 0212 Artes escénicas y circenses contemporáneas 0212 Artes escénicas y producción de espectáculos 1015 Artes gastronómicas 0213 Artes musicales 0211 Artes opción artes plásticas 0211 Artes plásticas 0211 Artes plásticas y visuales 0212 Artes teatrales 0211 Artes visuales 0211 Artes visuales práctica artística y pensamiento contemporáneo 0211 Artes visuales y mediáticas 0210 Artes y humanidades 0217 Artesanal en cerámica 0217 Artesanal en ebanistería 0217 Artesanal en esmaltes 0217 Artesanal en estampado 0217 Artesanal en joyería 0217 Artesanal en metales 0217 Artesanal en textiles 0217 Artesanal en vitrales 0532 Aseguramiento estadístico de la calidad 0813 Aserraderos y maquinaria 0813 Aserrío 0113 Asesoría psicopedagógica 0414 Asistencia en dirección y control de PyMES 1014 Asistencia gerencial 1014 Asistencia gerencial trilingüe 0331 Asistencia y práctica legal 1014 Asistente administrativo 1014 Asistente administrativo bilingüe 0414 Asistente administrativo contable 0414 Asistente de PyMES 1014 Asistente directivo 0121 Asistente educativo 1014 Asistente ejecutivo 1014 Asistente ejecutivo bilingüe 1014 Asistente ejecutivo bilingüe en inglés 1014 Asistente ejecutivo y computación 012701 Asistente infantil 0931 Asistente y protesista dental 0521 Astrofísica 0521 Astronomía 0414 Asuntos fiscales y aduanales 0313 Asuntos políticos y políticas públicas 0315 Atención a la violencia familiar 012702 Atención a poblaciones especiales a través del movimiento 012701 Atención infantil 0951 Atención pre-hospitalaria 0956 Atención primaria de la salud 012701 Atención y desarrollo infantil 0214 Audio 091303 Audiología 091303 Audiología y foniatría 091303 Audiología, otoneurología y foniatría 0955 Audiometría y rehabilit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</si>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</sst>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63CE-B836-4FE8-9E6E-0D1CA54F0D25}">
  <dimension ref="A2:K22"/>
  <sheetViews>
    <sheetView tabSelected="1" workbookViewId="0">
      <selection activeCell="D27" sqref="D27"/>
    </sheetView>
  </sheetViews>
  <sheetFormatPr baseColWidth="10" defaultRowHeight="15" x14ac:dyDescent="0.25"/>
  <cols>
    <col min="1" max="1" width="53.85546875" bestFit="1" customWidth="1"/>
    <col min="2" max="2" width="22.85546875" bestFit="1" customWidth="1"/>
    <col min="3" max="3" width="4.140625" customWidth="1"/>
    <col min="4" max="4" width="22.7109375" bestFit="1" customWidth="1"/>
    <col min="5" max="5" width="6" customWidth="1"/>
    <col min="6" max="6" width="22.5703125" bestFit="1" customWidth="1"/>
    <col min="7" max="7" width="5.5703125" customWidth="1"/>
    <col min="8" max="8" width="22.85546875" bestFit="1" customWidth="1"/>
    <col min="9" max="9" width="6.42578125" customWidth="1"/>
    <col min="10" max="10" width="23.42578125" bestFit="1" customWidth="1"/>
    <col min="11" max="11" width="5.42578125" customWidth="1"/>
  </cols>
  <sheetData>
    <row r="2" spans="1:11" x14ac:dyDescent="0.25">
      <c r="A2" t="s">
        <v>14</v>
      </c>
      <c r="B2" t="s">
        <v>7</v>
      </c>
      <c r="D2" t="s">
        <v>22</v>
      </c>
      <c r="F2" t="s">
        <v>29</v>
      </c>
      <c r="H2" t="s">
        <v>35</v>
      </c>
      <c r="J2" t="s">
        <v>39</v>
      </c>
    </row>
    <row r="3" spans="1:11" x14ac:dyDescent="0.25">
      <c r="A3" t="s">
        <v>15</v>
      </c>
      <c r="B3" t="s">
        <v>9</v>
      </c>
    </row>
    <row r="4" spans="1:11" x14ac:dyDescent="0.25">
      <c r="A4" t="s">
        <v>16</v>
      </c>
      <c r="B4" t="s">
        <v>8</v>
      </c>
      <c r="D4" t="s">
        <v>23</v>
      </c>
      <c r="F4" t="s">
        <v>30</v>
      </c>
      <c r="H4" t="s">
        <v>30</v>
      </c>
      <c r="J4" t="s">
        <v>8</v>
      </c>
    </row>
    <row r="5" spans="1:11" x14ac:dyDescent="0.25">
      <c r="A5" t="s">
        <v>17</v>
      </c>
      <c r="B5" t="s">
        <v>10</v>
      </c>
      <c r="D5" t="s">
        <v>24</v>
      </c>
      <c r="J5" t="s">
        <v>37</v>
      </c>
    </row>
    <row r="6" spans="1:11" x14ac:dyDescent="0.25">
      <c r="A6" t="s">
        <v>18</v>
      </c>
      <c r="B6" s="1">
        <v>32375</v>
      </c>
      <c r="D6" s="1">
        <v>32874</v>
      </c>
      <c r="F6" s="1">
        <v>28611</v>
      </c>
      <c r="H6" s="1">
        <v>35414</v>
      </c>
      <c r="J6" s="1">
        <v>31778</v>
      </c>
    </row>
    <row r="7" spans="1:11" x14ac:dyDescent="0.25">
      <c r="A7" t="s">
        <v>19</v>
      </c>
      <c r="B7" s="1" t="s">
        <v>0</v>
      </c>
      <c r="D7" t="s">
        <v>25</v>
      </c>
      <c r="F7" t="s">
        <v>31</v>
      </c>
      <c r="H7" t="s">
        <v>25</v>
      </c>
      <c r="J7" t="s">
        <v>25</v>
      </c>
    </row>
    <row r="8" spans="1:11" x14ac:dyDescent="0.25">
      <c r="B8" s="1"/>
    </row>
    <row r="10" spans="1:11" x14ac:dyDescent="0.25">
      <c r="A10" t="s">
        <v>1</v>
      </c>
      <c r="B10" t="s">
        <v>42</v>
      </c>
      <c r="C10" s="3"/>
      <c r="D10" s="3" t="str">
        <f>LEFT(D4, 1)</f>
        <v>T</v>
      </c>
      <c r="E10" s="3"/>
      <c r="F10" t="str">
        <f>LEFT(F4, 1)</f>
        <v>R</v>
      </c>
      <c r="H10" t="str">
        <f>LEFT(H4, 1)</f>
        <v>R</v>
      </c>
      <c r="J10" t="str">
        <f>LEFT(J4, 1)</f>
        <v>M</v>
      </c>
    </row>
    <row r="11" spans="1:11" x14ac:dyDescent="0.25">
      <c r="A11" t="s">
        <v>2</v>
      </c>
      <c r="B11" t="str" cm="1">
        <f t="array" ref="B11">IFERROR(INDEX({"A","E","I","O","U"}, MATCH(1, SEARCH({"A","E","I","O","U"}, MID(B4, 2, LEN(B4)-1)), 0)), "X")</f>
        <v>A</v>
      </c>
      <c r="D11" t="s">
        <v>26</v>
      </c>
      <c r="F11" t="s">
        <v>32</v>
      </c>
      <c r="H11" t="s">
        <v>32</v>
      </c>
      <c r="J11" t="s">
        <v>38</v>
      </c>
    </row>
    <row r="12" spans="1:11" x14ac:dyDescent="0.25">
      <c r="A12" t="s">
        <v>3</v>
      </c>
      <c r="B12" t="str">
        <f>IF(B5="", "X", LEFT(B5, 1))</f>
        <v>D</v>
      </c>
      <c r="D12" t="str">
        <f>IF(D5="", "X", LEFT(D5, 1))</f>
        <v>J</v>
      </c>
      <c r="F12" t="str">
        <f>IF(F5="", "X", LEFT(F5, 1))</f>
        <v>X</v>
      </c>
      <c r="H12" t="str">
        <f>IF(H5="", "X", LEFT(H5, 1))</f>
        <v>X</v>
      </c>
      <c r="J12" t="str">
        <f>IF(J5="", "X", LEFT(J5, 1))</f>
        <v>G</v>
      </c>
    </row>
    <row r="13" spans="1:11" x14ac:dyDescent="0.25">
      <c r="A13" t="s">
        <v>4</v>
      </c>
      <c r="B13" t="str">
        <f>LEFT(B2, 1)</f>
        <v>F</v>
      </c>
      <c r="D13" t="str">
        <f>LEFT(D2, 1)</f>
        <v>R</v>
      </c>
      <c r="F13" t="str">
        <f>LEFT(F2, 1)</f>
        <v>L</v>
      </c>
      <c r="H13" t="str">
        <f>LEFT(H2, 1)</f>
        <v>S</v>
      </c>
      <c r="J13" t="str">
        <f>LEFT(J2, 1)</f>
        <v>E</v>
      </c>
    </row>
    <row r="14" spans="1:11" x14ac:dyDescent="0.25">
      <c r="A14" t="s">
        <v>5</v>
      </c>
      <c r="B14" t="str">
        <f>TEXT(B6, "AAMMDD")</f>
        <v>880820</v>
      </c>
      <c r="D14" t="str">
        <f>TEXT(D6, "AAMMDD")</f>
        <v>900101</v>
      </c>
      <c r="F14" t="str">
        <f>TEXT(F6, "AAMMDD")</f>
        <v>780501</v>
      </c>
      <c r="H14" t="str">
        <f>TEXT(H6, "AAMMDD")</f>
        <v>961215</v>
      </c>
      <c r="J14" t="str">
        <f>TEXT(J6, "AAMMDD")</f>
        <v>870101</v>
      </c>
    </row>
    <row r="15" spans="1:11" x14ac:dyDescent="0.25">
      <c r="A15" t="s">
        <v>6</v>
      </c>
      <c r="B15" s="1" t="str">
        <f>B7</f>
        <v>H</v>
      </c>
      <c r="D15" t="str">
        <f>D7</f>
        <v>M</v>
      </c>
      <c r="F15" t="str">
        <f>F7</f>
        <v>N</v>
      </c>
      <c r="H15" t="str">
        <f>H7</f>
        <v>M</v>
      </c>
      <c r="J15" t="str">
        <f>J7</f>
        <v>M</v>
      </c>
    </row>
    <row r="16" spans="1:11" x14ac:dyDescent="0.25">
      <c r="A16" t="s">
        <v>11</v>
      </c>
      <c r="B16" t="str" cm="1">
        <f t="array" ref="B16">IFERROR(INDEX({"B","C","D","F","G","H","J","K","L","M","N","P","Q","R","S","T","V","W","X","Y","Z"}, MATCH(2, SEARCH({"B","C","D","F","G","H","J","K","L","M","N","P","Q","R","S","T","V","W","X","Y","Z"}, MID(B4, 2, LEN(B4)-1)), 0)), "X")</f>
        <v>R</v>
      </c>
      <c r="C16" s="2">
        <f>CODE(B16)</f>
        <v>82</v>
      </c>
      <c r="D16" t="str" cm="1">
        <f t="array" ref="D16">IFERROR(INDEX({"B","C","D","F","G","H","J","K","L","M","N","P","Q","R","S","T","V","W","X","Y","Z"}, MATCH(1, SEARCH({"B","C","D","F","G","H","J","K","L","M","N","P","Q","R","S","T","V","W","X","Y","Z"}, MID(D4, 2, LEN(D4)-1)), 0)), "X")</f>
        <v>R</v>
      </c>
      <c r="E16">
        <f>CODE(D16)</f>
        <v>82</v>
      </c>
      <c r="F16" t="str" cm="1">
        <f t="array" ref="F16">IFERROR(INDEX({"B","C","D","F","G","H","J","K","L","M","N","P","Q","R","S","T","V","W","X","Y","Z"}, MATCH(1, SEARCH({"B","C","D","F","G","H","J","K","L","M","N","P","Q","R","S","T","V","W","X","Y","Z"}, MID(F4, 2, LEN(F4)-1)), 0)), "X")</f>
        <v>X</v>
      </c>
      <c r="G16">
        <f>CODE(F16)</f>
        <v>88</v>
      </c>
      <c r="H16" t="str" cm="1">
        <f t="array" ref="H16">IFERROR(INDEX({"B","C","D","F","G","H","J","K","L","M","N","P","Q","R","S","T","V","W","X","Y","Z"}, MATCH(1, SEARCH({"B","C","D","F","G","H","J","K","L","M","N","P","Q","R","S","T","V","W","X","Y","Z"}, MID(H4, 2, LEN(H4)-1)), 0)), "X")</f>
        <v>X</v>
      </c>
      <c r="I16">
        <f>CODE(H16)</f>
        <v>88</v>
      </c>
      <c r="J16" t="s">
        <v>27</v>
      </c>
      <c r="K16">
        <f>CODE(J16)</f>
        <v>82</v>
      </c>
    </row>
    <row r="17" spans="1:11" x14ac:dyDescent="0.25">
      <c r="A17" t="s">
        <v>12</v>
      </c>
      <c r="B17" t="str" cm="1">
        <f t="array" ref="B17">IFERROR(INDEX({"B","C","D","F","G","H","J","K","L","M","N","P","Q","R","S","T","V","W","X","Y","Z"}, MATCH(2, SEARCH({"B","C","D","F","G","H","J","K","L","M","N","P","Q","R","S","T","V","W","X","Y","Z"}, MID(B5, 2, LEN(B5)-1)), 0)), "X")</f>
        <v>F</v>
      </c>
      <c r="C17" s="2">
        <f t="shared" ref="C17:E18" si="0">CODE(B17)</f>
        <v>70</v>
      </c>
      <c r="D17" t="s">
        <v>27</v>
      </c>
      <c r="E17">
        <f t="shared" ref="E17:G17" si="1">CODE(D17)</f>
        <v>82</v>
      </c>
      <c r="F17" t="s">
        <v>34</v>
      </c>
      <c r="G17">
        <f t="shared" ref="G17:I17" si="2">CODE(F17)</f>
        <v>88</v>
      </c>
      <c r="H17" t="s">
        <v>34</v>
      </c>
      <c r="I17">
        <f t="shared" si="2"/>
        <v>88</v>
      </c>
      <c r="J17" t="s">
        <v>36</v>
      </c>
      <c r="K17">
        <f t="shared" ref="K17" si="3">CODE(J17)</f>
        <v>76</v>
      </c>
    </row>
    <row r="18" spans="1:11" x14ac:dyDescent="0.25">
      <c r="A18" t="s">
        <v>13</v>
      </c>
      <c r="B18" t="str" cm="1">
        <f t="array" ref="B18">IFERROR(INDEX({"B","C","D","F","G","H","J","K","L","M","N","P","Q","R","S","T","V","W","X","Y","Z"}, MATCH(1, SEARCH({"B","C","D","F","G","H","J","K","L","M","N","P","Q","R","S","T","V","W","X","Y","Z"}, MID(B2, 2, LEN(B2)-1)), 0)), "X")</f>
        <v>R</v>
      </c>
      <c r="C18" s="2">
        <f t="shared" si="0"/>
        <v>82</v>
      </c>
      <c r="D18" t="s">
        <v>28</v>
      </c>
      <c r="E18">
        <f t="shared" ref="E18:G18" si="4">CODE(D18)</f>
        <v>67</v>
      </c>
      <c r="F18" t="s">
        <v>33</v>
      </c>
      <c r="G18">
        <f t="shared" ref="G18:I18" si="5">CODE(F18)</f>
        <v>83</v>
      </c>
      <c r="H18" t="s">
        <v>36</v>
      </c>
      <c r="I18">
        <f t="shared" si="5"/>
        <v>76</v>
      </c>
      <c r="J18" t="s">
        <v>25</v>
      </c>
      <c r="K18">
        <f t="shared" ref="K18" si="6">CODE(J18)</f>
        <v>77</v>
      </c>
    </row>
    <row r="19" spans="1:11" x14ac:dyDescent="0.25">
      <c r="A19" t="s">
        <v>40</v>
      </c>
      <c r="B19" t="str">
        <f>CONCATENATE(C18,C17,C16)</f>
        <v>827082</v>
      </c>
      <c r="D19" t="str">
        <f>CONCATENATE(E18,E17,E16)</f>
        <v>678282</v>
      </c>
      <c r="F19" t="str">
        <f>CONCATENATE(G18,G17,G16)</f>
        <v>838888</v>
      </c>
      <c r="H19" t="str">
        <f>CONCATENATE(I18,I17,I16)</f>
        <v>768888</v>
      </c>
      <c r="J19" t="str">
        <f>CONCATENATE(K18,K17,K16)</f>
        <v>777682</v>
      </c>
    </row>
    <row r="21" spans="1:11" x14ac:dyDescent="0.25">
      <c r="A21" s="3" t="s">
        <v>20</v>
      </c>
      <c r="B21" t="str">
        <f>CONCATENATE(B10,B11,B12,B13,B14,B15,B16,B17,B18,B19)</f>
        <v xml:space="preserve"> ADF880820HRFR827082</v>
      </c>
      <c r="D21" t="str">
        <f>CONCATENATE(D10,D11,D12,D13,D14,D15,D16,D17,D18,D19)</f>
        <v>TUJR900101MRRC678282</v>
      </c>
      <c r="E21" s="1"/>
      <c r="F21" t="str">
        <f>CONCATENATE(F10,F11,F12,F13,F14,F15,F16,F17,F18,F19)</f>
        <v>ROXL780501NXXS838888</v>
      </c>
      <c r="H21" t="str">
        <f>CONCATENATE(H10,H11,H12,H13,H14,H15,H16,H17,H18,H19)</f>
        <v>ROXS961215MXXL768888</v>
      </c>
      <c r="J21" t="str">
        <f>CONCATENATE(J10,J11,J12,J13,J14,J15,J16,J17,J18,J19)</f>
        <v>MAGE870101MRLM777682</v>
      </c>
    </row>
    <row r="22" spans="1:11" x14ac:dyDescent="0.25">
      <c r="A22" t="s">
        <v>21</v>
      </c>
      <c r="B22">
        <f>LEN(B21)</f>
        <v>20</v>
      </c>
      <c r="D22">
        <f>LEN(D21)</f>
        <v>20</v>
      </c>
      <c r="F22">
        <f>LEN(F21)</f>
        <v>20</v>
      </c>
      <c r="H22">
        <f>LEN(H21)</f>
        <v>20</v>
      </c>
      <c r="J22">
        <f>LEN(J21)</f>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C5094-689F-4619-BFF9-C0085D5D5E25}">
  <dimension ref="E10"/>
  <sheetViews>
    <sheetView workbookViewId="0">
      <selection activeCell="E10" sqref="E10"/>
    </sheetView>
  </sheetViews>
  <sheetFormatPr baseColWidth="10" defaultRowHeight="15" x14ac:dyDescent="0.25"/>
  <sheetData>
    <row r="10" spans="5:5" x14ac:dyDescent="0.25">
      <c r="E1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DEFERIA FRANCISCO JAVIER</dc:creator>
  <cp:lastModifiedBy>MARTINEZ DEFERIA FRANCISCO JAVIER</cp:lastModifiedBy>
  <dcterms:created xsi:type="dcterms:W3CDTF">2024-06-13T13:56:53Z</dcterms:created>
  <dcterms:modified xsi:type="dcterms:W3CDTF">2024-06-13T21:52:50Z</dcterms:modified>
</cp:coreProperties>
</file>