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encerramento_2017\reports\"/>
    </mc:Choice>
  </mc:AlternateContent>
  <bookViews>
    <workbookView xWindow="0" yWindow="465" windowWidth="38400" windowHeight="21045" tabRatio="500"/>
  </bookViews>
  <sheets>
    <sheet name="Constitucionais-2017-12-26" sheetId="2" r:id="rId1"/>
  </sheets>
  <definedNames>
    <definedName name="_xlnm._FilterDatabase" localSheetId="0" hidden="1">'Constitucionais-2017-12-26'!$F$10:$F$17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0" i="2"/>
  <c r="D19" i="2"/>
  <c r="F31" i="2"/>
  <c r="E31" i="2"/>
  <c r="G29" i="2"/>
  <c r="G28" i="2"/>
  <c r="G27" i="2"/>
  <c r="G26" i="2"/>
  <c r="G25" i="2"/>
  <c r="G24" i="2"/>
  <c r="G23" i="2"/>
  <c r="G22" i="2"/>
  <c r="C9" i="2"/>
  <c r="C6" i="2"/>
  <c r="E5" i="2"/>
  <c r="C5" i="2"/>
  <c r="G31" i="2" l="1"/>
  <c r="E9" i="2"/>
  <c r="E6" i="2" s="1"/>
  <c r="E19" i="2" s="1"/>
  <c r="C19" i="2"/>
</calcChain>
</file>

<file path=xl/sharedStrings.xml><?xml version="1.0" encoding="utf-8"?>
<sst xmlns="http://schemas.openxmlformats.org/spreadsheetml/2006/main" count="53" uniqueCount="45">
  <si>
    <t>Ações e Serviços Públicos de Saúde</t>
  </si>
  <si>
    <t>DESCRIÇÃO</t>
  </si>
  <si>
    <t>Base de Cálculo Receita - Estimado ( a )</t>
  </si>
  <si>
    <t>Cancelamento Restos a Pagar ( b )</t>
  </si>
  <si>
    <t>Aplicação Constitucional ASPS (c = a*12% + b)</t>
  </si>
  <si>
    <t xml:space="preserve">      Pessoal - Estimado ( I )</t>
  </si>
  <si>
    <t xml:space="preserve">      Auxílio - Estimado (II)</t>
  </si>
  <si>
    <t>Necessidade de Suplementação ( e = c - d)</t>
  </si>
  <si>
    <t xml:space="preserve">      OCC - Crédito Autorizado ( III )</t>
  </si>
  <si>
    <t>Despesas ASPS ( d = I + II + III )</t>
  </si>
  <si>
    <t>1301</t>
  </si>
  <si>
    <t>SETOP</t>
  </si>
  <si>
    <t>1451</t>
  </si>
  <si>
    <t>SEAP</t>
  </si>
  <si>
    <t>1541</t>
  </si>
  <si>
    <t>ESP-MG</t>
  </si>
  <si>
    <t>1691</t>
  </si>
  <si>
    <t>SESP</t>
  </si>
  <si>
    <t>2071</t>
  </si>
  <si>
    <t>FAPEMIG</t>
  </si>
  <si>
    <t>2261</t>
  </si>
  <si>
    <t>FUNED</t>
  </si>
  <si>
    <t>2271</t>
  </si>
  <si>
    <t>FHEMIG</t>
  </si>
  <si>
    <t>2321</t>
  </si>
  <si>
    <t>HEMOMINAS</t>
  </si>
  <si>
    <t>4291</t>
  </si>
  <si>
    <t>FES</t>
  </si>
  <si>
    <t>UO_COD</t>
  </si>
  <si>
    <t>UO_SIGLA</t>
  </si>
  <si>
    <t>Aporte
(c = a-b)</t>
  </si>
  <si>
    <t>Repasse FES Unimontes - Ação 4277 - Créd. Aut.</t>
  </si>
  <si>
    <t>Crédito Bloqueado</t>
  </si>
  <si>
    <t>Crédito Autorizado Repasse FES
(b)</t>
  </si>
  <si>
    <t>Despesa ASPS
Indiretas
(a)</t>
  </si>
  <si>
    <t>DESENVOLVIMENTO DAS ACOES DE SAUDE NO AMBITO DA SETOP/DEER</t>
  </si>
  <si>
    <t>DESENVOLVIMENTO DAS ACOES DE SAUDE NO AMBITO DA SECRETARIA DE ADMINISTRACAO PRISIONAL</t>
  </si>
  <si>
    <t>DESENVOLVIMENTO DAS ACOES DA ESCOLA DE SAUDE PUBLICA DO ESTADO DE MINAS GERAIS</t>
  </si>
  <si>
    <t>DESENVOLVIMENTO DAS ACOES DE SAUDE NO AMBITO DA SECRETARIA DE ESTADO DE SEGURANCA PUBLICA</t>
  </si>
  <si>
    <t>DESENVOLVIMENTO DAS ACOES DE SAUDE NO AMBITO DA FUNDACAO DE AMPARO E PESQUISA - FAPEMIG</t>
  </si>
  <si>
    <t>DESENVOLVIMENTO DAS ACOES DA FUNDACAO EZEQUIEL DIAS</t>
  </si>
  <si>
    <t>DESENVOLVIMENTO DAS ACOES DA FUNDACAO HOSPITALAR DO ESTADO DE MINAS GERAIS</t>
  </si>
  <si>
    <t>DESENVOLVIMENTO DAS ACOES DA FUNDACAO CENTRO DE HEMATOLOGIA E HEMOTERAPIA DE MINAS GERAIS</t>
  </si>
  <si>
    <t>Ação</t>
  </si>
  <si>
    <t>Ação - 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</si>
</sst>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4" fillId="3" borderId="0" xfId="0" applyFont="1" applyFill="1"/>
    <xf numFmtId="164" fontId="4" fillId="3" borderId="0" xfId="1" applyNumberFormat="1" applyFont="1" applyFill="1"/>
    <xf numFmtId="164" fontId="3" fillId="0" borderId="0" xfId="0" applyNumberFormat="1" applyFont="1"/>
    <xf numFmtId="164" fontId="2" fillId="0" borderId="1" xfId="0" applyNumberFormat="1" applyFont="1" applyBorder="1"/>
    <xf numFmtId="0" fontId="10" fillId="0" borderId="0" xfId="0" applyFont="1" applyAlignment="1">
      <alignment horizontal="left" indent="4"/>
    </xf>
    <xf numFmtId="3" fontId="11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2" fillId="0" borderId="3" xfId="0" applyNumberFormat="1" applyFont="1" applyBorder="1"/>
    <xf numFmtId="0" fontId="2" fillId="0" borderId="2" xfId="0" applyFont="1" applyBorder="1"/>
    <xf numFmtId="10" fontId="3" fillId="0" borderId="0" xfId="5" applyNumberFormat="1" applyFont="1"/>
  </cellXfs>
  <cellStyles count="6">
    <cellStyle name="Hiperlink" xfId="3" builtinId="8" hidden="1"/>
    <cellStyle name="Hiperlink Visitado" xfId="4" builtinId="9" hidden="1"/>
    <cellStyle name="Normal" xfId="0" builtinId="0"/>
    <cellStyle name="Normal 2" xfId="2"/>
    <cellStyle name="Porcentagem" xfId="5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topLeftCell="A7" zoomScaleNormal="100" workbookViewId="0">
      <selection activeCell="C35" sqref="C35:C36"/>
    </sheetView>
  </sheetViews>
  <sheetFormatPr defaultColWidth="8.85546875" defaultRowHeight="12.75" x14ac:dyDescent="0.2"/>
  <cols>
    <col min="1" max="1" width="8.85546875" style="2"/>
    <col min="2" max="2" width="41.42578125" style="2" bestFit="1" customWidth="1"/>
    <col min="3" max="6" width="21.85546875" style="2" customWidth="1"/>
    <col min="7" max="7" width="16.42578125" style="2" customWidth="1"/>
    <col min="8" max="8" width="15.5703125" style="2" customWidth="1"/>
    <col min="9" max="9" width="14.140625" style="2" customWidth="1"/>
    <col min="10" max="10" width="13.5703125" style="2" bestFit="1" customWidth="1"/>
    <col min="11" max="16384" width="8.85546875" style="2"/>
  </cols>
  <sheetData>
    <row r="1" spans="1:10" x14ac:dyDescent="0.2">
      <c r="B1" s="1" t="s">
        <v>0</v>
      </c>
      <c r="D1" s="8"/>
      <c r="E1" s="8"/>
      <c r="F1" s="8"/>
    </row>
    <row r="2" spans="1:10" ht="20.25" customHeight="1" x14ac:dyDescent="0.2">
      <c r="B2" s="12" t="s">
        <v>1</v>
      </c>
      <c r="C2" s="13">
        <v>2017</v>
      </c>
      <c r="D2" s="13" t="s">
        <v>32</v>
      </c>
      <c r="E2" s="13">
        <v>2017</v>
      </c>
    </row>
    <row r="3" spans="1:10" x14ac:dyDescent="0.2">
      <c r="B3" s="1" t="s">
        <v>2</v>
      </c>
      <c r="C3" s="3">
        <v>47088112308.517509</v>
      </c>
      <c r="D3" s="3"/>
      <c r="E3" s="3">
        <v>47088112308.517509</v>
      </c>
    </row>
    <row r="4" spans="1:10" x14ac:dyDescent="0.2">
      <c r="B4" s="1" t="s">
        <v>3</v>
      </c>
      <c r="C4" s="3">
        <v>174681083.88999999</v>
      </c>
      <c r="D4" s="3"/>
      <c r="E4" s="3">
        <v>174681083.88999999</v>
      </c>
    </row>
    <row r="5" spans="1:10" x14ac:dyDescent="0.2">
      <c r="B5" s="1" t="s">
        <v>4</v>
      </c>
      <c r="C5" s="3">
        <f>C3*12%+C4</f>
        <v>5825254560.9121017</v>
      </c>
      <c r="D5" s="3"/>
      <c r="E5" s="3">
        <f>E3*12%+E4</f>
        <v>5825254560.9121017</v>
      </c>
    </row>
    <row r="6" spans="1:10" x14ac:dyDescent="0.2">
      <c r="B6" s="1" t="s">
        <v>9</v>
      </c>
      <c r="C6" s="3">
        <f>SUM(C7:C9)</f>
        <v>5814967497.1599998</v>
      </c>
      <c r="D6" s="3"/>
      <c r="E6" s="3">
        <f>SUM(E7:E9)</f>
        <v>5790511509.6999998</v>
      </c>
    </row>
    <row r="7" spans="1:10" x14ac:dyDescent="0.2">
      <c r="B7" s="4" t="s">
        <v>5</v>
      </c>
      <c r="C7" s="5">
        <v>1503165744.3900001</v>
      </c>
      <c r="D7" s="5"/>
      <c r="E7" s="5">
        <v>1503165744.3900001</v>
      </c>
    </row>
    <row r="8" spans="1:10" x14ac:dyDescent="0.2">
      <c r="B8" s="4" t="s">
        <v>6</v>
      </c>
      <c r="C8" s="5">
        <v>32082482.150000002</v>
      </c>
      <c r="D8" s="5"/>
      <c r="E8" s="5">
        <v>32082482.150000002</v>
      </c>
    </row>
    <row r="9" spans="1:10" x14ac:dyDescent="0.2">
      <c r="B9" s="4" t="s">
        <v>8</v>
      </c>
      <c r="C9" s="5">
        <f>SUM(C10:C18)</f>
        <v>4279719270.6199999</v>
      </c>
      <c r="D9" s="5"/>
      <c r="E9" s="5">
        <f t="shared" ref="E9" si="0">SUM(E10:E18)</f>
        <v>4255263283.1599998</v>
      </c>
    </row>
    <row r="10" spans="1:10" x14ac:dyDescent="0.2">
      <c r="A10" s="2" t="s">
        <v>10</v>
      </c>
      <c r="B10" s="10" t="s">
        <v>11</v>
      </c>
      <c r="C10" s="11">
        <v>12385707.129999999</v>
      </c>
      <c r="D10" s="11">
        <v>6601000</v>
      </c>
      <c r="E10" s="11">
        <f>C10-D10</f>
        <v>5784707.129999999</v>
      </c>
      <c r="J10" s="8"/>
    </row>
    <row r="11" spans="1:10" x14ac:dyDescent="0.2">
      <c r="A11" s="2" t="s">
        <v>12</v>
      </c>
      <c r="B11" s="10" t="s">
        <v>13</v>
      </c>
      <c r="C11" s="11">
        <v>24729184.380000003</v>
      </c>
      <c r="D11" s="11">
        <v>0</v>
      </c>
      <c r="E11" s="11">
        <f t="shared" ref="E11:E18" si="1">C11-D11</f>
        <v>24729184.380000003</v>
      </c>
      <c r="J11" s="8"/>
    </row>
    <row r="12" spans="1:10" x14ac:dyDescent="0.2">
      <c r="A12" s="2" t="s">
        <v>14</v>
      </c>
      <c r="B12" s="10" t="s">
        <v>15</v>
      </c>
      <c r="C12" s="11">
        <v>9361687.5999999996</v>
      </c>
      <c r="D12" s="11">
        <v>5200000</v>
      </c>
      <c r="E12" s="11">
        <f t="shared" si="1"/>
        <v>4161687.5999999996</v>
      </c>
      <c r="J12" s="8"/>
    </row>
    <row r="13" spans="1:10" x14ac:dyDescent="0.2">
      <c r="A13" s="2" t="s">
        <v>16</v>
      </c>
      <c r="B13" s="10" t="s">
        <v>17</v>
      </c>
      <c r="C13" s="11">
        <v>10072196.940000001</v>
      </c>
      <c r="D13" s="11">
        <v>0</v>
      </c>
      <c r="E13" s="11">
        <f t="shared" si="1"/>
        <v>10072196.940000001</v>
      </c>
      <c r="J13" s="8"/>
    </row>
    <row r="14" spans="1:10" x14ac:dyDescent="0.2">
      <c r="A14" s="2" t="s">
        <v>18</v>
      </c>
      <c r="B14" s="10" t="s">
        <v>19</v>
      </c>
      <c r="C14" s="11">
        <v>3334000</v>
      </c>
      <c r="D14" s="11">
        <v>416700</v>
      </c>
      <c r="E14" s="11">
        <f t="shared" si="1"/>
        <v>2917300</v>
      </c>
      <c r="J14" s="8"/>
    </row>
    <row r="15" spans="1:10" x14ac:dyDescent="0.2">
      <c r="A15" s="2" t="s">
        <v>20</v>
      </c>
      <c r="B15" s="10" t="s">
        <v>21</v>
      </c>
      <c r="C15" s="11">
        <v>336737318.32999998</v>
      </c>
      <c r="D15" s="11">
        <v>0</v>
      </c>
      <c r="E15" s="11">
        <f t="shared" si="1"/>
        <v>336737318.32999998</v>
      </c>
      <c r="J15" s="8"/>
    </row>
    <row r="16" spans="1:10" x14ac:dyDescent="0.2">
      <c r="A16" s="2" t="s">
        <v>22</v>
      </c>
      <c r="B16" s="10" t="s">
        <v>23</v>
      </c>
      <c r="C16" s="11">
        <v>381023857.44</v>
      </c>
      <c r="D16" s="11">
        <v>0</v>
      </c>
      <c r="E16" s="11">
        <f t="shared" si="1"/>
        <v>381023857.44</v>
      </c>
      <c r="J16" s="8"/>
    </row>
    <row r="17" spans="1:10" x14ac:dyDescent="0.2">
      <c r="A17" s="2" t="s">
        <v>24</v>
      </c>
      <c r="B17" s="10" t="s">
        <v>25</v>
      </c>
      <c r="C17" s="11">
        <v>142159938.54000002</v>
      </c>
      <c r="D17" s="11">
        <v>12238287.460000001</v>
      </c>
      <c r="E17" s="11">
        <f t="shared" si="1"/>
        <v>129921651.08000001</v>
      </c>
      <c r="J17" s="8"/>
    </row>
    <row r="18" spans="1:10" x14ac:dyDescent="0.2">
      <c r="A18" s="2" t="s">
        <v>26</v>
      </c>
      <c r="B18" s="10" t="s">
        <v>27</v>
      </c>
      <c r="C18" s="11">
        <v>3359915380.2599998</v>
      </c>
      <c r="D18" s="11">
        <v>0</v>
      </c>
      <c r="E18" s="11">
        <f t="shared" si="1"/>
        <v>3359915380.2599998</v>
      </c>
      <c r="J18" s="8"/>
    </row>
    <row r="19" spans="1:10" x14ac:dyDescent="0.2">
      <c r="B19" s="6" t="s">
        <v>7</v>
      </c>
      <c r="C19" s="7">
        <f>C5-C6</f>
        <v>10287063.752101898</v>
      </c>
      <c r="D19" s="7">
        <f>SUM(D10:D18)</f>
        <v>24455987.460000001</v>
      </c>
      <c r="E19" s="7">
        <f>E5-E6</f>
        <v>34743051.212101936</v>
      </c>
    </row>
    <row r="20" spans="1:10" x14ac:dyDescent="0.2">
      <c r="D20" s="8"/>
      <c r="E20" s="8"/>
      <c r="F20" s="8"/>
    </row>
    <row r="21" spans="1:10" ht="33.75" customHeight="1" x14ac:dyDescent="0.25">
      <c r="A21" s="14" t="s">
        <v>28</v>
      </c>
      <c r="B21" s="12" t="s">
        <v>29</v>
      </c>
      <c r="C21" s="12" t="s">
        <v>43</v>
      </c>
      <c r="D21" s="12" t="s">
        <v>44</v>
      </c>
      <c r="E21" s="13" t="s">
        <v>34</v>
      </c>
      <c r="F21" s="13" t="s">
        <v>33</v>
      </c>
      <c r="G21" s="13" t="s">
        <v>30</v>
      </c>
    </row>
    <row r="22" spans="1:10" ht="15" x14ac:dyDescent="0.25">
      <c r="A22">
        <v>1301</v>
      </c>
      <c r="B22" t="s">
        <v>11</v>
      </c>
      <c r="C22">
        <v>4637</v>
      </c>
      <c r="D22" t="s">
        <v>35</v>
      </c>
      <c r="E22" s="15">
        <v>5784707.129999999</v>
      </c>
      <c r="F22" s="15">
        <v>9342176.1899999995</v>
      </c>
      <c r="G22" s="16">
        <f>E22-F22</f>
        <v>-3557469.0600000005</v>
      </c>
    </row>
    <row r="23" spans="1:10" ht="15" x14ac:dyDescent="0.25">
      <c r="A23">
        <v>1451</v>
      </c>
      <c r="B23" t="s">
        <v>13</v>
      </c>
      <c r="C23">
        <v>4272</v>
      </c>
      <c r="D23" t="s">
        <v>36</v>
      </c>
      <c r="E23" s="15">
        <v>136417603.69999999</v>
      </c>
      <c r="F23" s="15">
        <v>122541835</v>
      </c>
      <c r="G23" s="16">
        <f t="shared" ref="G23:G29" si="2">E23-F23</f>
        <v>13875768.699999988</v>
      </c>
    </row>
    <row r="24" spans="1:10" ht="15" x14ac:dyDescent="0.25">
      <c r="A24">
        <v>1541</v>
      </c>
      <c r="B24" t="s">
        <v>15</v>
      </c>
      <c r="C24">
        <v>4304</v>
      </c>
      <c r="D24" t="s">
        <v>37</v>
      </c>
      <c r="E24" s="15">
        <v>12236283.809999999</v>
      </c>
      <c r="F24" s="15">
        <v>11283755.470000001</v>
      </c>
      <c r="G24" s="16">
        <f t="shared" si="2"/>
        <v>952528.33999999799</v>
      </c>
    </row>
    <row r="25" spans="1:10" ht="15" x14ac:dyDescent="0.25">
      <c r="A25">
        <v>1691</v>
      </c>
      <c r="B25" t="s">
        <v>17</v>
      </c>
      <c r="C25">
        <v>4697</v>
      </c>
      <c r="D25" t="s">
        <v>38</v>
      </c>
      <c r="E25" s="15">
        <v>13068636.540000003</v>
      </c>
      <c r="F25" s="15">
        <v>26814975</v>
      </c>
      <c r="G25" s="16">
        <f t="shared" si="2"/>
        <v>-13746338.459999997</v>
      </c>
    </row>
    <row r="26" spans="1:10" ht="15" x14ac:dyDescent="0.25">
      <c r="A26">
        <v>2071</v>
      </c>
      <c r="B26" t="s">
        <v>19</v>
      </c>
      <c r="C26">
        <v>4432</v>
      </c>
      <c r="D26" t="s">
        <v>39</v>
      </c>
      <c r="E26" s="15">
        <v>2917300</v>
      </c>
      <c r="F26" s="15">
        <v>2917300</v>
      </c>
      <c r="G26" s="16">
        <f t="shared" si="2"/>
        <v>0</v>
      </c>
    </row>
    <row r="27" spans="1:10" ht="15" x14ac:dyDescent="0.25">
      <c r="A27">
        <v>2261</v>
      </c>
      <c r="B27" t="s">
        <v>21</v>
      </c>
      <c r="C27">
        <v>4283</v>
      </c>
      <c r="D27" t="s">
        <v>40</v>
      </c>
      <c r="E27" s="15">
        <v>398163439.83999997</v>
      </c>
      <c r="F27" s="15">
        <v>391385637.32999998</v>
      </c>
      <c r="G27" s="16">
        <f t="shared" si="2"/>
        <v>6777802.5099999905</v>
      </c>
    </row>
    <row r="28" spans="1:10" ht="15" x14ac:dyDescent="0.25">
      <c r="A28">
        <v>2271</v>
      </c>
      <c r="B28" t="s">
        <v>23</v>
      </c>
      <c r="C28">
        <v>4245</v>
      </c>
      <c r="D28" t="s">
        <v>41</v>
      </c>
      <c r="E28" s="15">
        <v>1258942429.4300001</v>
      </c>
      <c r="F28" s="15">
        <v>1240825434</v>
      </c>
      <c r="G28" s="16">
        <f t="shared" si="2"/>
        <v>18116995.430000067</v>
      </c>
    </row>
    <row r="29" spans="1:10" ht="15" x14ac:dyDescent="0.25">
      <c r="A29">
        <v>2321</v>
      </c>
      <c r="B29" t="s">
        <v>25</v>
      </c>
      <c r="C29">
        <v>4301</v>
      </c>
      <c r="D29" t="s">
        <v>42</v>
      </c>
      <c r="E29" s="15">
        <v>245259206.45000002</v>
      </c>
      <c r="F29" s="15">
        <v>245610861</v>
      </c>
      <c r="G29" s="16">
        <f t="shared" si="2"/>
        <v>-351654.54999998212</v>
      </c>
    </row>
    <row r="31" spans="1:10" ht="13.5" thickBot="1" x14ac:dyDescent="0.25">
      <c r="E31" s="9">
        <f>SUM(E22:E30)</f>
        <v>2072789606.9000001</v>
      </c>
      <c r="F31" s="9">
        <f t="shared" ref="F31:G31" si="3">SUM(F22:F30)</f>
        <v>2050721973.99</v>
      </c>
      <c r="G31" s="9">
        <f t="shared" si="3"/>
        <v>22067632.910000063</v>
      </c>
    </row>
    <row r="32" spans="1:10" ht="14.25" thickTop="1" thickBot="1" x14ac:dyDescent="0.25"/>
    <row r="33" spans="2:5" ht="15.75" thickBot="1" x14ac:dyDescent="0.3">
      <c r="B33" s="18" t="s">
        <v>31</v>
      </c>
      <c r="C33" s="17">
        <v>85558026</v>
      </c>
      <c r="D33"/>
      <c r="E33" s="8"/>
    </row>
    <row r="34" spans="2:5" x14ac:dyDescent="0.2">
      <c r="C34" s="8"/>
      <c r="E34" s="8"/>
    </row>
    <row r="35" spans="2:5" x14ac:dyDescent="0.2">
      <c r="C35" s="8"/>
      <c r="E35" s="8"/>
    </row>
    <row r="36" spans="2:5" x14ac:dyDescent="0.2">
      <c r="C36" s="8"/>
      <c r="E36" s="19"/>
    </row>
    <row r="37" spans="2:5" x14ac:dyDescent="0.2">
      <c r="C37" s="8"/>
      <c r="E37" s="19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Constitucionais-2017-12-26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Alves de Oliveira Júnior (SEPLAG)</cp:lastModifiedBy>
  <dcterms:created xsi:type="dcterms:W3CDTF">2017-12-20T02:00:38Z</dcterms:created>
  <dcterms:modified xsi:type="dcterms:W3CDTF">2017-12-26T18:14:51Z</dcterms:modified>
</cp:coreProperties>
</file>